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roject/MegaVX/po-ai/"/>
    </mc:Choice>
  </mc:AlternateContent>
  <xr:revisionPtr revIDLastSave="0" documentId="13_ncr:1_{17AC0A54-4236-FF43-8FD2-5F9237FED11B}" xr6:coauthVersionLast="47" xr6:coauthVersionMax="47" xr10:uidLastSave="{00000000-0000-0000-0000-000000000000}"/>
  <bookViews>
    <workbookView xWindow="0" yWindow="500" windowWidth="38400" windowHeight="20000" activeTab="4" xr2:uid="{00000000-000D-0000-FFFF-FFFF00000000}"/>
  </bookViews>
  <sheets>
    <sheet name="Test22-MAMA 2(Box)" sheetId="25" r:id="rId1"/>
    <sheet name="Test23-MAMA 2.2(Moz)" sheetId="24" r:id="rId2"/>
    <sheet name="Scaling (Old)" sheetId="20" r:id="rId3"/>
    <sheet name="Scaling (No-bonus)" sheetId="26" r:id="rId4"/>
    <sheet name="Scaling (bonus)" sheetId="27" r:id="rId5"/>
    <sheet name="Machines" sheetId="21" r:id="rId6"/>
  </sheets>
  <definedNames>
    <definedName name="_xlnm._FilterDatabase" localSheetId="0" hidden="1">'Test22-MAMA 2(Box)'!$A$1:$AD$543</definedName>
    <definedName name="_xlnm._FilterDatabase" localSheetId="1" hidden="1">'Test23-MAMA 2.2(Moz)'!$A$1:$AD$543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3" i="27" l="1"/>
  <c r="C5" i="27"/>
  <c r="U44" i="27"/>
  <c r="U43" i="27"/>
  <c r="U42" i="27"/>
  <c r="U41" i="27"/>
  <c r="U40" i="27"/>
  <c r="U39" i="27"/>
  <c r="U38" i="27"/>
  <c r="U37" i="27"/>
  <c r="U36" i="27"/>
  <c r="U35" i="27"/>
  <c r="U34" i="27"/>
  <c r="U33" i="27"/>
  <c r="U32" i="27"/>
  <c r="U31" i="27"/>
  <c r="U30" i="27"/>
  <c r="U29" i="27"/>
  <c r="U28" i="27"/>
  <c r="U27" i="27"/>
  <c r="U26" i="27"/>
  <c r="U25" i="27"/>
  <c r="U24" i="27"/>
  <c r="U23" i="27"/>
  <c r="U22" i="27"/>
  <c r="U21" i="27"/>
  <c r="U20" i="27"/>
  <c r="U19" i="27"/>
  <c r="U18" i="27"/>
  <c r="U17" i="27"/>
  <c r="U16" i="27"/>
  <c r="U15" i="27"/>
  <c r="U14" i="27"/>
  <c r="U13" i="27"/>
  <c r="U12" i="27"/>
  <c r="U11" i="27"/>
  <c r="C11" i="27"/>
  <c r="U10" i="27"/>
  <c r="U9" i="27"/>
  <c r="U8" i="27"/>
  <c r="U7" i="27"/>
  <c r="U6" i="27"/>
  <c r="C6" i="27"/>
  <c r="U5" i="27"/>
  <c r="C4" i="27"/>
  <c r="S3" i="27"/>
  <c r="R3" i="27"/>
  <c r="Q3" i="27"/>
  <c r="P3" i="27"/>
  <c r="O3" i="27"/>
  <c r="C6" i="26"/>
  <c r="U44" i="26"/>
  <c r="U43" i="26"/>
  <c r="U42" i="26"/>
  <c r="U41" i="26"/>
  <c r="U40" i="26"/>
  <c r="U39" i="26"/>
  <c r="U38" i="26"/>
  <c r="U37" i="26"/>
  <c r="U36" i="26"/>
  <c r="U35" i="26"/>
  <c r="U34" i="26"/>
  <c r="U33" i="26"/>
  <c r="U32" i="26"/>
  <c r="U31" i="26"/>
  <c r="U30" i="26"/>
  <c r="U29" i="26"/>
  <c r="U28" i="26"/>
  <c r="U27" i="26"/>
  <c r="U26" i="26"/>
  <c r="U25" i="26"/>
  <c r="U24" i="26"/>
  <c r="U23" i="26"/>
  <c r="U22" i="26"/>
  <c r="U21" i="26"/>
  <c r="U20" i="26"/>
  <c r="U19" i="26"/>
  <c r="U18" i="26"/>
  <c r="U17" i="26"/>
  <c r="U16" i="26"/>
  <c r="U15" i="26"/>
  <c r="U14" i="26"/>
  <c r="U13" i="26"/>
  <c r="U12" i="26"/>
  <c r="U11" i="26"/>
  <c r="C11" i="26"/>
  <c r="U10" i="26"/>
  <c r="U9" i="26"/>
  <c r="U8" i="26"/>
  <c r="U7" i="26"/>
  <c r="U6" i="26"/>
  <c r="U5" i="26"/>
  <c r="S3" i="26"/>
  <c r="C4" i="26"/>
  <c r="R3" i="26"/>
  <c r="Q3" i="26"/>
  <c r="P3" i="26"/>
  <c r="O3" i="26"/>
  <c r="N4" i="25"/>
  <c r="N5" i="25"/>
  <c r="N6" i="25"/>
  <c r="N7" i="25" s="1"/>
  <c r="N8" i="25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N84" i="25" s="1"/>
  <c r="N85" i="25" s="1"/>
  <c r="N86" i="25" s="1"/>
  <c r="N87" i="25" s="1"/>
  <c r="N88" i="25" s="1"/>
  <c r="N89" i="25" s="1"/>
  <c r="N90" i="25" s="1"/>
  <c r="N91" i="25" s="1"/>
  <c r="N92" i="25" s="1"/>
  <c r="N93" i="25" s="1"/>
  <c r="N94" i="25" s="1"/>
  <c r="N95" i="25" s="1"/>
  <c r="N96" i="25" s="1"/>
  <c r="N97" i="25" s="1"/>
  <c r="N98" i="25" s="1"/>
  <c r="N99" i="25" s="1"/>
  <c r="N100" i="25" s="1"/>
  <c r="N101" i="25" s="1"/>
  <c r="N102" i="25" s="1"/>
  <c r="N103" i="25" s="1"/>
  <c r="N104" i="25" s="1"/>
  <c r="N105" i="25" s="1"/>
  <c r="N106" i="25" s="1"/>
  <c r="N107" i="25" s="1"/>
  <c r="N108" i="25" s="1"/>
  <c r="N109" i="25" s="1"/>
  <c r="N110" i="25" s="1"/>
  <c r="N111" i="25" s="1"/>
  <c r="N112" i="25" s="1"/>
  <c r="N113" i="25" s="1"/>
  <c r="N114" i="25" s="1"/>
  <c r="N115" i="25" s="1"/>
  <c r="N116" i="25" s="1"/>
  <c r="N117" i="25" s="1"/>
  <c r="N118" i="25" s="1"/>
  <c r="N119" i="25" s="1"/>
  <c r="N120" i="25" s="1"/>
  <c r="N121" i="25" s="1"/>
  <c r="N122" i="25" s="1"/>
  <c r="N123" i="25" s="1"/>
  <c r="N124" i="25" s="1"/>
  <c r="N125" i="25" s="1"/>
  <c r="N126" i="25" s="1"/>
  <c r="N127" i="25" s="1"/>
  <c r="N128" i="25" s="1"/>
  <c r="N129" i="25" s="1"/>
  <c r="N130" i="25" s="1"/>
  <c r="N131" i="25" s="1"/>
  <c r="N132" i="25" s="1"/>
  <c r="N133" i="25" s="1"/>
  <c r="N134" i="25" s="1"/>
  <c r="N135" i="25" s="1"/>
  <c r="N136" i="25" s="1"/>
  <c r="N137" i="25" s="1"/>
  <c r="N138" i="25" s="1"/>
  <c r="N139" i="25" s="1"/>
  <c r="N140" i="25" s="1"/>
  <c r="N141" i="25" s="1"/>
  <c r="N142" i="25" s="1"/>
  <c r="N143" i="25" s="1"/>
  <c r="N144" i="25" s="1"/>
  <c r="N145" i="25" s="1"/>
  <c r="N146" i="25" s="1"/>
  <c r="N147" i="25" s="1"/>
  <c r="N148" i="25" s="1"/>
  <c r="N149" i="25" s="1"/>
  <c r="N150" i="25" s="1"/>
  <c r="N151" i="25" s="1"/>
  <c r="N152" i="25" s="1"/>
  <c r="N153" i="25" s="1"/>
  <c r="N154" i="25" s="1"/>
  <c r="N155" i="25" s="1"/>
  <c r="N156" i="25" s="1"/>
  <c r="N157" i="25" s="1"/>
  <c r="N158" i="25" s="1"/>
  <c r="N159" i="25" s="1"/>
  <c r="N160" i="25" s="1"/>
  <c r="N161" i="25" s="1"/>
  <c r="N162" i="25" s="1"/>
  <c r="N163" i="25" s="1"/>
  <c r="N164" i="25" s="1"/>
  <c r="N165" i="25" s="1"/>
  <c r="N166" i="25" s="1"/>
  <c r="N167" i="25" s="1"/>
  <c r="N168" i="25" s="1"/>
  <c r="N169" i="25" s="1"/>
  <c r="N170" i="25" s="1"/>
  <c r="N171" i="25" s="1"/>
  <c r="N172" i="25" s="1"/>
  <c r="N173" i="25" s="1"/>
  <c r="N174" i="25" s="1"/>
  <c r="N175" i="25" s="1"/>
  <c r="N176" i="25" s="1"/>
  <c r="N177" i="25" s="1"/>
  <c r="N178" i="25" s="1"/>
  <c r="N179" i="25" s="1"/>
  <c r="N180" i="25" s="1"/>
  <c r="N181" i="25" s="1"/>
  <c r="N182" i="25" s="1"/>
  <c r="N183" i="25" s="1"/>
  <c r="N184" i="25" s="1"/>
  <c r="N185" i="25" s="1"/>
  <c r="N186" i="25" s="1"/>
  <c r="N187" i="25" s="1"/>
  <c r="N188" i="25" s="1"/>
  <c r="N189" i="25" s="1"/>
  <c r="N190" i="25" s="1"/>
  <c r="N191" i="25" s="1"/>
  <c r="N192" i="25" s="1"/>
  <c r="N193" i="25" s="1"/>
  <c r="N194" i="25" s="1"/>
  <c r="N195" i="25" s="1"/>
  <c r="N196" i="25" s="1"/>
  <c r="N197" i="25" s="1"/>
  <c r="N198" i="25" s="1"/>
  <c r="N199" i="25" s="1"/>
  <c r="N200" i="25" s="1"/>
  <c r="N201" i="25" s="1"/>
  <c r="N202" i="25" s="1"/>
  <c r="N203" i="25" s="1"/>
  <c r="N204" i="25" s="1"/>
  <c r="N205" i="25" s="1"/>
  <c r="N206" i="25" s="1"/>
  <c r="N207" i="25" s="1"/>
  <c r="N208" i="25" s="1"/>
  <c r="N209" i="25" s="1"/>
  <c r="N210" i="25" s="1"/>
  <c r="N211" i="25" s="1"/>
  <c r="N212" i="25" s="1"/>
  <c r="N213" i="25" s="1"/>
  <c r="N214" i="25" s="1"/>
  <c r="N215" i="25" s="1"/>
  <c r="N216" i="25" s="1"/>
  <c r="N217" i="25" s="1"/>
  <c r="N218" i="25" s="1"/>
  <c r="N219" i="25" s="1"/>
  <c r="N220" i="25" s="1"/>
  <c r="N221" i="25" s="1"/>
  <c r="N222" i="25" s="1"/>
  <c r="N223" i="25" s="1"/>
  <c r="N224" i="25" s="1"/>
  <c r="N225" i="25" s="1"/>
  <c r="N226" i="25" s="1"/>
  <c r="N227" i="25" s="1"/>
  <c r="N228" i="25" s="1"/>
  <c r="N229" i="25" s="1"/>
  <c r="N230" i="25" s="1"/>
  <c r="N231" i="25" s="1"/>
  <c r="N232" i="25" s="1"/>
  <c r="N233" i="25" s="1"/>
  <c r="N234" i="25" s="1"/>
  <c r="N235" i="25" s="1"/>
  <c r="N236" i="25" s="1"/>
  <c r="N237" i="25" s="1"/>
  <c r="N238" i="25" s="1"/>
  <c r="N239" i="25" s="1"/>
  <c r="N240" i="25" s="1"/>
  <c r="N241" i="25" s="1"/>
  <c r="N242" i="25" s="1"/>
  <c r="N243" i="25" s="1"/>
  <c r="N244" i="25" s="1"/>
  <c r="N245" i="25" s="1"/>
  <c r="N246" i="25" s="1"/>
  <c r="N247" i="25" s="1"/>
  <c r="N248" i="25" s="1"/>
  <c r="N249" i="25" s="1"/>
  <c r="N250" i="25" s="1"/>
  <c r="N251" i="25" s="1"/>
  <c r="N252" i="25" s="1"/>
  <c r="N253" i="25" s="1"/>
  <c r="N254" i="25" s="1"/>
  <c r="N255" i="25" s="1"/>
  <c r="N256" i="25" s="1"/>
  <c r="N257" i="25" s="1"/>
  <c r="N258" i="25" s="1"/>
  <c r="N259" i="25" s="1"/>
  <c r="N260" i="25" s="1"/>
  <c r="N261" i="25" s="1"/>
  <c r="N262" i="25" s="1"/>
  <c r="N263" i="25" s="1"/>
  <c r="N264" i="25" s="1"/>
  <c r="N265" i="25" s="1"/>
  <c r="N266" i="25" s="1"/>
  <c r="N267" i="25" s="1"/>
  <c r="N268" i="25" s="1"/>
  <c r="N269" i="25" s="1"/>
  <c r="N270" i="25" s="1"/>
  <c r="N271" i="25" s="1"/>
  <c r="N272" i="25" s="1"/>
  <c r="N273" i="25" s="1"/>
  <c r="N274" i="25" s="1"/>
  <c r="N275" i="25" s="1"/>
  <c r="N276" i="25" s="1"/>
  <c r="N277" i="25" s="1"/>
  <c r="N278" i="25" s="1"/>
  <c r="N279" i="25" s="1"/>
  <c r="N280" i="25" s="1"/>
  <c r="N281" i="25" s="1"/>
  <c r="N282" i="25" s="1"/>
  <c r="N283" i="25" s="1"/>
  <c r="N284" i="25" s="1"/>
  <c r="N285" i="25" s="1"/>
  <c r="N286" i="25" s="1"/>
  <c r="N287" i="25" s="1"/>
  <c r="N288" i="25" s="1"/>
  <c r="N289" i="25" s="1"/>
  <c r="N290" i="25" s="1"/>
  <c r="N291" i="25" s="1"/>
  <c r="N292" i="25" s="1"/>
  <c r="N293" i="25" s="1"/>
  <c r="N294" i="25" s="1"/>
  <c r="N295" i="25" s="1"/>
  <c r="N296" i="25" s="1"/>
  <c r="N297" i="25" s="1"/>
  <c r="N298" i="25" s="1"/>
  <c r="N299" i="25" s="1"/>
  <c r="N300" i="25" s="1"/>
  <c r="N301" i="25" s="1"/>
  <c r="N302" i="25" s="1"/>
  <c r="N303" i="25" s="1"/>
  <c r="N304" i="25" s="1"/>
  <c r="N305" i="25" s="1"/>
  <c r="N306" i="25" s="1"/>
  <c r="N307" i="25" s="1"/>
  <c r="N308" i="25" s="1"/>
  <c r="N309" i="25" s="1"/>
  <c r="N310" i="25" s="1"/>
  <c r="N311" i="25" s="1"/>
  <c r="N312" i="25" s="1"/>
  <c r="N313" i="25" s="1"/>
  <c r="N314" i="25" s="1"/>
  <c r="N315" i="25" s="1"/>
  <c r="N316" i="25" s="1"/>
  <c r="N317" i="25" s="1"/>
  <c r="N318" i="25" s="1"/>
  <c r="N319" i="25" s="1"/>
  <c r="N320" i="25" s="1"/>
  <c r="N321" i="25" s="1"/>
  <c r="N322" i="25" s="1"/>
  <c r="N323" i="25" s="1"/>
  <c r="N324" i="25" s="1"/>
  <c r="N325" i="25" s="1"/>
  <c r="N326" i="25" s="1"/>
  <c r="N327" i="25" s="1"/>
  <c r="N328" i="25" s="1"/>
  <c r="N329" i="25" s="1"/>
  <c r="N330" i="25" s="1"/>
  <c r="N331" i="25" s="1"/>
  <c r="N332" i="25" s="1"/>
  <c r="N333" i="25" s="1"/>
  <c r="N334" i="25" s="1"/>
  <c r="N335" i="25" s="1"/>
  <c r="N336" i="25" s="1"/>
  <c r="N337" i="25" s="1"/>
  <c r="N338" i="25" s="1"/>
  <c r="N339" i="25" s="1"/>
  <c r="N340" i="25" s="1"/>
  <c r="N341" i="25" s="1"/>
  <c r="N342" i="25" s="1"/>
  <c r="N343" i="25" s="1"/>
  <c r="N344" i="25" s="1"/>
  <c r="N345" i="25" s="1"/>
  <c r="N346" i="25" s="1"/>
  <c r="N347" i="25" s="1"/>
  <c r="N348" i="25" s="1"/>
  <c r="N349" i="25" s="1"/>
  <c r="N350" i="25" s="1"/>
  <c r="N351" i="25" s="1"/>
  <c r="N352" i="25" s="1"/>
  <c r="N353" i="25" s="1"/>
  <c r="N354" i="25" s="1"/>
  <c r="N355" i="25" s="1"/>
  <c r="N356" i="25" s="1"/>
  <c r="N357" i="25" s="1"/>
  <c r="N358" i="25" s="1"/>
  <c r="N359" i="25" s="1"/>
  <c r="N360" i="25" s="1"/>
  <c r="N361" i="25" s="1"/>
  <c r="N362" i="25" s="1"/>
  <c r="N363" i="25" s="1"/>
  <c r="N364" i="25" s="1"/>
  <c r="N365" i="25" s="1"/>
  <c r="N366" i="25" s="1"/>
  <c r="N367" i="25" s="1"/>
  <c r="N368" i="25" s="1"/>
  <c r="N369" i="25" s="1"/>
  <c r="N370" i="25" s="1"/>
  <c r="N371" i="25" s="1"/>
  <c r="N372" i="25" s="1"/>
  <c r="N373" i="25" s="1"/>
  <c r="N374" i="25" s="1"/>
  <c r="N375" i="25" s="1"/>
  <c r="N376" i="25" s="1"/>
  <c r="N377" i="25" s="1"/>
  <c r="N378" i="25" s="1"/>
  <c r="N379" i="25" s="1"/>
  <c r="N380" i="25" s="1"/>
  <c r="N381" i="25" s="1"/>
  <c r="N382" i="25" s="1"/>
  <c r="N383" i="25" s="1"/>
  <c r="N384" i="25" s="1"/>
  <c r="N385" i="25" s="1"/>
  <c r="N386" i="25" s="1"/>
  <c r="N387" i="25" s="1"/>
  <c r="N388" i="25" s="1"/>
  <c r="N389" i="25" s="1"/>
  <c r="N390" i="25" s="1"/>
  <c r="N391" i="25" s="1"/>
  <c r="N392" i="25" s="1"/>
  <c r="N393" i="25" s="1"/>
  <c r="N394" i="25" s="1"/>
  <c r="N395" i="25" s="1"/>
  <c r="N396" i="25" s="1"/>
  <c r="N397" i="25" s="1"/>
  <c r="N398" i="25" s="1"/>
  <c r="N399" i="25" s="1"/>
  <c r="N400" i="25" s="1"/>
  <c r="N401" i="25" s="1"/>
  <c r="N402" i="25" s="1"/>
  <c r="N403" i="25" s="1"/>
  <c r="N404" i="25" s="1"/>
  <c r="N405" i="25" s="1"/>
  <c r="N406" i="25" s="1"/>
  <c r="N407" i="25" s="1"/>
  <c r="N408" i="25" s="1"/>
  <c r="N409" i="25" s="1"/>
  <c r="N410" i="25" s="1"/>
  <c r="N411" i="25" s="1"/>
  <c r="N412" i="25" s="1"/>
  <c r="N413" i="25" s="1"/>
  <c r="N414" i="25" s="1"/>
  <c r="N415" i="25" s="1"/>
  <c r="N416" i="25" s="1"/>
  <c r="N417" i="25" s="1"/>
  <c r="N418" i="25" s="1"/>
  <c r="N419" i="25" s="1"/>
  <c r="N420" i="25" s="1"/>
  <c r="N421" i="25" s="1"/>
  <c r="N422" i="25" s="1"/>
  <c r="N423" i="25" s="1"/>
  <c r="N424" i="25" s="1"/>
  <c r="N425" i="25" s="1"/>
  <c r="N426" i="25" s="1"/>
  <c r="N427" i="25" s="1"/>
  <c r="N428" i="25" s="1"/>
  <c r="N429" i="25" s="1"/>
  <c r="N430" i="25" s="1"/>
  <c r="N431" i="25" s="1"/>
  <c r="N432" i="25" s="1"/>
  <c r="N433" i="25" s="1"/>
  <c r="N434" i="25" s="1"/>
  <c r="N435" i="25" s="1"/>
  <c r="N436" i="25" s="1"/>
  <c r="N437" i="25" s="1"/>
  <c r="N438" i="25" s="1"/>
  <c r="N439" i="25" s="1"/>
  <c r="N440" i="25" s="1"/>
  <c r="N441" i="25" s="1"/>
  <c r="N442" i="25" s="1"/>
  <c r="N443" i="25" s="1"/>
  <c r="N444" i="25" s="1"/>
  <c r="N445" i="25" s="1"/>
  <c r="N446" i="25" s="1"/>
  <c r="N447" i="25" s="1"/>
  <c r="N448" i="25" s="1"/>
  <c r="N449" i="25" s="1"/>
  <c r="N450" i="25" s="1"/>
  <c r="N451" i="25" s="1"/>
  <c r="N452" i="25" s="1"/>
  <c r="N453" i="25" s="1"/>
  <c r="N454" i="25" s="1"/>
  <c r="N455" i="25" s="1"/>
  <c r="N456" i="25" s="1"/>
  <c r="N457" i="25" s="1"/>
  <c r="N458" i="25" s="1"/>
  <c r="N459" i="25" s="1"/>
  <c r="N460" i="25" s="1"/>
  <c r="N461" i="25" s="1"/>
  <c r="N462" i="25" s="1"/>
  <c r="N463" i="25" s="1"/>
  <c r="N464" i="25" s="1"/>
  <c r="N465" i="25" s="1"/>
  <c r="N466" i="25" s="1"/>
  <c r="N467" i="25" s="1"/>
  <c r="N468" i="25" s="1"/>
  <c r="N469" i="25" s="1"/>
  <c r="N470" i="25" s="1"/>
  <c r="N471" i="25" s="1"/>
  <c r="N472" i="25" s="1"/>
  <c r="N473" i="25" s="1"/>
  <c r="N474" i="25" s="1"/>
  <c r="N475" i="25" s="1"/>
  <c r="N476" i="25" s="1"/>
  <c r="N477" i="25" s="1"/>
  <c r="N478" i="25" s="1"/>
  <c r="N479" i="25" s="1"/>
  <c r="N480" i="25" s="1"/>
  <c r="N481" i="25" s="1"/>
  <c r="N482" i="25" s="1"/>
  <c r="N483" i="25" s="1"/>
  <c r="N484" i="25" s="1"/>
  <c r="N485" i="25" s="1"/>
  <c r="N486" i="25" s="1"/>
  <c r="N487" i="25" s="1"/>
  <c r="N488" i="25" s="1"/>
  <c r="N489" i="25" s="1"/>
  <c r="N490" i="25" s="1"/>
  <c r="N491" i="25" s="1"/>
  <c r="N492" i="25" s="1"/>
  <c r="N493" i="25" s="1"/>
  <c r="N494" i="25" s="1"/>
  <c r="N495" i="25" s="1"/>
  <c r="N496" i="25" s="1"/>
  <c r="N497" i="25" s="1"/>
  <c r="N498" i="25" s="1"/>
  <c r="N499" i="25" s="1"/>
  <c r="N500" i="25" s="1"/>
  <c r="N501" i="25" s="1"/>
  <c r="N502" i="25" s="1"/>
  <c r="N503" i="25" s="1"/>
  <c r="N504" i="25" s="1"/>
  <c r="N505" i="25" s="1"/>
  <c r="N506" i="25" s="1"/>
  <c r="N507" i="25" s="1"/>
  <c r="N508" i="25" s="1"/>
  <c r="N509" i="25" s="1"/>
  <c r="N510" i="25" s="1"/>
  <c r="N511" i="25" s="1"/>
  <c r="N512" i="25" s="1"/>
  <c r="N513" i="25" s="1"/>
  <c r="N514" i="25" s="1"/>
  <c r="N515" i="25" s="1"/>
  <c r="N516" i="25" s="1"/>
  <c r="N517" i="25" s="1"/>
  <c r="N518" i="25" s="1"/>
  <c r="N519" i="25" s="1"/>
  <c r="N520" i="25" s="1"/>
  <c r="N521" i="25" s="1"/>
  <c r="N522" i="25" s="1"/>
  <c r="N523" i="25" s="1"/>
  <c r="N524" i="25" s="1"/>
  <c r="N525" i="25" s="1"/>
  <c r="N526" i="25" s="1"/>
  <c r="N527" i="25" s="1"/>
  <c r="N528" i="25" s="1"/>
  <c r="N529" i="25" s="1"/>
  <c r="N530" i="25" s="1"/>
  <c r="N531" i="25" s="1"/>
  <c r="N532" i="25" s="1"/>
  <c r="N533" i="25" s="1"/>
  <c r="N534" i="25" s="1"/>
  <c r="N535" i="25" s="1"/>
  <c r="N536" i="25" s="1"/>
  <c r="N537" i="25" s="1"/>
  <c r="N538" i="25" s="1"/>
  <c r="N539" i="25" s="1"/>
  <c r="N540" i="25" s="1"/>
  <c r="N541" i="25" s="1"/>
  <c r="N542" i="25" s="1"/>
  <c r="N543" i="25" s="1"/>
  <c r="N544" i="25" s="1"/>
  <c r="N545" i="25" s="1"/>
  <c r="N546" i="25" s="1"/>
  <c r="N547" i="25" s="1"/>
  <c r="N548" i="25" s="1"/>
  <c r="N549" i="25" s="1"/>
  <c r="N550" i="25" s="1"/>
  <c r="N551" i="25" s="1"/>
  <c r="N552" i="25" s="1"/>
  <c r="N553" i="25" s="1"/>
  <c r="N554" i="25" s="1"/>
  <c r="N555" i="25" s="1"/>
  <c r="N556" i="25" s="1"/>
  <c r="N557" i="25" s="1"/>
  <c r="N558" i="25" s="1"/>
  <c r="N559" i="25" s="1"/>
  <c r="N560" i="25" s="1"/>
  <c r="N561" i="25" s="1"/>
  <c r="N562" i="25" s="1"/>
  <c r="N563" i="25" s="1"/>
  <c r="N564" i="25" s="1"/>
  <c r="N565" i="25" s="1"/>
  <c r="N566" i="25" s="1"/>
  <c r="N567" i="25" s="1"/>
  <c r="N568" i="25" s="1"/>
  <c r="N569" i="25" s="1"/>
  <c r="N570" i="25" s="1"/>
  <c r="N571" i="25" s="1"/>
  <c r="N572" i="25" s="1"/>
  <c r="N573" i="25" s="1"/>
  <c r="N574" i="25" s="1"/>
  <c r="N575" i="25" s="1"/>
  <c r="N576" i="25" s="1"/>
  <c r="N577" i="25" s="1"/>
  <c r="N578" i="25" s="1"/>
  <c r="N579" i="25" s="1"/>
  <c r="N580" i="25" s="1"/>
  <c r="N581" i="25" s="1"/>
  <c r="N582" i="25" s="1"/>
  <c r="N583" i="25" s="1"/>
  <c r="N584" i="25" s="1"/>
  <c r="N585" i="25" s="1"/>
  <c r="N586" i="25" s="1"/>
  <c r="N587" i="25" s="1"/>
  <c r="N588" i="25" s="1"/>
  <c r="N589" i="25" s="1"/>
  <c r="N590" i="25" s="1"/>
  <c r="N591" i="25" s="1"/>
  <c r="N592" i="25" s="1"/>
  <c r="N593" i="25" s="1"/>
  <c r="N594" i="25" s="1"/>
  <c r="N595" i="25" s="1"/>
  <c r="N596" i="25" s="1"/>
  <c r="N597" i="25" s="1"/>
  <c r="N598" i="25" s="1"/>
  <c r="N599" i="25" s="1"/>
  <c r="N600" i="25" s="1"/>
  <c r="N601" i="25" s="1"/>
  <c r="N602" i="25" s="1"/>
  <c r="N603" i="25" s="1"/>
  <c r="N604" i="25" s="1"/>
  <c r="N605" i="25" s="1"/>
  <c r="N606" i="25" s="1"/>
  <c r="N607" i="25" s="1"/>
  <c r="N608" i="25" s="1"/>
  <c r="N609" i="25" s="1"/>
  <c r="N610" i="25" s="1"/>
  <c r="N611" i="25" s="1"/>
  <c r="N612" i="25" s="1"/>
  <c r="N613" i="25" s="1"/>
  <c r="N614" i="25" s="1"/>
  <c r="N615" i="25" s="1"/>
  <c r="N616" i="25" s="1"/>
  <c r="N617" i="25" s="1"/>
  <c r="N618" i="25" s="1"/>
  <c r="N619" i="25" s="1"/>
  <c r="N620" i="25" s="1"/>
  <c r="N621" i="25" s="1"/>
  <c r="N622" i="25" s="1"/>
  <c r="N623" i="25" s="1"/>
  <c r="N624" i="25" s="1"/>
  <c r="N625" i="25" s="1"/>
  <c r="N626" i="25" s="1"/>
  <c r="N627" i="25" s="1"/>
  <c r="N628" i="25" s="1"/>
  <c r="N629" i="25" s="1"/>
  <c r="N630" i="25" s="1"/>
  <c r="N631" i="25" s="1"/>
  <c r="N632" i="25" s="1"/>
  <c r="N633" i="25" s="1"/>
  <c r="N634" i="25" s="1"/>
  <c r="N635" i="25" s="1"/>
  <c r="N636" i="25" s="1"/>
  <c r="N637" i="25" s="1"/>
  <c r="N638" i="25" s="1"/>
  <c r="N639" i="25" s="1"/>
  <c r="N640" i="25" s="1"/>
  <c r="N641" i="25" s="1"/>
  <c r="N642" i="25" s="1"/>
  <c r="N643" i="25" s="1"/>
  <c r="N644" i="25" s="1"/>
  <c r="N645" i="25" s="1"/>
  <c r="N646" i="25" s="1"/>
  <c r="N647" i="25" s="1"/>
  <c r="N648" i="25" s="1"/>
  <c r="N649" i="25" s="1"/>
  <c r="N650" i="25" s="1"/>
  <c r="N651" i="25" s="1"/>
  <c r="N652" i="25" s="1"/>
  <c r="N653" i="25" s="1"/>
  <c r="N654" i="25" s="1"/>
  <c r="N655" i="25" s="1"/>
  <c r="N656" i="25" s="1"/>
  <c r="N657" i="25" s="1"/>
  <c r="N658" i="25" s="1"/>
  <c r="N659" i="25" s="1"/>
  <c r="N660" i="25" s="1"/>
  <c r="N661" i="25" s="1"/>
  <c r="N662" i="25" s="1"/>
  <c r="N663" i="25" s="1"/>
  <c r="N664" i="25" s="1"/>
  <c r="N665" i="25" s="1"/>
  <c r="N666" i="25" s="1"/>
  <c r="N667" i="25" s="1"/>
  <c r="N668" i="25" s="1"/>
  <c r="N669" i="25" s="1"/>
  <c r="N670" i="25" s="1"/>
  <c r="N671" i="25" s="1"/>
  <c r="N672" i="25" s="1"/>
  <c r="N673" i="25" s="1"/>
  <c r="N674" i="25" s="1"/>
  <c r="N675" i="25" s="1"/>
  <c r="N676" i="25" s="1"/>
  <c r="N677" i="25" s="1"/>
  <c r="N678" i="25" s="1"/>
  <c r="N679" i="25" s="1"/>
  <c r="N680" i="25" s="1"/>
  <c r="N681" i="25" s="1"/>
  <c r="N682" i="25" s="1"/>
  <c r="N683" i="25" s="1"/>
  <c r="N684" i="25" s="1"/>
  <c r="N685" i="25" s="1"/>
  <c r="N686" i="25" s="1"/>
  <c r="N687" i="25" s="1"/>
  <c r="N688" i="25" s="1"/>
  <c r="N689" i="25" s="1"/>
  <c r="N690" i="25" s="1"/>
  <c r="N691" i="25" s="1"/>
  <c r="N692" i="25" s="1"/>
  <c r="N693" i="25" s="1"/>
  <c r="N694" i="25" s="1"/>
  <c r="N695" i="25" s="1"/>
  <c r="N696" i="25" s="1"/>
  <c r="N697" i="25" s="1"/>
  <c r="N698" i="25" s="1"/>
  <c r="N699" i="25" s="1"/>
  <c r="N700" i="25" s="1"/>
  <c r="N701" i="25" s="1"/>
  <c r="N702" i="25" s="1"/>
  <c r="N703" i="25" s="1"/>
  <c r="N704" i="25" s="1"/>
  <c r="N705" i="25" s="1"/>
  <c r="N706" i="25" s="1"/>
  <c r="N707" i="25" s="1"/>
  <c r="N708" i="25" s="1"/>
  <c r="N709" i="25" s="1"/>
  <c r="N710" i="25" s="1"/>
  <c r="N711" i="25" s="1"/>
  <c r="N712" i="25" s="1"/>
  <c r="N713" i="25" s="1"/>
  <c r="N714" i="25" s="1"/>
  <c r="N715" i="25" s="1"/>
  <c r="N716" i="25" s="1"/>
  <c r="N717" i="25" s="1"/>
  <c r="N718" i="25" s="1"/>
  <c r="N719" i="25" s="1"/>
  <c r="N720" i="25" s="1"/>
  <c r="N721" i="25" s="1"/>
  <c r="N722" i="25" s="1"/>
  <c r="N723" i="25" s="1"/>
  <c r="N724" i="25" s="1"/>
  <c r="N725" i="25" s="1"/>
  <c r="N726" i="25" s="1"/>
  <c r="N727" i="25" s="1"/>
  <c r="N728" i="25" s="1"/>
  <c r="N729" i="25" s="1"/>
  <c r="N730" i="25" s="1"/>
  <c r="N731" i="25" s="1"/>
  <c r="N732" i="25" s="1"/>
  <c r="N733" i="25" s="1"/>
  <c r="N734" i="25" s="1"/>
  <c r="N735" i="25" s="1"/>
  <c r="N736" i="25" s="1"/>
  <c r="N737" i="25" s="1"/>
  <c r="N738" i="25" s="1"/>
  <c r="N739" i="25" s="1"/>
  <c r="N740" i="25" s="1"/>
  <c r="N741" i="25" s="1"/>
  <c r="N742" i="25" s="1"/>
  <c r="N743" i="25" s="1"/>
  <c r="N744" i="25" s="1"/>
  <c r="N745" i="25" s="1"/>
  <c r="N746" i="25" s="1"/>
  <c r="N747" i="25" s="1"/>
  <c r="N748" i="25" s="1"/>
  <c r="N749" i="25" s="1"/>
  <c r="N750" i="25" s="1"/>
  <c r="N751" i="25" s="1"/>
  <c r="N752" i="25" s="1"/>
  <c r="N753" i="25" s="1"/>
  <c r="N754" i="25" s="1"/>
  <c r="N755" i="25" s="1"/>
  <c r="N756" i="25" s="1"/>
  <c r="N757" i="25" s="1"/>
  <c r="N758" i="25" s="1"/>
  <c r="N759" i="25" s="1"/>
  <c r="N760" i="25" s="1"/>
  <c r="N761" i="25" s="1"/>
  <c r="N762" i="25" s="1"/>
  <c r="N763" i="25" s="1"/>
  <c r="N764" i="25" s="1"/>
  <c r="N765" i="25" s="1"/>
  <c r="N766" i="25" s="1"/>
  <c r="N767" i="25" s="1"/>
  <c r="N768" i="25" s="1"/>
  <c r="N769" i="25" s="1"/>
  <c r="N770" i="25" s="1"/>
  <c r="N771" i="25" s="1"/>
  <c r="N772" i="25" s="1"/>
  <c r="N773" i="25" s="1"/>
  <c r="N774" i="25" s="1"/>
  <c r="N775" i="25" s="1"/>
  <c r="N776" i="25" s="1"/>
  <c r="N777" i="25" s="1"/>
  <c r="N778" i="25" s="1"/>
  <c r="N779" i="25" s="1"/>
  <c r="N780" i="25" s="1"/>
  <c r="N781" i="25" s="1"/>
  <c r="N782" i="25" s="1"/>
  <c r="N783" i="25" s="1"/>
  <c r="N784" i="25" s="1"/>
  <c r="N785" i="25" s="1"/>
  <c r="N786" i="25" s="1"/>
  <c r="N787" i="25" s="1"/>
  <c r="N788" i="25" s="1"/>
  <c r="N789" i="25" s="1"/>
  <c r="N790" i="25" s="1"/>
  <c r="N791" i="25" s="1"/>
  <c r="N792" i="25" s="1"/>
  <c r="N793" i="25" s="1"/>
  <c r="N794" i="25" s="1"/>
  <c r="N795" i="25" s="1"/>
  <c r="N796" i="25" s="1"/>
  <c r="N797" i="25" s="1"/>
  <c r="N798" i="25" s="1"/>
  <c r="N799" i="25" s="1"/>
  <c r="N800" i="25" s="1"/>
  <c r="N801" i="25" s="1"/>
  <c r="N802" i="25" s="1"/>
  <c r="N803" i="25" s="1"/>
  <c r="N804" i="25" s="1"/>
  <c r="N805" i="25" s="1"/>
  <c r="N806" i="25" s="1"/>
  <c r="N807" i="25" s="1"/>
  <c r="N808" i="25" s="1"/>
  <c r="N809" i="25" s="1"/>
  <c r="N810" i="25" s="1"/>
  <c r="N811" i="25" s="1"/>
  <c r="N812" i="25" s="1"/>
  <c r="N813" i="25" s="1"/>
  <c r="N814" i="25" s="1"/>
  <c r="N815" i="25" s="1"/>
  <c r="N816" i="25" s="1"/>
  <c r="N817" i="25" s="1"/>
  <c r="N818" i="25" s="1"/>
  <c r="N819" i="25" s="1"/>
  <c r="N820" i="25" s="1"/>
  <c r="N821" i="25" s="1"/>
  <c r="N822" i="25" s="1"/>
  <c r="N823" i="25" s="1"/>
  <c r="N824" i="25" s="1"/>
  <c r="N825" i="25" s="1"/>
  <c r="N826" i="25" s="1"/>
  <c r="N827" i="25" s="1"/>
  <c r="N828" i="25" s="1"/>
  <c r="N829" i="25" s="1"/>
  <c r="N830" i="25" s="1"/>
  <c r="N831" i="25" s="1"/>
  <c r="N832" i="25" s="1"/>
  <c r="N833" i="25" s="1"/>
  <c r="N834" i="25" s="1"/>
  <c r="N835" i="25" s="1"/>
  <c r="N836" i="25" s="1"/>
  <c r="N837" i="25" s="1"/>
  <c r="N838" i="25" s="1"/>
  <c r="N839" i="25" s="1"/>
  <c r="N840" i="25" s="1"/>
  <c r="N841" i="25" s="1"/>
  <c r="N842" i="25" s="1"/>
  <c r="N843" i="25" s="1"/>
  <c r="N844" i="25" s="1"/>
  <c r="N845" i="25" s="1"/>
  <c r="N846" i="25" s="1"/>
  <c r="N847" i="25" s="1"/>
  <c r="N848" i="25" s="1"/>
  <c r="N849" i="25" s="1"/>
  <c r="N850" i="25" s="1"/>
  <c r="N851" i="25" s="1"/>
  <c r="N852" i="25" s="1"/>
  <c r="N853" i="25" s="1"/>
  <c r="N854" i="25" s="1"/>
  <c r="N855" i="25" s="1"/>
  <c r="N856" i="25" s="1"/>
  <c r="N857" i="25" s="1"/>
  <c r="N858" i="25" s="1"/>
  <c r="N859" i="25" s="1"/>
  <c r="N860" i="25" s="1"/>
  <c r="N861" i="25" s="1"/>
  <c r="N862" i="25" s="1"/>
  <c r="N863" i="25" s="1"/>
  <c r="N864" i="25" s="1"/>
  <c r="N865" i="25" s="1"/>
  <c r="N866" i="25" s="1"/>
  <c r="N867" i="25" s="1"/>
  <c r="N868" i="25" s="1"/>
  <c r="N869" i="25" s="1"/>
  <c r="N870" i="25" s="1"/>
  <c r="N871" i="25" s="1"/>
  <c r="N872" i="25" s="1"/>
  <c r="N873" i="25" s="1"/>
  <c r="N874" i="25" s="1"/>
  <c r="N875" i="25" s="1"/>
  <c r="N876" i="25" s="1"/>
  <c r="N877" i="25" s="1"/>
  <c r="N878" i="25" s="1"/>
  <c r="N879" i="25" s="1"/>
  <c r="N880" i="25" s="1"/>
  <c r="N881" i="25" s="1"/>
  <c r="N882" i="25" s="1"/>
  <c r="N883" i="25" s="1"/>
  <c r="N884" i="25" s="1"/>
  <c r="N885" i="25" s="1"/>
  <c r="N886" i="25" s="1"/>
  <c r="N887" i="25" s="1"/>
  <c r="N888" i="25" s="1"/>
  <c r="N889" i="25" s="1"/>
  <c r="N890" i="25" s="1"/>
  <c r="N891" i="25" s="1"/>
  <c r="N892" i="25" s="1"/>
  <c r="N893" i="25" s="1"/>
  <c r="N894" i="25" s="1"/>
  <c r="N895" i="25" s="1"/>
  <c r="N896" i="25" s="1"/>
  <c r="N897" i="25" s="1"/>
  <c r="N898" i="25" s="1"/>
  <c r="N899" i="25" s="1"/>
  <c r="N900" i="25" s="1"/>
  <c r="N901" i="25" s="1"/>
  <c r="N902" i="25" s="1"/>
  <c r="N903" i="25" s="1"/>
  <c r="N904" i="25" s="1"/>
  <c r="N905" i="25" s="1"/>
  <c r="N906" i="25" s="1"/>
  <c r="N907" i="25" s="1"/>
  <c r="N908" i="25" s="1"/>
  <c r="N909" i="25" s="1"/>
  <c r="N910" i="25" s="1"/>
  <c r="N911" i="25" s="1"/>
  <c r="N912" i="25" s="1"/>
  <c r="N913" i="25" s="1"/>
  <c r="N914" i="25" s="1"/>
  <c r="N915" i="25" s="1"/>
  <c r="N916" i="25" s="1"/>
  <c r="N917" i="25" s="1"/>
  <c r="N918" i="25" s="1"/>
  <c r="N919" i="25" s="1"/>
  <c r="N920" i="25" s="1"/>
  <c r="N921" i="25" s="1"/>
  <c r="N922" i="25" s="1"/>
  <c r="N923" i="25" s="1"/>
  <c r="N924" i="25" s="1"/>
  <c r="N925" i="25" s="1"/>
  <c r="N926" i="25" s="1"/>
  <c r="N927" i="25" s="1"/>
  <c r="N928" i="25" s="1"/>
  <c r="N929" i="25" s="1"/>
  <c r="N930" i="25" s="1"/>
  <c r="N931" i="25" s="1"/>
  <c r="N932" i="25" s="1"/>
  <c r="N933" i="25" s="1"/>
  <c r="N934" i="25" s="1"/>
  <c r="N935" i="25" s="1"/>
  <c r="N936" i="25" s="1"/>
  <c r="N937" i="25" s="1"/>
  <c r="N938" i="25" s="1"/>
  <c r="N939" i="25" s="1"/>
  <c r="N940" i="25" s="1"/>
  <c r="N941" i="25" s="1"/>
  <c r="N942" i="25" s="1"/>
  <c r="N943" i="25" s="1"/>
  <c r="N944" i="25" s="1"/>
  <c r="N945" i="25" s="1"/>
  <c r="N946" i="25" s="1"/>
  <c r="N947" i="25" s="1"/>
  <c r="N948" i="25" s="1"/>
  <c r="N949" i="25" s="1"/>
  <c r="N950" i="25" s="1"/>
  <c r="N951" i="25" s="1"/>
  <c r="N952" i="25" s="1"/>
  <c r="N953" i="25" s="1"/>
  <c r="N954" i="25" s="1"/>
  <c r="N955" i="25" s="1"/>
  <c r="N956" i="25" s="1"/>
  <c r="N957" i="25" s="1"/>
  <c r="N958" i="25" s="1"/>
  <c r="N959" i="25" s="1"/>
  <c r="N960" i="25" s="1"/>
  <c r="N961" i="25" s="1"/>
  <c r="N962" i="25" s="1"/>
  <c r="N963" i="25" s="1"/>
  <c r="N964" i="25" s="1"/>
  <c r="N965" i="25" s="1"/>
  <c r="N966" i="25" s="1"/>
  <c r="N967" i="25" s="1"/>
  <c r="N968" i="25" s="1"/>
  <c r="N969" i="25" s="1"/>
  <c r="N970" i="25" s="1"/>
  <c r="N971" i="25" s="1"/>
  <c r="N972" i="25" s="1"/>
  <c r="N973" i="25" s="1"/>
  <c r="N974" i="25" s="1"/>
  <c r="N975" i="25" s="1"/>
  <c r="N976" i="25" s="1"/>
  <c r="N977" i="25" s="1"/>
  <c r="N978" i="25" s="1"/>
  <c r="N979" i="25" s="1"/>
  <c r="N980" i="25" s="1"/>
  <c r="N981" i="25" s="1"/>
  <c r="N982" i="25" s="1"/>
  <c r="N983" i="25" s="1"/>
  <c r="N984" i="25" s="1"/>
  <c r="N985" i="25" s="1"/>
  <c r="N986" i="25" s="1"/>
  <c r="N987" i="25" s="1"/>
  <c r="N988" i="25" s="1"/>
  <c r="N989" i="25" s="1"/>
  <c r="N990" i="25" s="1"/>
  <c r="N991" i="25" s="1"/>
  <c r="N992" i="25" s="1"/>
  <c r="N993" i="25" s="1"/>
  <c r="N994" i="25" s="1"/>
  <c r="N995" i="25" s="1"/>
  <c r="N996" i="25" s="1"/>
  <c r="N997" i="25" s="1"/>
  <c r="N998" i="25" s="1"/>
  <c r="N999" i="25" s="1"/>
  <c r="N1000" i="25" s="1"/>
  <c r="N1001" i="25" s="1"/>
  <c r="N1002" i="25" s="1"/>
  <c r="N1003" i="25" s="1"/>
  <c r="N1004" i="25" s="1"/>
  <c r="N1005" i="25" s="1"/>
  <c r="N1006" i="25" s="1"/>
  <c r="N1007" i="25" s="1"/>
  <c r="N1008" i="25" s="1"/>
  <c r="N1009" i="25" s="1"/>
  <c r="N1010" i="25" s="1"/>
  <c r="N1011" i="25" s="1"/>
  <c r="N1012" i="25" s="1"/>
  <c r="N1013" i="25" s="1"/>
  <c r="N1014" i="25" s="1"/>
  <c r="N1015" i="25" s="1"/>
  <c r="N1016" i="25" s="1"/>
  <c r="N1017" i="25" s="1"/>
  <c r="N1018" i="25" s="1"/>
  <c r="N1019" i="25" s="1"/>
  <c r="N1020" i="25" s="1"/>
  <c r="N1021" i="25" s="1"/>
  <c r="N1022" i="25" s="1"/>
  <c r="N1023" i="25" s="1"/>
  <c r="N1024" i="25" s="1"/>
  <c r="N1025" i="25" s="1"/>
  <c r="N1026" i="25" s="1"/>
  <c r="N1027" i="25" s="1"/>
  <c r="N1028" i="25" s="1"/>
  <c r="N1029" i="25" s="1"/>
  <c r="N1030" i="25" s="1"/>
  <c r="N1031" i="25" s="1"/>
  <c r="N1032" i="25" s="1"/>
  <c r="N1033" i="25" s="1"/>
  <c r="N1034" i="25" s="1"/>
  <c r="N1035" i="25" s="1"/>
  <c r="N1036" i="25" s="1"/>
  <c r="N1037" i="25" s="1"/>
  <c r="N1038" i="25" s="1"/>
  <c r="N1039" i="25" s="1"/>
  <c r="N1040" i="25" s="1"/>
  <c r="N1041" i="25" s="1"/>
  <c r="N1042" i="25" s="1"/>
  <c r="N1043" i="25" s="1"/>
  <c r="N1044" i="25" s="1"/>
  <c r="N1045" i="25" s="1"/>
  <c r="N1046" i="25" s="1"/>
  <c r="N1047" i="25" s="1"/>
  <c r="N1048" i="25" s="1"/>
  <c r="N1049" i="25" s="1"/>
  <c r="N1050" i="25" s="1"/>
  <c r="N1051" i="25" s="1"/>
  <c r="N1052" i="25" s="1"/>
  <c r="N1053" i="25" s="1"/>
  <c r="N1054" i="25" s="1"/>
  <c r="N1055" i="25" s="1"/>
  <c r="N1056" i="25" s="1"/>
  <c r="N1057" i="25" s="1"/>
  <c r="N1058" i="25" s="1"/>
  <c r="N1059" i="25" s="1"/>
  <c r="N1060" i="25" s="1"/>
  <c r="N1061" i="25" s="1"/>
  <c r="N1062" i="25" s="1"/>
  <c r="N1063" i="25" s="1"/>
  <c r="N1064" i="25" s="1"/>
  <c r="N1065" i="25" s="1"/>
  <c r="N1066" i="25" s="1"/>
  <c r="N1067" i="25" s="1"/>
  <c r="N1068" i="25" s="1"/>
  <c r="N1069" i="25" s="1"/>
  <c r="N1070" i="25" s="1"/>
  <c r="N1071" i="25" s="1"/>
  <c r="N1072" i="25" s="1"/>
  <c r="N1073" i="25" s="1"/>
  <c r="N1074" i="25" s="1"/>
  <c r="N1075" i="25" s="1"/>
  <c r="N1076" i="25" s="1"/>
  <c r="N1077" i="25" s="1"/>
  <c r="N1078" i="25" s="1"/>
  <c r="N1079" i="25" s="1"/>
  <c r="N1080" i="25" s="1"/>
  <c r="N1081" i="25" s="1"/>
  <c r="N1082" i="25" s="1"/>
  <c r="N1083" i="25" s="1"/>
  <c r="N1084" i="25" s="1"/>
  <c r="N1085" i="25" s="1"/>
  <c r="N1086" i="25" s="1"/>
  <c r="N1087" i="25" s="1"/>
  <c r="N1088" i="25" s="1"/>
  <c r="N1089" i="25" s="1"/>
  <c r="N1090" i="25" s="1"/>
  <c r="N1091" i="25" s="1"/>
  <c r="N1092" i="25" s="1"/>
  <c r="N1093" i="25" s="1"/>
  <c r="N1094" i="25" s="1"/>
  <c r="N1095" i="25" s="1"/>
  <c r="N1096" i="25" s="1"/>
  <c r="N1097" i="25" s="1"/>
  <c r="N1098" i="25" s="1"/>
  <c r="N1099" i="25" s="1"/>
  <c r="N1100" i="25" s="1"/>
  <c r="N1101" i="25" s="1"/>
  <c r="N1102" i="25" s="1"/>
  <c r="N1103" i="25" s="1"/>
  <c r="N1104" i="25" s="1"/>
  <c r="N1105" i="25" s="1"/>
  <c r="N1106" i="25" s="1"/>
  <c r="N1107" i="25" s="1"/>
  <c r="N1108" i="25" s="1"/>
  <c r="N1109" i="25" s="1"/>
  <c r="N1110" i="25" s="1"/>
  <c r="N1111" i="25" s="1"/>
  <c r="N1112" i="25" s="1"/>
  <c r="N1113" i="25" s="1"/>
  <c r="N1114" i="25" s="1"/>
  <c r="N1115" i="25" s="1"/>
  <c r="N1116" i="25" s="1"/>
  <c r="N1117" i="25" s="1"/>
  <c r="N1118" i="25" s="1"/>
  <c r="N1119" i="25" s="1"/>
  <c r="N1120" i="25" s="1"/>
  <c r="N1121" i="25" s="1"/>
  <c r="N1122" i="25" s="1"/>
  <c r="N1123" i="25" s="1"/>
  <c r="N1124" i="25" s="1"/>
  <c r="N1125" i="25" s="1"/>
  <c r="N1126" i="25" s="1"/>
  <c r="N1127" i="25" s="1"/>
  <c r="N1128" i="25" s="1"/>
  <c r="N1129" i="25" s="1"/>
  <c r="N1130" i="25" s="1"/>
  <c r="N1131" i="25" s="1"/>
  <c r="N1132" i="25" s="1"/>
  <c r="N1133" i="25" s="1"/>
  <c r="N1134" i="25" s="1"/>
  <c r="N1135" i="25" s="1"/>
  <c r="N1136" i="25" s="1"/>
  <c r="N1137" i="25" s="1"/>
  <c r="N1138" i="25" s="1"/>
  <c r="N1139" i="25" s="1"/>
  <c r="N1140" i="25" s="1"/>
  <c r="N1141" i="25" s="1"/>
  <c r="N1142" i="25" s="1"/>
  <c r="N1143" i="25" s="1"/>
  <c r="N1144" i="25" s="1"/>
  <c r="N1145" i="25" s="1"/>
  <c r="N1146" i="25" s="1"/>
  <c r="N1147" i="25" s="1"/>
  <c r="N1148" i="25" s="1"/>
  <c r="N1149" i="25" s="1"/>
  <c r="N1150" i="25" s="1"/>
  <c r="N1151" i="25" s="1"/>
  <c r="N1152" i="25" s="1"/>
  <c r="N1153" i="25" s="1"/>
  <c r="N1154" i="25" s="1"/>
  <c r="N1155" i="25" s="1"/>
  <c r="N1156" i="25" s="1"/>
  <c r="N1157" i="25" s="1"/>
  <c r="N1158" i="25" s="1"/>
  <c r="N1159" i="25" s="1"/>
  <c r="N1160" i="25" s="1"/>
  <c r="N1161" i="25" s="1"/>
  <c r="N1162" i="25" s="1"/>
  <c r="N1163" i="25" s="1"/>
  <c r="N1164" i="25" s="1"/>
  <c r="N1165" i="25" s="1"/>
  <c r="N1166" i="25" s="1"/>
  <c r="N1167" i="25" s="1"/>
  <c r="N1168" i="25" s="1"/>
  <c r="N1169" i="25" s="1"/>
  <c r="N1170" i="25" s="1"/>
  <c r="N1171" i="25" s="1"/>
  <c r="N1172" i="25" s="1"/>
  <c r="N1173" i="25" s="1"/>
  <c r="N1174" i="25" s="1"/>
  <c r="N1175" i="25" s="1"/>
  <c r="N1176" i="25" s="1"/>
  <c r="N1177" i="25" s="1"/>
  <c r="N1178" i="25" s="1"/>
  <c r="N1179" i="25" s="1"/>
  <c r="N1180" i="25" s="1"/>
  <c r="N1181" i="25" s="1"/>
  <c r="N1182" i="25" s="1"/>
  <c r="N1183" i="25" s="1"/>
  <c r="N1184" i="25" s="1"/>
  <c r="N1185" i="25" s="1"/>
  <c r="N1186" i="25" s="1"/>
  <c r="N1187" i="25" s="1"/>
  <c r="N1188" i="25" s="1"/>
  <c r="N1189" i="25" s="1"/>
  <c r="N1190" i="25" s="1"/>
  <c r="N1191" i="25" s="1"/>
  <c r="N1192" i="25" s="1"/>
  <c r="N1193" i="25" s="1"/>
  <c r="N1194" i="25" s="1"/>
  <c r="N1195" i="25" s="1"/>
  <c r="N1196" i="25" s="1"/>
  <c r="N1197" i="25" s="1"/>
  <c r="N1198" i="25" s="1"/>
  <c r="N1199" i="25" s="1"/>
  <c r="N1200" i="25" s="1"/>
  <c r="N1201" i="25" s="1"/>
  <c r="N1202" i="25" s="1"/>
  <c r="N1203" i="25" s="1"/>
  <c r="N1204" i="25" s="1"/>
  <c r="N1205" i="25" s="1"/>
  <c r="N1206" i="25" s="1"/>
  <c r="N1207" i="25" s="1"/>
  <c r="N1208" i="25" s="1"/>
  <c r="N1209" i="25" s="1"/>
  <c r="N1210" i="25" s="1"/>
  <c r="N1211" i="25" s="1"/>
  <c r="N1212" i="25" s="1"/>
  <c r="N1213" i="25" s="1"/>
  <c r="N1214" i="25" s="1"/>
  <c r="N1215" i="25" s="1"/>
  <c r="N1216" i="25" s="1"/>
  <c r="N1217" i="25" s="1"/>
  <c r="N1218" i="25" s="1"/>
  <c r="N1219" i="25" s="1"/>
  <c r="N1220" i="25" s="1"/>
  <c r="N1221" i="25" s="1"/>
  <c r="N1222" i="25" s="1"/>
  <c r="N1223" i="25" s="1"/>
  <c r="N1224" i="25" s="1"/>
  <c r="N1225" i="25" s="1"/>
  <c r="N1226" i="25" s="1"/>
  <c r="N1227" i="25" s="1"/>
  <c r="N1228" i="25" s="1"/>
  <c r="N1229" i="25" s="1"/>
  <c r="N1230" i="25" s="1"/>
  <c r="N1231" i="25" s="1"/>
  <c r="N1232" i="25" s="1"/>
  <c r="N1233" i="25" s="1"/>
  <c r="N1234" i="25" s="1"/>
  <c r="N1235" i="25" s="1"/>
  <c r="N1236" i="25" s="1"/>
  <c r="N1237" i="25" s="1"/>
  <c r="N1238" i="25" s="1"/>
  <c r="N1239" i="25" s="1"/>
  <c r="N1240" i="25" s="1"/>
  <c r="N1241" i="25" s="1"/>
  <c r="N1242" i="25" s="1"/>
  <c r="N1243" i="25" s="1"/>
  <c r="N1244" i="25" s="1"/>
  <c r="N1245" i="25" s="1"/>
  <c r="N1246" i="25" s="1"/>
  <c r="N1247" i="25" s="1"/>
  <c r="N1248" i="25" s="1"/>
  <c r="N1249" i="25" s="1"/>
  <c r="N1250" i="25" s="1"/>
  <c r="N1251" i="25" s="1"/>
  <c r="N1252" i="25" s="1"/>
  <c r="N1253" i="25" s="1"/>
  <c r="N1254" i="25" s="1"/>
  <c r="N1255" i="25" s="1"/>
  <c r="N1256" i="25" s="1"/>
  <c r="N1257" i="25" s="1"/>
  <c r="N1258" i="25" s="1"/>
  <c r="N1259" i="25" s="1"/>
  <c r="N1260" i="25" s="1"/>
  <c r="N1261" i="25" s="1"/>
  <c r="N1262" i="25" s="1"/>
  <c r="N1263" i="25" s="1"/>
  <c r="N1264" i="25" s="1"/>
  <c r="N1265" i="25" s="1"/>
  <c r="N1266" i="25" s="1"/>
  <c r="N1267" i="25" s="1"/>
  <c r="N1268" i="25" s="1"/>
  <c r="N1269" i="25" s="1"/>
  <c r="N1270" i="25" s="1"/>
  <c r="N1271" i="25" s="1"/>
  <c r="N1272" i="25" s="1"/>
  <c r="N1273" i="25" s="1"/>
  <c r="N1274" i="25" s="1"/>
  <c r="N1275" i="25" s="1"/>
  <c r="N1276" i="25" s="1"/>
  <c r="N1277" i="25" s="1"/>
  <c r="N1278" i="25" s="1"/>
  <c r="N1279" i="25" s="1"/>
  <c r="N1280" i="25" s="1"/>
  <c r="N1281" i="25" s="1"/>
  <c r="N1282" i="25" s="1"/>
  <c r="N1283" i="25" s="1"/>
  <c r="N1284" i="25" s="1"/>
  <c r="N1285" i="25" s="1"/>
  <c r="N1286" i="25" s="1"/>
  <c r="N1287" i="25" s="1"/>
  <c r="N1288" i="25" s="1"/>
  <c r="N1289" i="25" s="1"/>
  <c r="N1290" i="25" s="1"/>
  <c r="N1291" i="25" s="1"/>
  <c r="N1292" i="25" s="1"/>
  <c r="N1293" i="25" s="1"/>
  <c r="N1294" i="25" s="1"/>
  <c r="N1295" i="25" s="1"/>
  <c r="N1296" i="25" s="1"/>
  <c r="N1297" i="25" s="1"/>
  <c r="N1298" i="25" s="1"/>
  <c r="N1299" i="25" s="1"/>
  <c r="N1300" i="25" s="1"/>
  <c r="N1301" i="25" s="1"/>
  <c r="N1302" i="25" s="1"/>
  <c r="N1303" i="25" s="1"/>
  <c r="N1304" i="25" s="1"/>
  <c r="N1305" i="25" s="1"/>
  <c r="N1306" i="25" s="1"/>
  <c r="N1307" i="25" s="1"/>
  <c r="N1308" i="25" s="1"/>
  <c r="N1309" i="25" s="1"/>
  <c r="N1310" i="25" s="1"/>
  <c r="N1311" i="25" s="1"/>
  <c r="N1312" i="25" s="1"/>
  <c r="N1313" i="25" s="1"/>
  <c r="N1314" i="25" s="1"/>
  <c r="N1315" i="25" s="1"/>
  <c r="N1316" i="25" s="1"/>
  <c r="N1317" i="25" s="1"/>
  <c r="N1318" i="25" s="1"/>
  <c r="N1319" i="25" s="1"/>
  <c r="N1320" i="25" s="1"/>
  <c r="N1321" i="25" s="1"/>
  <c r="N1322" i="25" s="1"/>
  <c r="N1323" i="25" s="1"/>
  <c r="N1324" i="25" s="1"/>
  <c r="N1325" i="25" s="1"/>
  <c r="N1326" i="25" s="1"/>
  <c r="N1327" i="25" s="1"/>
  <c r="N1328" i="25" s="1"/>
  <c r="N1329" i="25" s="1"/>
  <c r="N1330" i="25" s="1"/>
  <c r="N1331" i="25" s="1"/>
  <c r="N1332" i="25" s="1"/>
  <c r="N1333" i="25" s="1"/>
  <c r="N1334" i="25" s="1"/>
  <c r="N1335" i="25" s="1"/>
  <c r="N1336" i="25" s="1"/>
  <c r="N1337" i="25" s="1"/>
  <c r="N1338" i="25" s="1"/>
  <c r="N1339" i="25" s="1"/>
  <c r="N1340" i="25" s="1"/>
  <c r="N1341" i="25" s="1"/>
  <c r="N1342" i="25" s="1"/>
  <c r="N1343" i="25" s="1"/>
  <c r="N1344" i="25" s="1"/>
  <c r="N1345" i="25" s="1"/>
  <c r="N1346" i="25" s="1"/>
  <c r="N1347" i="25" s="1"/>
  <c r="N1348" i="25" s="1"/>
  <c r="N1349" i="25" s="1"/>
  <c r="N1350" i="25" s="1"/>
  <c r="N1351" i="25" s="1"/>
  <c r="N1352" i="25" s="1"/>
  <c r="N1353" i="25" s="1"/>
  <c r="N1354" i="25" s="1"/>
  <c r="N1355" i="25" s="1"/>
  <c r="N1356" i="25" s="1"/>
  <c r="N1357" i="25" s="1"/>
  <c r="N1358" i="25" s="1"/>
  <c r="N1359" i="25" s="1"/>
  <c r="N1360" i="25" s="1"/>
  <c r="N1361" i="25" s="1"/>
  <c r="N1362" i="25" s="1"/>
  <c r="N1363" i="25" s="1"/>
  <c r="N1364" i="25" s="1"/>
  <c r="N1365" i="25" s="1"/>
  <c r="N1366" i="25" s="1"/>
  <c r="N1367" i="25" s="1"/>
  <c r="N1368" i="25" s="1"/>
  <c r="N1369" i="25" s="1"/>
  <c r="N1370" i="25" s="1"/>
  <c r="N1371" i="25" s="1"/>
  <c r="N1372" i="25" s="1"/>
  <c r="N1373" i="25" s="1"/>
  <c r="N1374" i="25" s="1"/>
  <c r="N1375" i="25" s="1"/>
  <c r="N1376" i="25" s="1"/>
  <c r="N1377" i="25" s="1"/>
  <c r="N1378" i="25" s="1"/>
  <c r="N1379" i="25" s="1"/>
  <c r="N1380" i="25" s="1"/>
  <c r="N1381" i="25" s="1"/>
  <c r="N1382" i="25" s="1"/>
  <c r="N1383" i="25" s="1"/>
  <c r="N1384" i="25" s="1"/>
  <c r="N1385" i="25" s="1"/>
  <c r="N1386" i="25" s="1"/>
  <c r="N1387" i="25" s="1"/>
  <c r="N1388" i="25" s="1"/>
  <c r="N1389" i="25" s="1"/>
  <c r="N1390" i="25" s="1"/>
  <c r="N1391" i="25" s="1"/>
  <c r="N1392" i="25" s="1"/>
  <c r="N1393" i="25" s="1"/>
  <c r="N1394" i="25" s="1"/>
  <c r="N1395" i="25" s="1"/>
  <c r="N1396" i="25" s="1"/>
  <c r="N1397" i="25" s="1"/>
  <c r="N1398" i="25" s="1"/>
  <c r="N1399" i="25" s="1"/>
  <c r="N1400" i="25" s="1"/>
  <c r="N1401" i="25" s="1"/>
  <c r="N1402" i="25" s="1"/>
  <c r="N1403" i="25" s="1"/>
  <c r="N1404" i="25" s="1"/>
  <c r="N1405" i="25" s="1"/>
  <c r="N1406" i="25" s="1"/>
  <c r="N1407" i="25" s="1"/>
  <c r="N1408" i="25" s="1"/>
  <c r="N1409" i="25" s="1"/>
  <c r="N1410" i="25" s="1"/>
  <c r="N1411" i="25" s="1"/>
  <c r="N1412" i="25" s="1"/>
  <c r="N1413" i="25" s="1"/>
  <c r="N1414" i="25" s="1"/>
  <c r="N1415" i="25" s="1"/>
  <c r="N1416" i="25" s="1"/>
  <c r="N1417" i="25" s="1"/>
  <c r="N1418" i="25" s="1"/>
  <c r="N1419" i="25" s="1"/>
  <c r="N1420" i="25" s="1"/>
  <c r="N1421" i="25" s="1"/>
  <c r="N1422" i="25" s="1"/>
  <c r="N1423" i="25" s="1"/>
  <c r="N1424" i="25" s="1"/>
  <c r="N1425" i="25" s="1"/>
  <c r="N1426" i="25" s="1"/>
  <c r="N1427" i="25" s="1"/>
  <c r="N1428" i="25" s="1"/>
  <c r="N1429" i="25" s="1"/>
  <c r="N1430" i="25" s="1"/>
  <c r="N1431" i="25" s="1"/>
  <c r="N1432" i="25" s="1"/>
  <c r="N1433" i="25" s="1"/>
  <c r="N1434" i="25" s="1"/>
  <c r="N1435" i="25" s="1"/>
  <c r="N1436" i="25" s="1"/>
  <c r="N1437" i="25" s="1"/>
  <c r="N1438" i="25" s="1"/>
  <c r="N1439" i="25" s="1"/>
  <c r="N1440" i="25" s="1"/>
  <c r="N1441" i="25" s="1"/>
  <c r="N1442" i="25" s="1"/>
  <c r="N1443" i="25" s="1"/>
  <c r="N1444" i="25" s="1"/>
  <c r="N1445" i="25" s="1"/>
  <c r="N1446" i="25" s="1"/>
  <c r="N1447" i="25" s="1"/>
  <c r="N1448" i="25" s="1"/>
  <c r="N1449" i="25" s="1"/>
  <c r="N1450" i="25" s="1"/>
  <c r="N1451" i="25" s="1"/>
  <c r="N1452" i="25" s="1"/>
  <c r="N1453" i="25" s="1"/>
  <c r="N1454" i="25" s="1"/>
  <c r="N1455" i="25" s="1"/>
  <c r="N1456" i="25" s="1"/>
  <c r="N1457" i="25" s="1"/>
  <c r="N1458" i="25" s="1"/>
  <c r="N1459" i="25" s="1"/>
  <c r="N1460" i="25" s="1"/>
  <c r="N1461" i="25" s="1"/>
  <c r="N1462" i="25" s="1"/>
  <c r="N1463" i="25" s="1"/>
  <c r="N1464" i="25" s="1"/>
  <c r="N1465" i="25" s="1"/>
  <c r="N1466" i="25" s="1"/>
  <c r="N1467" i="25" s="1"/>
  <c r="N1468" i="25" s="1"/>
  <c r="N1469" i="25" s="1"/>
  <c r="N1470" i="25" s="1"/>
  <c r="N1471" i="25" s="1"/>
  <c r="N1472" i="25" s="1"/>
  <c r="N1473" i="25" s="1"/>
  <c r="N1474" i="25" s="1"/>
  <c r="N1475" i="25" s="1"/>
  <c r="N1476" i="25" s="1"/>
  <c r="N1477" i="25" s="1"/>
  <c r="N1478" i="25" s="1"/>
  <c r="N1479" i="25" s="1"/>
  <c r="N1480" i="25" s="1"/>
  <c r="N1481" i="25" s="1"/>
  <c r="N1482" i="25" s="1"/>
  <c r="N1483" i="25" s="1"/>
  <c r="N1484" i="25" s="1"/>
  <c r="N1485" i="25" s="1"/>
  <c r="N1486" i="25" s="1"/>
  <c r="N1487" i="25" s="1"/>
  <c r="N1488" i="25" s="1"/>
  <c r="N1489" i="25" s="1"/>
  <c r="N1490" i="25" s="1"/>
  <c r="N1491" i="25" s="1"/>
  <c r="N1492" i="25" s="1"/>
  <c r="N1493" i="25" s="1"/>
  <c r="N1494" i="25" s="1"/>
  <c r="N1495" i="25" s="1"/>
  <c r="N1496" i="25" s="1"/>
  <c r="N1497" i="25" s="1"/>
  <c r="N1498" i="25" s="1"/>
  <c r="N1499" i="25" s="1"/>
  <c r="N1500" i="25" s="1"/>
  <c r="N1501" i="25" s="1"/>
  <c r="N1502" i="25" s="1"/>
  <c r="N1503" i="25" s="1"/>
  <c r="N1504" i="25" s="1"/>
  <c r="N1505" i="25" s="1"/>
  <c r="N1506" i="25" s="1"/>
  <c r="N1507" i="25" s="1"/>
  <c r="N1508" i="25" s="1"/>
  <c r="N1509" i="25" s="1"/>
  <c r="N1510" i="25" s="1"/>
  <c r="N1511" i="25" s="1"/>
  <c r="N1512" i="25" s="1"/>
  <c r="N1513" i="25" s="1"/>
  <c r="N1514" i="25" s="1"/>
  <c r="N1515" i="25" s="1"/>
  <c r="N1516" i="25" s="1"/>
  <c r="N1517" i="25" s="1"/>
  <c r="N1518" i="25" s="1"/>
  <c r="N1519" i="25" s="1"/>
  <c r="N1520" i="25" s="1"/>
  <c r="N1521" i="25" s="1"/>
  <c r="N1522" i="25" s="1"/>
  <c r="N1523" i="25" s="1"/>
  <c r="N1524" i="25" s="1"/>
  <c r="N1525" i="25" s="1"/>
  <c r="N1526" i="25" s="1"/>
  <c r="N1527" i="25" s="1"/>
  <c r="N1528" i="25" s="1"/>
  <c r="N1529" i="25" s="1"/>
  <c r="N1530" i="25" s="1"/>
  <c r="N1531" i="25" s="1"/>
  <c r="N1532" i="25" s="1"/>
  <c r="N1533" i="25" s="1"/>
  <c r="N1534" i="25" s="1"/>
  <c r="N1535" i="25" s="1"/>
  <c r="N1536" i="25" s="1"/>
  <c r="N1537" i="25" s="1"/>
  <c r="N1538" i="25" s="1"/>
  <c r="N1539" i="25" s="1"/>
  <c r="N1540" i="25" s="1"/>
  <c r="N1541" i="25" s="1"/>
  <c r="N1542" i="25" s="1"/>
  <c r="N1543" i="25" s="1"/>
  <c r="N1544" i="25" s="1"/>
  <c r="N1545" i="25" s="1"/>
  <c r="N1546" i="25" s="1"/>
  <c r="N1547" i="25" s="1"/>
  <c r="N1548" i="25" s="1"/>
  <c r="N1549" i="25" s="1"/>
  <c r="N1550" i="25" s="1"/>
  <c r="N1551" i="25" s="1"/>
  <c r="N1552" i="25" s="1"/>
  <c r="N1553" i="25" s="1"/>
  <c r="N1554" i="25" s="1"/>
  <c r="N1555" i="25" s="1"/>
  <c r="N1556" i="25" s="1"/>
  <c r="N1557" i="25" s="1"/>
  <c r="N1558" i="25" s="1"/>
  <c r="N1559" i="25" s="1"/>
  <c r="N1560" i="25" s="1"/>
  <c r="N1561" i="25" s="1"/>
  <c r="N1562" i="25" s="1"/>
  <c r="N1563" i="25" s="1"/>
  <c r="N1564" i="25" s="1"/>
  <c r="N1565" i="25" s="1"/>
  <c r="N1566" i="25" s="1"/>
  <c r="N1567" i="25" s="1"/>
  <c r="N1568" i="25" s="1"/>
  <c r="N1569" i="25" s="1"/>
  <c r="N1570" i="25" s="1"/>
  <c r="N1571" i="25" s="1"/>
  <c r="N1572" i="25" s="1"/>
  <c r="N1573" i="25" s="1"/>
  <c r="N1574" i="25" s="1"/>
  <c r="N1575" i="25" s="1"/>
  <c r="N1576" i="25" s="1"/>
  <c r="N1577" i="25" s="1"/>
  <c r="N1578" i="25" s="1"/>
  <c r="N1579" i="25" s="1"/>
  <c r="N1580" i="25" s="1"/>
  <c r="N1581" i="25" s="1"/>
  <c r="N1582" i="25" s="1"/>
  <c r="N1583" i="25" s="1"/>
  <c r="N1584" i="25" s="1"/>
  <c r="N1585" i="25" s="1"/>
  <c r="N1586" i="25" s="1"/>
  <c r="N1587" i="25" s="1"/>
  <c r="N1588" i="25" s="1"/>
  <c r="N1589" i="25" s="1"/>
  <c r="N1590" i="25" s="1"/>
  <c r="N1591" i="25" s="1"/>
  <c r="N1592" i="25" s="1"/>
  <c r="N1593" i="25" s="1"/>
  <c r="N1594" i="25" s="1"/>
  <c r="N1595" i="25" s="1"/>
  <c r="N1596" i="25" s="1"/>
  <c r="N1597" i="25" s="1"/>
  <c r="N1598" i="25" s="1"/>
  <c r="N1599" i="25" s="1"/>
  <c r="N1600" i="25" s="1"/>
  <c r="N1601" i="25" s="1"/>
  <c r="N1602" i="25" s="1"/>
  <c r="N1603" i="25" s="1"/>
  <c r="N1604" i="25" s="1"/>
  <c r="N1605" i="25" s="1"/>
  <c r="N1606" i="25" s="1"/>
  <c r="N1607" i="25" s="1"/>
  <c r="N1608" i="25" s="1"/>
  <c r="N1609" i="25" s="1"/>
  <c r="N1610" i="25" s="1"/>
  <c r="N1611" i="25" s="1"/>
  <c r="N1612" i="25" s="1"/>
  <c r="N1613" i="25" s="1"/>
  <c r="N1614" i="25" s="1"/>
  <c r="N1615" i="25" s="1"/>
  <c r="N1616" i="25" s="1"/>
  <c r="N1617" i="25" s="1"/>
  <c r="N1618" i="25" s="1"/>
  <c r="N1619" i="25" s="1"/>
  <c r="N1620" i="25" s="1"/>
  <c r="N1621" i="25" s="1"/>
  <c r="N1622" i="25" s="1"/>
  <c r="N1623" i="25" s="1"/>
  <c r="N1624" i="25" s="1"/>
  <c r="N1625" i="25" s="1"/>
  <c r="N1626" i="25" s="1"/>
  <c r="N1627" i="25" s="1"/>
  <c r="N1628" i="25" s="1"/>
  <c r="N1629" i="25" s="1"/>
  <c r="N1630" i="25" s="1"/>
  <c r="N1631" i="25" s="1"/>
  <c r="N1632" i="25" s="1"/>
  <c r="N1633" i="25" s="1"/>
  <c r="N1634" i="25" s="1"/>
  <c r="N1635" i="25" s="1"/>
  <c r="N1636" i="25" s="1"/>
  <c r="N1637" i="25" s="1"/>
  <c r="N1638" i="25" s="1"/>
  <c r="N1639" i="25" s="1"/>
  <c r="N1640" i="25" s="1"/>
  <c r="N1641" i="25" s="1"/>
  <c r="N1642" i="25" s="1"/>
  <c r="N1643" i="25" s="1"/>
  <c r="N1644" i="25" s="1"/>
  <c r="N1645" i="25" s="1"/>
  <c r="N1646" i="25" s="1"/>
  <c r="N1647" i="25" s="1"/>
  <c r="N1648" i="25" s="1"/>
  <c r="N1649" i="25" s="1"/>
  <c r="N1650" i="25" s="1"/>
  <c r="N1651" i="25" s="1"/>
  <c r="N1652" i="25" s="1"/>
  <c r="N1653" i="25" s="1"/>
  <c r="N1654" i="25" s="1"/>
  <c r="N1655" i="25" s="1"/>
  <c r="N1656" i="25" s="1"/>
  <c r="N1657" i="25" s="1"/>
  <c r="N1658" i="25" s="1"/>
  <c r="N1659" i="25" s="1"/>
  <c r="N1660" i="25" s="1"/>
  <c r="N1661" i="25" s="1"/>
  <c r="N1662" i="25" s="1"/>
  <c r="N1663" i="25" s="1"/>
  <c r="N1664" i="25" s="1"/>
  <c r="N1665" i="25" s="1"/>
  <c r="N1666" i="25" s="1"/>
  <c r="N1667" i="25" s="1"/>
  <c r="N1668" i="25" s="1"/>
  <c r="N1669" i="25" s="1"/>
  <c r="N1670" i="25" s="1"/>
  <c r="N1671" i="25" s="1"/>
  <c r="N1672" i="25" s="1"/>
  <c r="N1673" i="25" s="1"/>
  <c r="N1674" i="25" s="1"/>
  <c r="N1675" i="25" s="1"/>
  <c r="N1676" i="25" s="1"/>
  <c r="N1677" i="25" s="1"/>
  <c r="N1678" i="25" s="1"/>
  <c r="N1679" i="25" s="1"/>
  <c r="N1680" i="25" s="1"/>
  <c r="N1681" i="25" s="1"/>
  <c r="N1682" i="25" s="1"/>
  <c r="N1683" i="25" s="1"/>
  <c r="N1684" i="25" s="1"/>
  <c r="N1685" i="25" s="1"/>
  <c r="N1686" i="25" s="1"/>
  <c r="N1687" i="25" s="1"/>
  <c r="N1688" i="25" s="1"/>
  <c r="N1689" i="25" s="1"/>
  <c r="N1690" i="25" s="1"/>
  <c r="N1691" i="25" s="1"/>
  <c r="N1692" i="25" s="1"/>
  <c r="N1693" i="25" s="1"/>
  <c r="N1694" i="25" s="1"/>
  <c r="N1695" i="25" s="1"/>
  <c r="N1696" i="25" s="1"/>
  <c r="N1697" i="25" s="1"/>
  <c r="N1698" i="25" s="1"/>
  <c r="N1699" i="25" s="1"/>
  <c r="N1700" i="25" s="1"/>
  <c r="N1701" i="25" s="1"/>
  <c r="N1702" i="25" s="1"/>
  <c r="N1703" i="25" s="1"/>
  <c r="N1704" i="25" s="1"/>
  <c r="N1705" i="25" s="1"/>
  <c r="N1706" i="25" s="1"/>
  <c r="N1707" i="25" s="1"/>
  <c r="N1708" i="25" s="1"/>
  <c r="N1709" i="25" s="1"/>
  <c r="N1710" i="25" s="1"/>
  <c r="N1711" i="25" s="1"/>
  <c r="N1712" i="25" s="1"/>
  <c r="N1713" i="25" s="1"/>
  <c r="N1714" i="25" s="1"/>
  <c r="N1715" i="25" s="1"/>
  <c r="N1716" i="25" s="1"/>
  <c r="N1717" i="25" s="1"/>
  <c r="N1718" i="25" s="1"/>
  <c r="N1719" i="25" s="1"/>
  <c r="N1720" i="25" s="1"/>
  <c r="N1721" i="25" s="1"/>
  <c r="N1722" i="25" s="1"/>
  <c r="N1723" i="25" s="1"/>
  <c r="N1724" i="25" s="1"/>
  <c r="N1725" i="25" s="1"/>
  <c r="N1726" i="25" s="1"/>
  <c r="N1727" i="25" s="1"/>
  <c r="N1728" i="25" s="1"/>
  <c r="N1729" i="25" s="1"/>
  <c r="N1730" i="25" s="1"/>
  <c r="N1731" i="25" s="1"/>
  <c r="N1732" i="25" s="1"/>
  <c r="N1733" i="25" s="1"/>
  <c r="N1734" i="25" s="1"/>
  <c r="N1735" i="25" s="1"/>
  <c r="N1736" i="25" s="1"/>
  <c r="N1737" i="25" s="1"/>
  <c r="N1738" i="25" s="1"/>
  <c r="N1739" i="25" s="1"/>
  <c r="N1740" i="25" s="1"/>
  <c r="N1741" i="25" s="1"/>
  <c r="N1742" i="25" s="1"/>
  <c r="N1743" i="25" s="1"/>
  <c r="N1744" i="25" s="1"/>
  <c r="N1745" i="25" s="1"/>
  <c r="N1746" i="25" s="1"/>
  <c r="N1747" i="25" s="1"/>
  <c r="N1748" i="25" s="1"/>
  <c r="N1749" i="25" s="1"/>
  <c r="N1750" i="25" s="1"/>
  <c r="N1751" i="25" s="1"/>
  <c r="N1752" i="25" s="1"/>
  <c r="N1753" i="25" s="1"/>
  <c r="N1754" i="25" s="1"/>
  <c r="N1755" i="25" s="1"/>
  <c r="N1756" i="25" s="1"/>
  <c r="N1757" i="25" s="1"/>
  <c r="N1758" i="25" s="1"/>
  <c r="N1759" i="25" s="1"/>
  <c r="N1760" i="25" s="1"/>
  <c r="N1761" i="25" s="1"/>
  <c r="N1762" i="25" s="1"/>
  <c r="N1763" i="25" s="1"/>
  <c r="N1764" i="25" s="1"/>
  <c r="N1765" i="25" s="1"/>
  <c r="N1766" i="25" s="1"/>
  <c r="N1767" i="25" s="1"/>
  <c r="N1768" i="25" s="1"/>
  <c r="N1769" i="25" s="1"/>
  <c r="N1770" i="25" s="1"/>
  <c r="N1771" i="25" s="1"/>
  <c r="N1772" i="25" s="1"/>
  <c r="N1773" i="25" s="1"/>
  <c r="N1774" i="25" s="1"/>
  <c r="N1775" i="25" s="1"/>
  <c r="N1776" i="25" s="1"/>
  <c r="N1777" i="25" s="1"/>
  <c r="N1778" i="25" s="1"/>
  <c r="N1779" i="25" s="1"/>
  <c r="N1780" i="25" s="1"/>
  <c r="N1781" i="25" s="1"/>
  <c r="N1782" i="25" s="1"/>
  <c r="N1783" i="25" s="1"/>
  <c r="N1784" i="25" s="1"/>
  <c r="N1785" i="25" s="1"/>
  <c r="N1786" i="25" s="1"/>
  <c r="N1787" i="25" s="1"/>
  <c r="N1788" i="25" s="1"/>
  <c r="N1789" i="25" s="1"/>
  <c r="N1790" i="25" s="1"/>
  <c r="N1791" i="25" s="1"/>
  <c r="N1792" i="25" s="1"/>
  <c r="N1793" i="25" s="1"/>
  <c r="N1794" i="25" s="1"/>
  <c r="N1795" i="25" s="1"/>
  <c r="N1796" i="25" s="1"/>
  <c r="N1797" i="25" s="1"/>
  <c r="N1798" i="25" s="1"/>
  <c r="N1799" i="25" s="1"/>
  <c r="N1800" i="25" s="1"/>
  <c r="N1801" i="25" s="1"/>
  <c r="N1802" i="25" s="1"/>
  <c r="N1803" i="25" s="1"/>
  <c r="N1804" i="25" s="1"/>
  <c r="N1805" i="25" s="1"/>
  <c r="N1806" i="25" s="1"/>
  <c r="N1807" i="25" s="1"/>
  <c r="N1808" i="25" s="1"/>
  <c r="N1809" i="25" s="1"/>
  <c r="N1810" i="25" s="1"/>
  <c r="N1811" i="25" s="1"/>
  <c r="N1812" i="25" s="1"/>
  <c r="N1813" i="25" s="1"/>
  <c r="N1814" i="25" s="1"/>
  <c r="N1815" i="25" s="1"/>
  <c r="N1816" i="25" s="1"/>
  <c r="N1817" i="25" s="1"/>
  <c r="N1818" i="25" s="1"/>
  <c r="N1819" i="25" s="1"/>
  <c r="N1820" i="25" s="1"/>
  <c r="N1821" i="25" s="1"/>
  <c r="N1822" i="25" s="1"/>
  <c r="N1823" i="25" s="1"/>
  <c r="N1824" i="25" s="1"/>
  <c r="N1825" i="25" s="1"/>
  <c r="N1826" i="25" s="1"/>
  <c r="N1827" i="25" s="1"/>
  <c r="N1828" i="25" s="1"/>
  <c r="N1829" i="25" s="1"/>
  <c r="N1830" i="25" s="1"/>
  <c r="N1831" i="25" s="1"/>
  <c r="N1832" i="25" s="1"/>
  <c r="N1833" i="25" s="1"/>
  <c r="N1834" i="25" s="1"/>
  <c r="N1835" i="25" s="1"/>
  <c r="N1836" i="25" s="1"/>
  <c r="N1837" i="25" s="1"/>
  <c r="N1838" i="25" s="1"/>
  <c r="N1839" i="25" s="1"/>
  <c r="N1840" i="25" s="1"/>
  <c r="N1841" i="25" s="1"/>
  <c r="N1842" i="25" s="1"/>
  <c r="N1843" i="25" s="1"/>
  <c r="N1844" i="25" s="1"/>
  <c r="N1845" i="25" s="1"/>
  <c r="N1846" i="25" s="1"/>
  <c r="N1847" i="25" s="1"/>
  <c r="N1848" i="25" s="1"/>
  <c r="N1849" i="25" s="1"/>
  <c r="N1850" i="25" s="1"/>
  <c r="N1851" i="25" s="1"/>
  <c r="N1852" i="25" s="1"/>
  <c r="N1853" i="25" s="1"/>
  <c r="N1854" i="25" s="1"/>
  <c r="N1855" i="25" s="1"/>
  <c r="N1856" i="25" s="1"/>
  <c r="N1857" i="25" s="1"/>
  <c r="N1858" i="25" s="1"/>
  <c r="N1859" i="25" s="1"/>
  <c r="N1860" i="25" s="1"/>
  <c r="N1861" i="25" s="1"/>
  <c r="N1862" i="25" s="1"/>
  <c r="N1863" i="25" s="1"/>
  <c r="N1864" i="25" s="1"/>
  <c r="N1865" i="25" s="1"/>
  <c r="N1866" i="25" s="1"/>
  <c r="N1867" i="25" s="1"/>
  <c r="N1868" i="25" s="1"/>
  <c r="N1869" i="25" s="1"/>
  <c r="N1870" i="25" s="1"/>
  <c r="N1871" i="25" s="1"/>
  <c r="N1872" i="25" s="1"/>
  <c r="N1873" i="25" s="1"/>
  <c r="N1874" i="25" s="1"/>
  <c r="N1875" i="25" s="1"/>
  <c r="N1876" i="25" s="1"/>
  <c r="N1877" i="25" s="1"/>
  <c r="N1878" i="25" s="1"/>
  <c r="N1879" i="25" s="1"/>
  <c r="N1880" i="25" s="1"/>
  <c r="N1881" i="25" s="1"/>
  <c r="N1882" i="25" s="1"/>
  <c r="N1883" i="25" s="1"/>
  <c r="N1884" i="25" s="1"/>
  <c r="N1885" i="25" s="1"/>
  <c r="N1886" i="25" s="1"/>
  <c r="N1887" i="25" s="1"/>
  <c r="N1888" i="25" s="1"/>
  <c r="N1889" i="25" s="1"/>
  <c r="N1890" i="25" s="1"/>
  <c r="N1891" i="25" s="1"/>
  <c r="N1892" i="25" s="1"/>
  <c r="N1893" i="25" s="1"/>
  <c r="N1894" i="25" s="1"/>
  <c r="N1895" i="25" s="1"/>
  <c r="N1896" i="25" s="1"/>
  <c r="N1897" i="25" s="1"/>
  <c r="N1898" i="25" s="1"/>
  <c r="N1899" i="25" s="1"/>
  <c r="N1900" i="25" s="1"/>
  <c r="N1901" i="25" s="1"/>
  <c r="N1902" i="25" s="1"/>
  <c r="N1903" i="25" s="1"/>
  <c r="N1904" i="25" s="1"/>
  <c r="N1905" i="25" s="1"/>
  <c r="N1906" i="25" s="1"/>
  <c r="N1907" i="25" s="1"/>
  <c r="N1908" i="25" s="1"/>
  <c r="N1909" i="25" s="1"/>
  <c r="N1910" i="25" s="1"/>
  <c r="N1911" i="25" s="1"/>
  <c r="N1912" i="25" s="1"/>
  <c r="N1913" i="25" s="1"/>
  <c r="N1914" i="25" s="1"/>
  <c r="N1915" i="25" s="1"/>
  <c r="N1916" i="25" s="1"/>
  <c r="N1917" i="25" s="1"/>
  <c r="N1918" i="25" s="1"/>
  <c r="N1919" i="25" s="1"/>
  <c r="N1920" i="25" s="1"/>
  <c r="N1921" i="25" s="1"/>
  <c r="N1922" i="25" s="1"/>
  <c r="N1923" i="25" s="1"/>
  <c r="N1924" i="25" s="1"/>
  <c r="N1925" i="25" s="1"/>
  <c r="N1926" i="25" s="1"/>
  <c r="N1927" i="25" s="1"/>
  <c r="N1928" i="25" s="1"/>
  <c r="N1929" i="25" s="1"/>
  <c r="N1930" i="25" s="1"/>
  <c r="N1931" i="25" s="1"/>
  <c r="N1932" i="25" s="1"/>
  <c r="N1933" i="25" s="1"/>
  <c r="N1934" i="25" s="1"/>
  <c r="N1935" i="25" s="1"/>
  <c r="N1936" i="25" s="1"/>
  <c r="N1937" i="25" s="1"/>
  <c r="N1938" i="25" s="1"/>
  <c r="N1939" i="25" s="1"/>
  <c r="N1940" i="25" s="1"/>
  <c r="N1941" i="25" s="1"/>
  <c r="N1942" i="25" s="1"/>
  <c r="N1943" i="25" s="1"/>
  <c r="N1944" i="25" s="1"/>
  <c r="N1945" i="25" s="1"/>
  <c r="N1946" i="25" s="1"/>
  <c r="N1947" i="25" s="1"/>
  <c r="N1948" i="25" s="1"/>
  <c r="N1949" i="25" s="1"/>
  <c r="N1950" i="25" s="1"/>
  <c r="N1951" i="25" s="1"/>
  <c r="N1952" i="25" s="1"/>
  <c r="N1953" i="25" s="1"/>
  <c r="N1954" i="25" s="1"/>
  <c r="N1955" i="25" s="1"/>
  <c r="N1956" i="25" s="1"/>
  <c r="N1957" i="25" s="1"/>
  <c r="N1958" i="25" s="1"/>
  <c r="N1959" i="25" s="1"/>
  <c r="N1960" i="25" s="1"/>
  <c r="N1961" i="25" s="1"/>
  <c r="N1962" i="25" s="1"/>
  <c r="N1963" i="25" s="1"/>
  <c r="N1964" i="25" s="1"/>
  <c r="N1965" i="25" s="1"/>
  <c r="N1966" i="25" s="1"/>
  <c r="N1967" i="25" s="1"/>
  <c r="N1968" i="25" s="1"/>
  <c r="N1969" i="25" s="1"/>
  <c r="N1970" i="25" s="1"/>
  <c r="N1971" i="25" s="1"/>
  <c r="N1972" i="25" s="1"/>
  <c r="N1973" i="25" s="1"/>
  <c r="N1974" i="25" s="1"/>
  <c r="N1975" i="25" s="1"/>
  <c r="N1976" i="25" s="1"/>
  <c r="N1977" i="25" s="1"/>
  <c r="N1978" i="25" s="1"/>
  <c r="N1979" i="25" s="1"/>
  <c r="N1980" i="25" s="1"/>
  <c r="N1981" i="25" s="1"/>
  <c r="N1982" i="25" s="1"/>
  <c r="N1983" i="25" s="1"/>
  <c r="N1984" i="25" s="1"/>
  <c r="N1985" i="25" s="1"/>
  <c r="N1986" i="25" s="1"/>
  <c r="N1987" i="25" s="1"/>
  <c r="N1988" i="25" s="1"/>
  <c r="N1989" i="25" s="1"/>
  <c r="N1990" i="25" s="1"/>
  <c r="N1991" i="25" s="1"/>
  <c r="N1992" i="25" s="1"/>
  <c r="N1993" i="25" s="1"/>
  <c r="N1994" i="25" s="1"/>
  <c r="N1995" i="25" s="1"/>
  <c r="N1996" i="25" s="1"/>
  <c r="N1997" i="25" s="1"/>
  <c r="N1998" i="25" s="1"/>
  <c r="N1999" i="25" s="1"/>
  <c r="N2000" i="25" s="1"/>
  <c r="N2001" i="25" s="1"/>
  <c r="N2002" i="25" s="1"/>
  <c r="N2003" i="25" s="1"/>
  <c r="N2004" i="25" s="1"/>
  <c r="N2005" i="25" s="1"/>
  <c r="N2006" i="25" s="1"/>
  <c r="N2007" i="25" s="1"/>
  <c r="N2008" i="25" s="1"/>
  <c r="N2009" i="25" s="1"/>
  <c r="N2010" i="25" s="1"/>
  <c r="N2011" i="25" s="1"/>
  <c r="N2012" i="25" s="1"/>
  <c r="N2013" i="25" s="1"/>
  <c r="N2014" i="25" s="1"/>
  <c r="N2015" i="25" s="1"/>
  <c r="N2016" i="25" s="1"/>
  <c r="N2017" i="25" s="1"/>
  <c r="N2018" i="25" s="1"/>
  <c r="N2019" i="25" s="1"/>
  <c r="N2020" i="25" s="1"/>
  <c r="N2021" i="25" s="1"/>
  <c r="N2022" i="25" s="1"/>
  <c r="N2023" i="25" s="1"/>
  <c r="N2024" i="25" s="1"/>
  <c r="N2025" i="25" s="1"/>
  <c r="N2026" i="25" s="1"/>
  <c r="N2027" i="25" s="1"/>
  <c r="N2028" i="25" s="1"/>
  <c r="N2029" i="25" s="1"/>
  <c r="N2030" i="25" s="1"/>
  <c r="N2031" i="25" s="1"/>
  <c r="N2032" i="25" s="1"/>
  <c r="N2033" i="25" s="1"/>
  <c r="N2034" i="25" s="1"/>
  <c r="N2035" i="25" s="1"/>
  <c r="N2036" i="25" s="1"/>
  <c r="N2037" i="25" s="1"/>
  <c r="N2038" i="25" s="1"/>
  <c r="N2039" i="25" s="1"/>
  <c r="N2040" i="25" s="1"/>
  <c r="N2041" i="25" s="1"/>
  <c r="N2042" i="25" s="1"/>
  <c r="N2043" i="25" s="1"/>
  <c r="N2044" i="25" s="1"/>
  <c r="N2045" i="25" s="1"/>
  <c r="N2046" i="25" s="1"/>
  <c r="N2047" i="25" s="1"/>
  <c r="N2048" i="25" s="1"/>
  <c r="N2049" i="25" s="1"/>
  <c r="N2050" i="25" s="1"/>
  <c r="N2051" i="25" s="1"/>
  <c r="N2052" i="25" s="1"/>
  <c r="N2053" i="25" s="1"/>
  <c r="N2054" i="25" s="1"/>
  <c r="N2055" i="25" s="1"/>
  <c r="N2056" i="25" s="1"/>
  <c r="N2057" i="25" s="1"/>
  <c r="N2058" i="25" s="1"/>
  <c r="N2059" i="25" s="1"/>
  <c r="N2060" i="25" s="1"/>
  <c r="N2061" i="25" s="1"/>
  <c r="N2062" i="25" s="1"/>
  <c r="N2063" i="25" s="1"/>
  <c r="N2064" i="25" s="1"/>
  <c r="N2065" i="25" s="1"/>
  <c r="N2066" i="25" s="1"/>
  <c r="N2067" i="25" s="1"/>
  <c r="N2068" i="25" s="1"/>
  <c r="N2069" i="25" s="1"/>
  <c r="N2070" i="25" s="1"/>
  <c r="N2071" i="25" s="1"/>
  <c r="N2072" i="25" s="1"/>
  <c r="N2073" i="25" s="1"/>
  <c r="N2074" i="25" s="1"/>
  <c r="N2075" i="25" s="1"/>
  <c r="N2076" i="25" s="1"/>
  <c r="N2077" i="25" s="1"/>
  <c r="N2078" i="25" s="1"/>
  <c r="N2079" i="25" s="1"/>
  <c r="N2080" i="25" s="1"/>
  <c r="N2081" i="25" s="1"/>
  <c r="N2082" i="25" s="1"/>
  <c r="N2083" i="25" s="1"/>
  <c r="N2084" i="25" s="1"/>
  <c r="N2085" i="25" s="1"/>
  <c r="N2086" i="25" s="1"/>
  <c r="N2087" i="25" s="1"/>
  <c r="N2088" i="25" s="1"/>
  <c r="N2089" i="25" s="1"/>
  <c r="N2090" i="25" s="1"/>
  <c r="N2091" i="25" s="1"/>
  <c r="N2092" i="25" s="1"/>
  <c r="N2093" i="25" s="1"/>
  <c r="N2094" i="25" s="1"/>
  <c r="N2095" i="25" s="1"/>
  <c r="N2096" i="25" s="1"/>
  <c r="N2097" i="25" s="1"/>
  <c r="N2098" i="25" s="1"/>
  <c r="N2099" i="25" s="1"/>
  <c r="N2100" i="25" s="1"/>
  <c r="N2101" i="25" s="1"/>
  <c r="N2102" i="25" s="1"/>
  <c r="N2103" i="25" s="1"/>
  <c r="N2104" i="25" s="1"/>
  <c r="N2105" i="25" s="1"/>
  <c r="N2106" i="25" s="1"/>
  <c r="N2107" i="25" s="1"/>
  <c r="N2108" i="25" s="1"/>
  <c r="N2109" i="25" s="1"/>
  <c r="N2110" i="25" s="1"/>
  <c r="N2111" i="25" s="1"/>
  <c r="N2112" i="25" s="1"/>
  <c r="N2113" i="25" s="1"/>
  <c r="N2114" i="25" s="1"/>
  <c r="N2115" i="25" s="1"/>
  <c r="N2116" i="25" s="1"/>
  <c r="N2117" i="25" s="1"/>
  <c r="N2118" i="25" s="1"/>
  <c r="N3" i="25"/>
  <c r="L856" i="25"/>
  <c r="O3" i="25"/>
  <c r="O4" i="25"/>
  <c r="O5" i="25"/>
  <c r="O6" i="25"/>
  <c r="O7" i="25"/>
  <c r="O8" i="25"/>
  <c r="O9" i="25"/>
  <c r="O10" i="25"/>
  <c r="O11" i="25"/>
  <c r="O12" i="25"/>
  <c r="O13" i="25"/>
  <c r="O14" i="25"/>
  <c r="O15" i="25"/>
  <c r="O16" i="25"/>
  <c r="O17" i="25"/>
  <c r="O18" i="25"/>
  <c r="O19" i="25"/>
  <c r="O20" i="25"/>
  <c r="O21" i="25"/>
  <c r="O22" i="25"/>
  <c r="O23" i="25"/>
  <c r="O24" i="25"/>
  <c r="O25" i="25"/>
  <c r="O26" i="25"/>
  <c r="O27" i="25"/>
  <c r="O28" i="25"/>
  <c r="O29" i="25"/>
  <c r="O30" i="25"/>
  <c r="O31" i="25"/>
  <c r="O32" i="25"/>
  <c r="O33" i="25"/>
  <c r="O34" i="25"/>
  <c r="O35" i="25"/>
  <c r="O36" i="25"/>
  <c r="O37" i="25"/>
  <c r="O38" i="25"/>
  <c r="O39" i="25"/>
  <c r="O40" i="25"/>
  <c r="O41" i="25"/>
  <c r="O42" i="25"/>
  <c r="O43" i="25"/>
  <c r="O44" i="25"/>
  <c r="O45" i="25"/>
  <c r="O46" i="25"/>
  <c r="O47" i="25"/>
  <c r="O48" i="25"/>
  <c r="O49" i="25"/>
  <c r="O50" i="25"/>
  <c r="O51" i="25"/>
  <c r="O52" i="25"/>
  <c r="O53" i="25"/>
  <c r="O54" i="25"/>
  <c r="O55" i="25"/>
  <c r="O56" i="25"/>
  <c r="O57" i="25"/>
  <c r="O58" i="25"/>
  <c r="O59" i="25"/>
  <c r="O60" i="25"/>
  <c r="O61" i="25"/>
  <c r="O62" i="25"/>
  <c r="O63" i="25"/>
  <c r="O64" i="25"/>
  <c r="O65" i="25"/>
  <c r="O66" i="25"/>
  <c r="O67" i="25"/>
  <c r="O68" i="25"/>
  <c r="O69" i="25"/>
  <c r="O70" i="25"/>
  <c r="O71" i="25"/>
  <c r="O72" i="25"/>
  <c r="O73" i="25"/>
  <c r="O74" i="25"/>
  <c r="O75" i="25"/>
  <c r="O76" i="25"/>
  <c r="O77" i="25"/>
  <c r="O78" i="25"/>
  <c r="O79" i="25"/>
  <c r="O80" i="25"/>
  <c r="O81" i="25"/>
  <c r="O82" i="25"/>
  <c r="O83" i="25"/>
  <c r="O84" i="25"/>
  <c r="O85" i="25"/>
  <c r="O86" i="25"/>
  <c r="O87" i="25"/>
  <c r="O88" i="25"/>
  <c r="O89" i="25"/>
  <c r="O90" i="25"/>
  <c r="O91" i="25"/>
  <c r="O92" i="25"/>
  <c r="O93" i="25"/>
  <c r="O94" i="25"/>
  <c r="O95" i="25"/>
  <c r="O96" i="25"/>
  <c r="O97" i="25"/>
  <c r="O98" i="25"/>
  <c r="O99" i="25"/>
  <c r="O100" i="25"/>
  <c r="O101" i="25"/>
  <c r="O102" i="25"/>
  <c r="O103" i="25"/>
  <c r="O104" i="25"/>
  <c r="O105" i="25"/>
  <c r="O106" i="25"/>
  <c r="O107" i="25"/>
  <c r="O108" i="25"/>
  <c r="O109" i="25"/>
  <c r="O110" i="25"/>
  <c r="O111" i="25"/>
  <c r="O112" i="25"/>
  <c r="O113" i="25"/>
  <c r="O114" i="25"/>
  <c r="O115" i="25"/>
  <c r="O116" i="25"/>
  <c r="O117" i="25"/>
  <c r="O118" i="25"/>
  <c r="O119" i="25"/>
  <c r="O120" i="25"/>
  <c r="O121" i="25"/>
  <c r="O122" i="25"/>
  <c r="O123" i="25"/>
  <c r="O124" i="25"/>
  <c r="O125" i="25"/>
  <c r="O126" i="25"/>
  <c r="O127" i="25"/>
  <c r="O128" i="25"/>
  <c r="O129" i="25"/>
  <c r="O130" i="25"/>
  <c r="O131" i="25"/>
  <c r="O132" i="25"/>
  <c r="O133" i="25"/>
  <c r="O134" i="25"/>
  <c r="O135" i="25"/>
  <c r="O136" i="25"/>
  <c r="O137" i="25"/>
  <c r="O138" i="25"/>
  <c r="O139" i="25"/>
  <c r="O140" i="25"/>
  <c r="O141" i="25"/>
  <c r="O142" i="25"/>
  <c r="O143" i="25"/>
  <c r="O144" i="25"/>
  <c r="O145" i="25"/>
  <c r="O146" i="25"/>
  <c r="O147" i="25"/>
  <c r="O148" i="25"/>
  <c r="O149" i="25"/>
  <c r="O150" i="25"/>
  <c r="O151" i="25"/>
  <c r="O152" i="25"/>
  <c r="O153" i="25"/>
  <c r="O154" i="25"/>
  <c r="O155" i="25"/>
  <c r="O156" i="25"/>
  <c r="O157" i="25"/>
  <c r="O158" i="25"/>
  <c r="O159" i="25"/>
  <c r="O160" i="25"/>
  <c r="O161" i="25"/>
  <c r="O162" i="25"/>
  <c r="O163" i="25"/>
  <c r="O164" i="25"/>
  <c r="O165" i="25"/>
  <c r="O166" i="25"/>
  <c r="O167" i="25"/>
  <c r="O168" i="25"/>
  <c r="O169" i="25"/>
  <c r="O170" i="25"/>
  <c r="O171" i="25"/>
  <c r="O172" i="25"/>
  <c r="O173" i="25"/>
  <c r="O174" i="25"/>
  <c r="O175" i="25"/>
  <c r="O176" i="25"/>
  <c r="O177" i="25"/>
  <c r="O178" i="25"/>
  <c r="O179" i="25"/>
  <c r="O180" i="25"/>
  <c r="O181" i="25"/>
  <c r="O182" i="25"/>
  <c r="O183" i="25"/>
  <c r="O184" i="25"/>
  <c r="O185" i="25"/>
  <c r="O186" i="25"/>
  <c r="O187" i="25"/>
  <c r="O188" i="25"/>
  <c r="O189" i="25"/>
  <c r="O190" i="25"/>
  <c r="O191" i="25"/>
  <c r="O192" i="25"/>
  <c r="O193" i="25"/>
  <c r="O194" i="25"/>
  <c r="O195" i="25"/>
  <c r="O196" i="25"/>
  <c r="O197" i="25"/>
  <c r="O198" i="25"/>
  <c r="O199" i="25"/>
  <c r="O200" i="25"/>
  <c r="O201" i="25"/>
  <c r="O202" i="25"/>
  <c r="O203" i="25"/>
  <c r="O204" i="25"/>
  <c r="O205" i="25"/>
  <c r="O206" i="25"/>
  <c r="O207" i="25"/>
  <c r="O208" i="25"/>
  <c r="O209" i="25"/>
  <c r="O210" i="25"/>
  <c r="O211" i="25"/>
  <c r="O212" i="25"/>
  <c r="O213" i="25"/>
  <c r="O214" i="25"/>
  <c r="O215" i="25"/>
  <c r="O216" i="25"/>
  <c r="O217" i="25"/>
  <c r="O218" i="25"/>
  <c r="O219" i="25"/>
  <c r="O220" i="25"/>
  <c r="O221" i="25"/>
  <c r="O222" i="25"/>
  <c r="O223" i="25"/>
  <c r="O224" i="25"/>
  <c r="O225" i="25"/>
  <c r="O226" i="25"/>
  <c r="O227" i="25"/>
  <c r="O228" i="25"/>
  <c r="O229" i="25"/>
  <c r="O230" i="25"/>
  <c r="O231" i="25"/>
  <c r="O232" i="25"/>
  <c r="O233" i="25"/>
  <c r="O234" i="25"/>
  <c r="O235" i="25"/>
  <c r="O236" i="25"/>
  <c r="O237" i="25"/>
  <c r="O238" i="25"/>
  <c r="O239" i="25"/>
  <c r="O240" i="25"/>
  <c r="O241" i="25"/>
  <c r="O242" i="25"/>
  <c r="O243" i="25"/>
  <c r="O244" i="25"/>
  <c r="O245" i="25"/>
  <c r="O246" i="25"/>
  <c r="O247" i="25"/>
  <c r="O248" i="25"/>
  <c r="O249" i="25"/>
  <c r="O250" i="25"/>
  <c r="O251" i="25"/>
  <c r="O252" i="25"/>
  <c r="O253" i="25"/>
  <c r="O254" i="25"/>
  <c r="O255" i="25"/>
  <c r="O256" i="25"/>
  <c r="O257" i="25"/>
  <c r="O258" i="25"/>
  <c r="O259" i="25"/>
  <c r="O260" i="25"/>
  <c r="O261" i="25"/>
  <c r="O262" i="25"/>
  <c r="O263" i="25"/>
  <c r="O264" i="25"/>
  <c r="O265" i="25"/>
  <c r="O266" i="25"/>
  <c r="O267" i="25"/>
  <c r="O268" i="25"/>
  <c r="O269" i="25"/>
  <c r="O270" i="25"/>
  <c r="O271" i="25"/>
  <c r="O272" i="25"/>
  <c r="O273" i="25"/>
  <c r="O274" i="25"/>
  <c r="O275" i="25"/>
  <c r="O276" i="25"/>
  <c r="O277" i="25"/>
  <c r="O278" i="25"/>
  <c r="O279" i="25"/>
  <c r="O280" i="25"/>
  <c r="O281" i="25"/>
  <c r="O282" i="25"/>
  <c r="O283" i="25"/>
  <c r="O284" i="25"/>
  <c r="O285" i="25"/>
  <c r="O286" i="25"/>
  <c r="O287" i="25"/>
  <c r="O288" i="25"/>
  <c r="O289" i="25"/>
  <c r="O290" i="25"/>
  <c r="O291" i="25"/>
  <c r="O292" i="25"/>
  <c r="O293" i="25"/>
  <c r="O294" i="25"/>
  <c r="O295" i="25"/>
  <c r="O296" i="25"/>
  <c r="O297" i="25"/>
  <c r="O298" i="25"/>
  <c r="O299" i="25"/>
  <c r="O300" i="25"/>
  <c r="O301" i="25"/>
  <c r="O302" i="25"/>
  <c r="O303" i="25"/>
  <c r="O304" i="25"/>
  <c r="O305" i="25"/>
  <c r="O306" i="25"/>
  <c r="O307" i="25"/>
  <c r="O308" i="25"/>
  <c r="O309" i="25"/>
  <c r="O310" i="25"/>
  <c r="O311" i="25"/>
  <c r="O312" i="25"/>
  <c r="O313" i="25"/>
  <c r="O314" i="25"/>
  <c r="O315" i="25"/>
  <c r="O316" i="25"/>
  <c r="O317" i="25"/>
  <c r="O318" i="25"/>
  <c r="O319" i="25"/>
  <c r="O320" i="25"/>
  <c r="O321" i="25"/>
  <c r="O322" i="25"/>
  <c r="O323" i="25"/>
  <c r="O324" i="25"/>
  <c r="O325" i="25"/>
  <c r="O326" i="25"/>
  <c r="O327" i="25"/>
  <c r="O328" i="25"/>
  <c r="O329" i="25"/>
  <c r="O330" i="25"/>
  <c r="O331" i="25"/>
  <c r="O332" i="25"/>
  <c r="O333" i="25"/>
  <c r="O334" i="25"/>
  <c r="O335" i="25"/>
  <c r="O336" i="25"/>
  <c r="O337" i="25"/>
  <c r="O338" i="25"/>
  <c r="O339" i="25"/>
  <c r="O340" i="25"/>
  <c r="O341" i="25"/>
  <c r="O342" i="25"/>
  <c r="O343" i="25"/>
  <c r="O344" i="25"/>
  <c r="O345" i="25"/>
  <c r="O346" i="25"/>
  <c r="O347" i="25"/>
  <c r="O348" i="25"/>
  <c r="O349" i="25"/>
  <c r="O350" i="25"/>
  <c r="O351" i="25"/>
  <c r="O352" i="25"/>
  <c r="O353" i="25"/>
  <c r="O354" i="25"/>
  <c r="O355" i="25"/>
  <c r="O356" i="25"/>
  <c r="O357" i="25"/>
  <c r="O358" i="25"/>
  <c r="O359" i="25"/>
  <c r="O360" i="25"/>
  <c r="O361" i="25"/>
  <c r="O362" i="25"/>
  <c r="O363" i="25"/>
  <c r="O364" i="25"/>
  <c r="O365" i="25"/>
  <c r="O366" i="25"/>
  <c r="O367" i="25"/>
  <c r="O368" i="25"/>
  <c r="O369" i="25"/>
  <c r="O370" i="25"/>
  <c r="O371" i="25"/>
  <c r="O372" i="25"/>
  <c r="O373" i="25"/>
  <c r="O374" i="25"/>
  <c r="O375" i="25"/>
  <c r="O376" i="25"/>
  <c r="O377" i="25"/>
  <c r="O378" i="25"/>
  <c r="O379" i="25"/>
  <c r="O380" i="25"/>
  <c r="O381" i="25"/>
  <c r="O382" i="25"/>
  <c r="O383" i="25"/>
  <c r="O384" i="25"/>
  <c r="O385" i="25"/>
  <c r="O386" i="25"/>
  <c r="O387" i="25"/>
  <c r="O388" i="25"/>
  <c r="O389" i="25"/>
  <c r="O390" i="25"/>
  <c r="O391" i="25"/>
  <c r="O392" i="25"/>
  <c r="O393" i="25"/>
  <c r="O394" i="25"/>
  <c r="O395" i="25"/>
  <c r="O396" i="25"/>
  <c r="O397" i="25"/>
  <c r="O398" i="25"/>
  <c r="O399" i="25"/>
  <c r="O400" i="25"/>
  <c r="O401" i="25"/>
  <c r="O402" i="25"/>
  <c r="O403" i="25"/>
  <c r="O404" i="25"/>
  <c r="O405" i="25"/>
  <c r="O406" i="25"/>
  <c r="O407" i="25"/>
  <c r="O408" i="25"/>
  <c r="O409" i="25"/>
  <c r="O410" i="25"/>
  <c r="O411" i="25"/>
  <c r="O412" i="25"/>
  <c r="O413" i="25"/>
  <c r="O414" i="25"/>
  <c r="O415" i="25"/>
  <c r="O416" i="25"/>
  <c r="O417" i="25"/>
  <c r="O418" i="25"/>
  <c r="O419" i="25"/>
  <c r="O420" i="25"/>
  <c r="O421" i="25"/>
  <c r="O422" i="25"/>
  <c r="O423" i="25"/>
  <c r="O424" i="25"/>
  <c r="O425" i="25"/>
  <c r="O426" i="25"/>
  <c r="O427" i="25"/>
  <c r="O428" i="25"/>
  <c r="O429" i="25"/>
  <c r="O430" i="25"/>
  <c r="O431" i="25"/>
  <c r="O432" i="25"/>
  <c r="O433" i="25"/>
  <c r="O434" i="25"/>
  <c r="O435" i="25"/>
  <c r="O436" i="25"/>
  <c r="O437" i="25"/>
  <c r="O438" i="25"/>
  <c r="O439" i="25"/>
  <c r="O440" i="25"/>
  <c r="O441" i="25"/>
  <c r="O442" i="25"/>
  <c r="O443" i="25"/>
  <c r="O444" i="25"/>
  <c r="O445" i="25"/>
  <c r="O446" i="25"/>
  <c r="O447" i="25"/>
  <c r="O448" i="25"/>
  <c r="O449" i="25"/>
  <c r="O450" i="25"/>
  <c r="O451" i="25"/>
  <c r="O452" i="25"/>
  <c r="O453" i="25"/>
  <c r="O454" i="25"/>
  <c r="O455" i="25"/>
  <c r="O456" i="25"/>
  <c r="O457" i="25"/>
  <c r="O458" i="25"/>
  <c r="O459" i="25"/>
  <c r="O460" i="25"/>
  <c r="O461" i="25"/>
  <c r="O462" i="25"/>
  <c r="O463" i="25"/>
  <c r="O464" i="25"/>
  <c r="O465" i="25"/>
  <c r="O466" i="25"/>
  <c r="O467" i="25"/>
  <c r="O468" i="25"/>
  <c r="O469" i="25"/>
  <c r="O470" i="25"/>
  <c r="O471" i="25"/>
  <c r="O472" i="25"/>
  <c r="O473" i="25"/>
  <c r="O474" i="25"/>
  <c r="O475" i="25"/>
  <c r="O476" i="25"/>
  <c r="O477" i="25"/>
  <c r="O478" i="25"/>
  <c r="O479" i="25"/>
  <c r="O480" i="25"/>
  <c r="O481" i="25"/>
  <c r="O482" i="25"/>
  <c r="O483" i="25"/>
  <c r="O484" i="25"/>
  <c r="O485" i="25"/>
  <c r="O486" i="25"/>
  <c r="O487" i="25"/>
  <c r="O488" i="25"/>
  <c r="O489" i="25"/>
  <c r="O490" i="25"/>
  <c r="O491" i="25"/>
  <c r="O492" i="25"/>
  <c r="O493" i="25"/>
  <c r="O494" i="25"/>
  <c r="O495" i="25"/>
  <c r="O496" i="25"/>
  <c r="O497" i="25"/>
  <c r="O498" i="25"/>
  <c r="O499" i="25"/>
  <c r="O500" i="25"/>
  <c r="O501" i="25"/>
  <c r="O502" i="25"/>
  <c r="O503" i="25"/>
  <c r="O504" i="25"/>
  <c r="O505" i="25"/>
  <c r="O506" i="25"/>
  <c r="O507" i="25"/>
  <c r="O508" i="25"/>
  <c r="O509" i="25"/>
  <c r="O510" i="25"/>
  <c r="O511" i="25"/>
  <c r="O512" i="25"/>
  <c r="O513" i="25"/>
  <c r="O514" i="25"/>
  <c r="O515" i="25"/>
  <c r="O516" i="25"/>
  <c r="O517" i="25"/>
  <c r="O518" i="25"/>
  <c r="O519" i="25"/>
  <c r="O520" i="25"/>
  <c r="O521" i="25"/>
  <c r="O522" i="25"/>
  <c r="O523" i="25"/>
  <c r="O524" i="25"/>
  <c r="O525" i="25"/>
  <c r="O526" i="25"/>
  <c r="O527" i="25"/>
  <c r="O528" i="25"/>
  <c r="O529" i="25"/>
  <c r="O530" i="25"/>
  <c r="O531" i="25"/>
  <c r="O532" i="25"/>
  <c r="O533" i="25"/>
  <c r="O534" i="25"/>
  <c r="O535" i="25"/>
  <c r="O536" i="25"/>
  <c r="O537" i="25"/>
  <c r="O538" i="25"/>
  <c r="O539" i="25"/>
  <c r="O540" i="25"/>
  <c r="O541" i="25"/>
  <c r="O542" i="25"/>
  <c r="O543" i="25"/>
  <c r="O544" i="25"/>
  <c r="O545" i="25"/>
  <c r="O546" i="25"/>
  <c r="O547" i="25"/>
  <c r="O548" i="25"/>
  <c r="O549" i="25"/>
  <c r="O550" i="25"/>
  <c r="O551" i="25"/>
  <c r="O552" i="25"/>
  <c r="O553" i="25"/>
  <c r="O554" i="25"/>
  <c r="O555" i="25"/>
  <c r="O556" i="25"/>
  <c r="O557" i="25"/>
  <c r="O558" i="25"/>
  <c r="O559" i="25"/>
  <c r="O560" i="25"/>
  <c r="O561" i="25"/>
  <c r="O562" i="25"/>
  <c r="O563" i="25"/>
  <c r="O564" i="25"/>
  <c r="O565" i="25"/>
  <c r="O566" i="25"/>
  <c r="O567" i="25"/>
  <c r="O568" i="25"/>
  <c r="O569" i="25"/>
  <c r="O570" i="25"/>
  <c r="O571" i="25"/>
  <c r="O572" i="25"/>
  <c r="O573" i="25"/>
  <c r="O574" i="25"/>
  <c r="O575" i="25"/>
  <c r="O576" i="25"/>
  <c r="O577" i="25"/>
  <c r="O578" i="25"/>
  <c r="O579" i="25"/>
  <c r="O580" i="25"/>
  <c r="O581" i="25"/>
  <c r="O582" i="25"/>
  <c r="O583" i="25"/>
  <c r="O584" i="25"/>
  <c r="O585" i="25"/>
  <c r="O586" i="25"/>
  <c r="O587" i="25"/>
  <c r="O588" i="25"/>
  <c r="O589" i="25"/>
  <c r="O590" i="25"/>
  <c r="O591" i="25"/>
  <c r="O592" i="25"/>
  <c r="O593" i="25"/>
  <c r="O594" i="25"/>
  <c r="O595" i="25"/>
  <c r="O596" i="25"/>
  <c r="O597" i="25"/>
  <c r="O598" i="25"/>
  <c r="O599" i="25"/>
  <c r="O600" i="25"/>
  <c r="O601" i="25"/>
  <c r="O602" i="25"/>
  <c r="O603" i="25"/>
  <c r="O604" i="25"/>
  <c r="O605" i="25"/>
  <c r="O606" i="25"/>
  <c r="O607" i="25"/>
  <c r="O608" i="25"/>
  <c r="O609" i="25"/>
  <c r="O610" i="25"/>
  <c r="O611" i="25"/>
  <c r="O612" i="25"/>
  <c r="O613" i="25"/>
  <c r="O614" i="25"/>
  <c r="O615" i="25"/>
  <c r="O616" i="25"/>
  <c r="O617" i="25"/>
  <c r="O618" i="25"/>
  <c r="O619" i="25"/>
  <c r="O620" i="25"/>
  <c r="O621" i="25"/>
  <c r="O622" i="25"/>
  <c r="O623" i="25"/>
  <c r="O624" i="25"/>
  <c r="O625" i="25"/>
  <c r="O626" i="25"/>
  <c r="O627" i="25"/>
  <c r="O628" i="25"/>
  <c r="O629" i="25"/>
  <c r="O630" i="25"/>
  <c r="O631" i="25"/>
  <c r="O632" i="25"/>
  <c r="O633" i="25"/>
  <c r="O634" i="25"/>
  <c r="O635" i="25"/>
  <c r="O636" i="25"/>
  <c r="O637" i="25"/>
  <c r="O638" i="25"/>
  <c r="O639" i="25"/>
  <c r="O640" i="25"/>
  <c r="O641" i="25"/>
  <c r="O642" i="25"/>
  <c r="O643" i="25"/>
  <c r="O644" i="25"/>
  <c r="O645" i="25"/>
  <c r="O646" i="25"/>
  <c r="O647" i="25"/>
  <c r="O648" i="25"/>
  <c r="O649" i="25"/>
  <c r="O650" i="25"/>
  <c r="O651" i="25"/>
  <c r="O652" i="25"/>
  <c r="O653" i="25"/>
  <c r="O654" i="25"/>
  <c r="O655" i="25"/>
  <c r="O656" i="25"/>
  <c r="O657" i="25"/>
  <c r="O658" i="25"/>
  <c r="O659" i="25"/>
  <c r="O660" i="25"/>
  <c r="O661" i="25"/>
  <c r="O662" i="25"/>
  <c r="O663" i="25"/>
  <c r="O664" i="25"/>
  <c r="O665" i="25"/>
  <c r="O666" i="25"/>
  <c r="O667" i="25"/>
  <c r="O668" i="25"/>
  <c r="O669" i="25"/>
  <c r="O670" i="25"/>
  <c r="O671" i="25"/>
  <c r="O672" i="25"/>
  <c r="O673" i="25"/>
  <c r="O674" i="25"/>
  <c r="O675" i="25"/>
  <c r="O676" i="25"/>
  <c r="O677" i="25"/>
  <c r="O678" i="25"/>
  <c r="O679" i="25"/>
  <c r="O680" i="25"/>
  <c r="O681" i="25"/>
  <c r="O682" i="25"/>
  <c r="O683" i="25"/>
  <c r="O684" i="25"/>
  <c r="O685" i="25"/>
  <c r="O686" i="25"/>
  <c r="O687" i="25"/>
  <c r="O688" i="25"/>
  <c r="O689" i="25"/>
  <c r="O690" i="25"/>
  <c r="O691" i="25"/>
  <c r="O692" i="25"/>
  <c r="O693" i="25"/>
  <c r="O694" i="25"/>
  <c r="O695" i="25"/>
  <c r="O696" i="25"/>
  <c r="O697" i="25"/>
  <c r="O698" i="25"/>
  <c r="O699" i="25"/>
  <c r="O700" i="25"/>
  <c r="O701" i="25"/>
  <c r="O702" i="25"/>
  <c r="O703" i="25"/>
  <c r="O704" i="25"/>
  <c r="O705" i="25"/>
  <c r="O706" i="25"/>
  <c r="O707" i="25"/>
  <c r="O708" i="25"/>
  <c r="O709" i="25"/>
  <c r="O710" i="25"/>
  <c r="O711" i="25"/>
  <c r="O712" i="25"/>
  <c r="O713" i="25"/>
  <c r="O714" i="25"/>
  <c r="O715" i="25"/>
  <c r="O716" i="25"/>
  <c r="O717" i="25"/>
  <c r="O718" i="25"/>
  <c r="O719" i="25"/>
  <c r="O720" i="25"/>
  <c r="O721" i="25"/>
  <c r="O722" i="25"/>
  <c r="O723" i="25"/>
  <c r="O724" i="25"/>
  <c r="O725" i="25"/>
  <c r="O726" i="25"/>
  <c r="O727" i="25"/>
  <c r="O728" i="25"/>
  <c r="O729" i="25"/>
  <c r="O730" i="25"/>
  <c r="O731" i="25"/>
  <c r="O732" i="25"/>
  <c r="O733" i="25"/>
  <c r="O734" i="25"/>
  <c r="O735" i="25"/>
  <c r="O736" i="25"/>
  <c r="O737" i="25"/>
  <c r="O738" i="25"/>
  <c r="O739" i="25"/>
  <c r="O740" i="25"/>
  <c r="O741" i="25"/>
  <c r="O742" i="25"/>
  <c r="O743" i="25"/>
  <c r="O744" i="25"/>
  <c r="O745" i="25"/>
  <c r="O746" i="25"/>
  <c r="O747" i="25"/>
  <c r="O748" i="25"/>
  <c r="O749" i="25"/>
  <c r="O750" i="25"/>
  <c r="O751" i="25"/>
  <c r="O752" i="25"/>
  <c r="O753" i="25"/>
  <c r="O754" i="25"/>
  <c r="O755" i="25"/>
  <c r="O756" i="25"/>
  <c r="O757" i="25"/>
  <c r="O758" i="25"/>
  <c r="O759" i="25"/>
  <c r="O760" i="25"/>
  <c r="O761" i="25"/>
  <c r="O762" i="25"/>
  <c r="O763" i="25"/>
  <c r="O764" i="25"/>
  <c r="O765" i="25"/>
  <c r="O766" i="25"/>
  <c r="O767" i="25"/>
  <c r="O768" i="25"/>
  <c r="O769" i="25"/>
  <c r="O770" i="25"/>
  <c r="O771" i="25"/>
  <c r="O772" i="25"/>
  <c r="O773" i="25"/>
  <c r="O774" i="25"/>
  <c r="O775" i="25"/>
  <c r="O776" i="25"/>
  <c r="O777" i="25"/>
  <c r="O778" i="25"/>
  <c r="O779" i="25"/>
  <c r="O780" i="25"/>
  <c r="O781" i="25"/>
  <c r="O782" i="25"/>
  <c r="O783" i="25"/>
  <c r="O784" i="25"/>
  <c r="O785" i="25"/>
  <c r="O786" i="25"/>
  <c r="O787" i="25"/>
  <c r="O788" i="25"/>
  <c r="O789" i="25"/>
  <c r="O790" i="25"/>
  <c r="O791" i="25"/>
  <c r="O792" i="25"/>
  <c r="O793" i="25"/>
  <c r="O794" i="25"/>
  <c r="O795" i="25"/>
  <c r="O796" i="25"/>
  <c r="O797" i="25"/>
  <c r="O798" i="25"/>
  <c r="O799" i="25"/>
  <c r="O800" i="25"/>
  <c r="O801" i="25"/>
  <c r="O802" i="25"/>
  <c r="O803" i="25"/>
  <c r="O804" i="25"/>
  <c r="O805" i="25"/>
  <c r="O806" i="25"/>
  <c r="O807" i="25"/>
  <c r="O808" i="25"/>
  <c r="O809" i="25"/>
  <c r="O810" i="25"/>
  <c r="O811" i="25"/>
  <c r="O812" i="25"/>
  <c r="O813" i="25"/>
  <c r="O814" i="25"/>
  <c r="O815" i="25"/>
  <c r="O816" i="25"/>
  <c r="O817" i="25"/>
  <c r="O818" i="25"/>
  <c r="O819" i="25"/>
  <c r="O820" i="25"/>
  <c r="O821" i="25"/>
  <c r="O822" i="25"/>
  <c r="O823" i="25"/>
  <c r="O824" i="25"/>
  <c r="O825" i="25"/>
  <c r="O826" i="25"/>
  <c r="O827" i="25"/>
  <c r="O828" i="25"/>
  <c r="O829" i="25"/>
  <c r="O830" i="25"/>
  <c r="O831" i="25"/>
  <c r="O832" i="25"/>
  <c r="O833" i="25"/>
  <c r="O834" i="25"/>
  <c r="O835" i="25"/>
  <c r="O836" i="25"/>
  <c r="O837" i="25"/>
  <c r="O838" i="25"/>
  <c r="O839" i="25"/>
  <c r="O840" i="25"/>
  <c r="O841" i="25"/>
  <c r="O842" i="25"/>
  <c r="O843" i="25"/>
  <c r="O844" i="25"/>
  <c r="O845" i="25"/>
  <c r="O846" i="25"/>
  <c r="O847" i="25"/>
  <c r="O848" i="25"/>
  <c r="O849" i="25"/>
  <c r="O850" i="25"/>
  <c r="O851" i="25"/>
  <c r="O852" i="25"/>
  <c r="O853" i="25"/>
  <c r="O854" i="25"/>
  <c r="O855" i="25"/>
  <c r="O856" i="25"/>
  <c r="O857" i="25"/>
  <c r="O858" i="25"/>
  <c r="O859" i="25"/>
  <c r="O860" i="25"/>
  <c r="O861" i="25"/>
  <c r="O862" i="25"/>
  <c r="O863" i="25"/>
  <c r="O864" i="25"/>
  <c r="O865" i="25"/>
  <c r="O866" i="25"/>
  <c r="O867" i="25"/>
  <c r="O868" i="25"/>
  <c r="O869" i="25"/>
  <c r="O870" i="25"/>
  <c r="O871" i="25"/>
  <c r="O872" i="25"/>
  <c r="O873" i="25"/>
  <c r="O874" i="25"/>
  <c r="O875" i="25"/>
  <c r="O876" i="25"/>
  <c r="O877" i="25"/>
  <c r="O878" i="25"/>
  <c r="O879" i="25"/>
  <c r="O880" i="25"/>
  <c r="O881" i="25"/>
  <c r="O882" i="25"/>
  <c r="O883" i="25"/>
  <c r="O884" i="25"/>
  <c r="O885" i="25"/>
  <c r="O886" i="25"/>
  <c r="O887" i="25"/>
  <c r="O888" i="25"/>
  <c r="O889" i="25"/>
  <c r="O890" i="25"/>
  <c r="O891" i="25"/>
  <c r="O892" i="25"/>
  <c r="O893" i="25"/>
  <c r="O894" i="25"/>
  <c r="O895" i="25"/>
  <c r="O896" i="25"/>
  <c r="O897" i="25"/>
  <c r="O898" i="25"/>
  <c r="O899" i="25"/>
  <c r="O900" i="25"/>
  <c r="O901" i="25"/>
  <c r="O902" i="25"/>
  <c r="O903" i="25"/>
  <c r="O904" i="25"/>
  <c r="O905" i="25"/>
  <c r="O906" i="25"/>
  <c r="O907" i="25"/>
  <c r="O908" i="25"/>
  <c r="O909" i="25"/>
  <c r="O910" i="25"/>
  <c r="O911" i="25"/>
  <c r="O912" i="25"/>
  <c r="O913" i="25"/>
  <c r="O914" i="25"/>
  <c r="O915" i="25"/>
  <c r="O916" i="25"/>
  <c r="O917" i="25"/>
  <c r="O918" i="25"/>
  <c r="O919" i="25"/>
  <c r="O920" i="25"/>
  <c r="O921" i="25"/>
  <c r="O922" i="25"/>
  <c r="O923" i="25"/>
  <c r="O924" i="25"/>
  <c r="O925" i="25"/>
  <c r="O926" i="25"/>
  <c r="O927" i="25"/>
  <c r="O928" i="25"/>
  <c r="O929" i="25"/>
  <c r="O930" i="25"/>
  <c r="O931" i="25"/>
  <c r="O932" i="25"/>
  <c r="O933" i="25"/>
  <c r="O934" i="25"/>
  <c r="O935" i="25"/>
  <c r="O936" i="25"/>
  <c r="O937" i="25"/>
  <c r="O938" i="25"/>
  <c r="O939" i="25"/>
  <c r="O940" i="25"/>
  <c r="O941" i="25"/>
  <c r="O942" i="25"/>
  <c r="O943" i="25"/>
  <c r="O944" i="25"/>
  <c r="O945" i="25"/>
  <c r="O946" i="25"/>
  <c r="O947" i="25"/>
  <c r="O948" i="25"/>
  <c r="O949" i="25"/>
  <c r="O950" i="25"/>
  <c r="O951" i="25"/>
  <c r="O952" i="25"/>
  <c r="O953" i="25"/>
  <c r="O954" i="25"/>
  <c r="O955" i="25"/>
  <c r="O956" i="25"/>
  <c r="O957" i="25"/>
  <c r="O958" i="25"/>
  <c r="O959" i="25"/>
  <c r="O960" i="25"/>
  <c r="O961" i="25"/>
  <c r="O962" i="25"/>
  <c r="O963" i="25"/>
  <c r="O964" i="25"/>
  <c r="O965" i="25"/>
  <c r="O966" i="25"/>
  <c r="O967" i="25"/>
  <c r="O968" i="25"/>
  <c r="O969" i="25"/>
  <c r="O970" i="25"/>
  <c r="O971" i="25"/>
  <c r="O972" i="25"/>
  <c r="O973" i="25"/>
  <c r="O974" i="25"/>
  <c r="O975" i="25"/>
  <c r="O976" i="25"/>
  <c r="O977" i="25"/>
  <c r="O978" i="25"/>
  <c r="O979" i="25"/>
  <c r="O980" i="25"/>
  <c r="O981" i="25"/>
  <c r="O982" i="25"/>
  <c r="O983" i="25"/>
  <c r="O984" i="25"/>
  <c r="O985" i="25"/>
  <c r="O986" i="25"/>
  <c r="O987" i="25"/>
  <c r="O988" i="25"/>
  <c r="O989" i="25"/>
  <c r="O990" i="25"/>
  <c r="O991" i="25"/>
  <c r="O992" i="25"/>
  <c r="O993" i="25"/>
  <c r="O994" i="25"/>
  <c r="O995" i="25"/>
  <c r="O996" i="25"/>
  <c r="O997" i="25"/>
  <c r="O998" i="25"/>
  <c r="O999" i="25"/>
  <c r="O1000" i="25"/>
  <c r="O1001" i="25"/>
  <c r="O1002" i="25"/>
  <c r="O1003" i="25"/>
  <c r="O1004" i="25"/>
  <c r="O1005" i="25"/>
  <c r="O1006" i="25"/>
  <c r="O1007" i="25"/>
  <c r="O1008" i="25"/>
  <c r="O1009" i="25"/>
  <c r="O1010" i="25"/>
  <c r="O1011" i="25"/>
  <c r="O1012" i="25"/>
  <c r="O1013" i="25"/>
  <c r="O1014" i="25"/>
  <c r="O1015" i="25"/>
  <c r="O1016" i="25"/>
  <c r="O1017" i="25"/>
  <c r="O1018" i="25"/>
  <c r="O1019" i="25"/>
  <c r="O1020" i="25"/>
  <c r="O1021" i="25"/>
  <c r="O1022" i="25"/>
  <c r="O1023" i="25"/>
  <c r="O1024" i="25"/>
  <c r="O1025" i="25"/>
  <c r="O1026" i="25"/>
  <c r="O1027" i="25"/>
  <c r="O1028" i="25"/>
  <c r="O1029" i="25"/>
  <c r="O1030" i="25"/>
  <c r="O1031" i="25"/>
  <c r="O1032" i="25"/>
  <c r="O1033" i="25"/>
  <c r="O1034" i="25"/>
  <c r="O1035" i="25"/>
  <c r="O1036" i="25"/>
  <c r="O1037" i="25"/>
  <c r="O1038" i="25"/>
  <c r="O1039" i="25"/>
  <c r="O1040" i="25"/>
  <c r="O1041" i="25"/>
  <c r="O1042" i="25"/>
  <c r="O1043" i="25"/>
  <c r="O1044" i="25"/>
  <c r="O1045" i="25"/>
  <c r="O1046" i="25"/>
  <c r="O1047" i="25"/>
  <c r="O1048" i="25"/>
  <c r="O1049" i="25"/>
  <c r="O1050" i="25"/>
  <c r="O1051" i="25"/>
  <c r="O1052" i="25"/>
  <c r="O1053" i="25"/>
  <c r="O1054" i="25"/>
  <c r="O1055" i="25"/>
  <c r="O1056" i="25"/>
  <c r="O1057" i="25"/>
  <c r="O1058" i="25"/>
  <c r="O1059" i="25"/>
  <c r="O1060" i="25"/>
  <c r="O1061" i="25"/>
  <c r="O1062" i="25"/>
  <c r="O1063" i="25"/>
  <c r="O1064" i="25"/>
  <c r="O1065" i="25"/>
  <c r="O1066" i="25"/>
  <c r="O1067" i="25"/>
  <c r="O1068" i="25"/>
  <c r="O1069" i="25"/>
  <c r="O1070" i="25"/>
  <c r="O1071" i="25"/>
  <c r="O1072" i="25"/>
  <c r="O1073" i="25"/>
  <c r="O1074" i="25"/>
  <c r="O1075" i="25"/>
  <c r="O1076" i="25"/>
  <c r="O1077" i="25"/>
  <c r="O1078" i="25"/>
  <c r="O1079" i="25"/>
  <c r="O1080" i="25"/>
  <c r="O1081" i="25"/>
  <c r="O1082" i="25"/>
  <c r="O1083" i="25"/>
  <c r="O1084" i="25"/>
  <c r="O1085" i="25"/>
  <c r="O1086" i="25"/>
  <c r="O1087" i="25"/>
  <c r="O1088" i="25"/>
  <c r="O1089" i="25"/>
  <c r="O1090" i="25"/>
  <c r="O1091" i="25"/>
  <c r="O1092" i="25"/>
  <c r="O1093" i="25"/>
  <c r="O1094" i="25"/>
  <c r="O1095" i="25"/>
  <c r="O1096" i="25"/>
  <c r="O1097" i="25"/>
  <c r="O1098" i="25"/>
  <c r="O1099" i="25"/>
  <c r="O1100" i="25"/>
  <c r="O1101" i="25"/>
  <c r="O1102" i="25"/>
  <c r="O1103" i="25"/>
  <c r="O1104" i="25"/>
  <c r="O1105" i="25"/>
  <c r="O1106" i="25"/>
  <c r="O1107" i="25"/>
  <c r="O1108" i="25"/>
  <c r="O1109" i="25"/>
  <c r="O1110" i="25"/>
  <c r="O1111" i="25"/>
  <c r="O1112" i="25"/>
  <c r="O1113" i="25"/>
  <c r="O1114" i="25"/>
  <c r="O1115" i="25"/>
  <c r="O1116" i="25"/>
  <c r="O1117" i="25"/>
  <c r="O1118" i="25"/>
  <c r="O1119" i="25"/>
  <c r="O1120" i="25"/>
  <c r="O1121" i="25"/>
  <c r="O1122" i="25"/>
  <c r="O1123" i="25"/>
  <c r="O1124" i="25"/>
  <c r="O1125" i="25"/>
  <c r="O1126" i="25"/>
  <c r="O1127" i="25"/>
  <c r="O1128" i="25"/>
  <c r="O1129" i="25"/>
  <c r="O1130" i="25"/>
  <c r="O1131" i="25"/>
  <c r="O1132" i="25"/>
  <c r="O1133" i="25"/>
  <c r="O1134" i="25"/>
  <c r="O1135" i="25"/>
  <c r="O1136" i="25"/>
  <c r="O1137" i="25"/>
  <c r="O1138" i="25"/>
  <c r="O1139" i="25"/>
  <c r="O1140" i="25"/>
  <c r="O1141" i="25"/>
  <c r="O1142" i="25"/>
  <c r="O1143" i="25"/>
  <c r="O1144" i="25"/>
  <c r="O1145" i="25"/>
  <c r="O1146" i="25"/>
  <c r="O1147" i="25"/>
  <c r="O1148" i="25"/>
  <c r="O1149" i="25"/>
  <c r="O1150" i="25"/>
  <c r="O1151" i="25"/>
  <c r="O1152" i="25"/>
  <c r="O1153" i="25"/>
  <c r="O1154" i="25"/>
  <c r="O1155" i="25"/>
  <c r="O1156" i="25"/>
  <c r="O1157" i="25"/>
  <c r="O1158" i="25"/>
  <c r="O1159" i="25"/>
  <c r="O1160" i="25"/>
  <c r="O1161" i="25"/>
  <c r="O1162" i="25"/>
  <c r="O1163" i="25"/>
  <c r="O1164" i="25"/>
  <c r="O1165" i="25"/>
  <c r="O1166" i="25"/>
  <c r="O1167" i="25"/>
  <c r="O1168" i="25"/>
  <c r="O1169" i="25"/>
  <c r="O1170" i="25"/>
  <c r="O1171" i="25"/>
  <c r="O1172" i="25"/>
  <c r="O1173" i="25"/>
  <c r="O1174" i="25"/>
  <c r="O1175" i="25"/>
  <c r="O1176" i="25"/>
  <c r="O1177" i="25"/>
  <c r="O1178" i="25"/>
  <c r="O1179" i="25"/>
  <c r="O1180" i="25"/>
  <c r="O1181" i="25"/>
  <c r="O1182" i="25"/>
  <c r="O1183" i="25"/>
  <c r="O1184" i="25"/>
  <c r="O1185" i="25"/>
  <c r="O1186" i="25"/>
  <c r="O1187" i="25"/>
  <c r="O1188" i="25"/>
  <c r="O1189" i="25"/>
  <c r="O1190" i="25"/>
  <c r="O1191" i="25"/>
  <c r="O1192" i="25"/>
  <c r="O1193" i="25"/>
  <c r="O1194" i="25"/>
  <c r="O1195" i="25"/>
  <c r="O1196" i="25"/>
  <c r="O1197" i="25"/>
  <c r="O1198" i="25"/>
  <c r="O1199" i="25"/>
  <c r="O1200" i="25"/>
  <c r="O1201" i="25"/>
  <c r="O1202" i="25"/>
  <c r="O1203" i="25"/>
  <c r="O1204" i="25"/>
  <c r="O1205" i="25"/>
  <c r="O1206" i="25"/>
  <c r="O1207" i="25"/>
  <c r="O1208" i="25"/>
  <c r="O1209" i="25"/>
  <c r="O1210" i="25"/>
  <c r="O1211" i="25"/>
  <c r="O1212" i="25"/>
  <c r="O1213" i="25"/>
  <c r="O1214" i="25"/>
  <c r="O1215" i="25"/>
  <c r="O1216" i="25"/>
  <c r="O1217" i="25"/>
  <c r="O1218" i="25"/>
  <c r="O1219" i="25"/>
  <c r="O1220" i="25"/>
  <c r="O1221" i="25"/>
  <c r="O1222" i="25"/>
  <c r="O1223" i="25"/>
  <c r="O1224" i="25"/>
  <c r="O1225" i="25"/>
  <c r="O1226" i="25"/>
  <c r="O1227" i="25"/>
  <c r="O1228" i="25"/>
  <c r="O1229" i="25"/>
  <c r="O1230" i="25"/>
  <c r="O1231" i="25"/>
  <c r="O1232" i="25"/>
  <c r="O1233" i="25"/>
  <c r="O1234" i="25"/>
  <c r="O1235" i="25"/>
  <c r="O1236" i="25"/>
  <c r="O1237" i="25"/>
  <c r="O1238" i="25"/>
  <c r="O1239" i="25"/>
  <c r="O1240" i="25"/>
  <c r="O1241" i="25"/>
  <c r="O1242" i="25"/>
  <c r="O1243" i="25"/>
  <c r="O1244" i="25"/>
  <c r="O1245" i="25"/>
  <c r="O1246" i="25"/>
  <c r="O1247" i="25"/>
  <c r="O1248" i="25"/>
  <c r="O1249" i="25"/>
  <c r="O1250" i="25"/>
  <c r="O1251" i="25"/>
  <c r="O1252" i="25"/>
  <c r="O1253" i="25"/>
  <c r="O1254" i="25"/>
  <c r="O1255" i="25"/>
  <c r="O1256" i="25"/>
  <c r="O1257" i="25"/>
  <c r="O1258" i="25"/>
  <c r="O1259" i="25"/>
  <c r="O1260" i="25"/>
  <c r="O1261" i="25"/>
  <c r="O1262" i="25"/>
  <c r="O1263" i="25"/>
  <c r="O1264" i="25"/>
  <c r="O2" i="25"/>
  <c r="O3" i="24"/>
  <c r="O4" i="24"/>
  <c r="O5" i="24"/>
  <c r="O6" i="24"/>
  <c r="O7" i="24"/>
  <c r="O8" i="24"/>
  <c r="O9" i="24"/>
  <c r="O10" i="24"/>
  <c r="O11" i="24"/>
  <c r="O12" i="24"/>
  <c r="O13" i="24"/>
  <c r="O14" i="24"/>
  <c r="O15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O34" i="24"/>
  <c r="O35" i="24"/>
  <c r="O36" i="24"/>
  <c r="O37" i="24"/>
  <c r="O38" i="24"/>
  <c r="O39" i="24"/>
  <c r="O40" i="24"/>
  <c r="O41" i="24"/>
  <c r="O42" i="24"/>
  <c r="O43" i="24"/>
  <c r="O44" i="24"/>
  <c r="O45" i="24"/>
  <c r="O46" i="24"/>
  <c r="O47" i="24"/>
  <c r="O48" i="24"/>
  <c r="O49" i="24"/>
  <c r="O50" i="24"/>
  <c r="O51" i="24"/>
  <c r="O52" i="24"/>
  <c r="O53" i="24"/>
  <c r="O54" i="24"/>
  <c r="O55" i="24"/>
  <c r="O56" i="24"/>
  <c r="O57" i="24"/>
  <c r="O58" i="24"/>
  <c r="O59" i="24"/>
  <c r="O60" i="24"/>
  <c r="O61" i="24"/>
  <c r="O62" i="24"/>
  <c r="O63" i="24"/>
  <c r="O64" i="24"/>
  <c r="O65" i="24"/>
  <c r="O66" i="24"/>
  <c r="O67" i="24"/>
  <c r="O68" i="24"/>
  <c r="O69" i="24"/>
  <c r="O70" i="24"/>
  <c r="O71" i="24"/>
  <c r="O72" i="24"/>
  <c r="O73" i="24"/>
  <c r="O74" i="24"/>
  <c r="O75" i="24"/>
  <c r="O76" i="24"/>
  <c r="O77" i="24"/>
  <c r="O78" i="24"/>
  <c r="O79" i="24"/>
  <c r="O80" i="24"/>
  <c r="O81" i="24"/>
  <c r="O82" i="24"/>
  <c r="O83" i="24"/>
  <c r="O84" i="24"/>
  <c r="O85" i="24"/>
  <c r="O86" i="24"/>
  <c r="O87" i="24"/>
  <c r="O88" i="24"/>
  <c r="O89" i="24"/>
  <c r="O90" i="24"/>
  <c r="O91" i="24"/>
  <c r="O92" i="24"/>
  <c r="O93" i="24"/>
  <c r="O94" i="24"/>
  <c r="O95" i="24"/>
  <c r="O96" i="24"/>
  <c r="O97" i="24"/>
  <c r="O98" i="24"/>
  <c r="O99" i="24"/>
  <c r="O100" i="24"/>
  <c r="O101" i="24"/>
  <c r="O102" i="24"/>
  <c r="O103" i="24"/>
  <c r="O104" i="24"/>
  <c r="O105" i="24"/>
  <c r="O106" i="24"/>
  <c r="O107" i="24"/>
  <c r="O108" i="24"/>
  <c r="O109" i="24"/>
  <c r="O110" i="24"/>
  <c r="O111" i="24"/>
  <c r="O112" i="24"/>
  <c r="O113" i="24"/>
  <c r="O114" i="24"/>
  <c r="O115" i="24"/>
  <c r="O116" i="24"/>
  <c r="O117" i="24"/>
  <c r="O118" i="24"/>
  <c r="O119" i="24"/>
  <c r="O120" i="24"/>
  <c r="O121" i="24"/>
  <c r="O122" i="24"/>
  <c r="O123" i="24"/>
  <c r="O124" i="24"/>
  <c r="O125" i="24"/>
  <c r="O126" i="24"/>
  <c r="O127" i="24"/>
  <c r="O128" i="24"/>
  <c r="O129" i="24"/>
  <c r="O130" i="24"/>
  <c r="O131" i="24"/>
  <c r="O132" i="24"/>
  <c r="O133" i="24"/>
  <c r="O134" i="24"/>
  <c r="O135" i="24"/>
  <c r="O136" i="24"/>
  <c r="O137" i="24"/>
  <c r="O138" i="24"/>
  <c r="O139" i="24"/>
  <c r="O140" i="24"/>
  <c r="O141" i="24"/>
  <c r="O142" i="24"/>
  <c r="O143" i="24"/>
  <c r="O144" i="24"/>
  <c r="O145" i="24"/>
  <c r="O146" i="24"/>
  <c r="O147" i="24"/>
  <c r="O148" i="24"/>
  <c r="O149" i="24"/>
  <c r="O150" i="24"/>
  <c r="O151" i="24"/>
  <c r="O152" i="24"/>
  <c r="O153" i="24"/>
  <c r="O154" i="24"/>
  <c r="O155" i="24"/>
  <c r="O156" i="24"/>
  <c r="O157" i="24"/>
  <c r="O158" i="24"/>
  <c r="O159" i="24"/>
  <c r="O160" i="24"/>
  <c r="O161" i="24"/>
  <c r="O162" i="24"/>
  <c r="O163" i="24"/>
  <c r="O164" i="24"/>
  <c r="O165" i="24"/>
  <c r="O166" i="24"/>
  <c r="O167" i="24"/>
  <c r="O168" i="24"/>
  <c r="O169" i="24"/>
  <c r="O170" i="24"/>
  <c r="O171" i="24"/>
  <c r="O172" i="24"/>
  <c r="O173" i="24"/>
  <c r="O174" i="24"/>
  <c r="O175" i="24"/>
  <c r="O176" i="24"/>
  <c r="O177" i="24"/>
  <c r="O178" i="24"/>
  <c r="O179" i="24"/>
  <c r="O180" i="24"/>
  <c r="O181" i="24"/>
  <c r="O182" i="24"/>
  <c r="O183" i="24"/>
  <c r="O184" i="24"/>
  <c r="O185" i="24"/>
  <c r="O186" i="24"/>
  <c r="O187" i="24"/>
  <c r="O2" i="24"/>
  <c r="R35" i="25"/>
  <c r="R34" i="25"/>
  <c r="P30" i="25"/>
  <c r="P29" i="25"/>
  <c r="P28" i="25"/>
  <c r="P27" i="25"/>
  <c r="P26" i="25"/>
  <c r="P25" i="25"/>
  <c r="P24" i="25"/>
  <c r="P23" i="25"/>
  <c r="P22" i="25"/>
  <c r="P21" i="25"/>
  <c r="Q10" i="25"/>
  <c r="S9" i="25"/>
  <c r="Q9" i="25"/>
  <c r="S8" i="25"/>
  <c r="Q8" i="25"/>
  <c r="Q7" i="25"/>
  <c r="S6" i="25"/>
  <c r="Q6" i="25"/>
  <c r="S5" i="25"/>
  <c r="Q5" i="25"/>
  <c r="C7" i="27" l="1"/>
  <c r="X26" i="27" s="1"/>
  <c r="Y26" i="27" s="1"/>
  <c r="Z26" i="27" s="1"/>
  <c r="X21" i="27"/>
  <c r="Y21" i="27" s="1"/>
  <c r="Z21" i="27" s="1"/>
  <c r="X18" i="27"/>
  <c r="Y18" i="27" s="1"/>
  <c r="Z18" i="27" s="1"/>
  <c r="X5" i="27"/>
  <c r="X16" i="27"/>
  <c r="Y16" i="27" s="1"/>
  <c r="Z16" i="27" s="1"/>
  <c r="X10" i="27"/>
  <c r="Y10" i="27" s="1"/>
  <c r="Z10" i="27" s="1"/>
  <c r="X44" i="27"/>
  <c r="Y44" i="27" s="1"/>
  <c r="Z44" i="27" s="1"/>
  <c r="X41" i="27"/>
  <c r="Y41" i="27" s="1"/>
  <c r="Z41" i="27" s="1"/>
  <c r="X38" i="27"/>
  <c r="Y38" i="27" s="1"/>
  <c r="Z38" i="27" s="1"/>
  <c r="X35" i="27"/>
  <c r="Y35" i="27" s="1"/>
  <c r="Z35" i="27" s="1"/>
  <c r="X32" i="27"/>
  <c r="Y32" i="27" s="1"/>
  <c r="Z32" i="27" s="1"/>
  <c r="X29" i="27"/>
  <c r="Y29" i="27" s="1"/>
  <c r="Z29" i="27" s="1"/>
  <c r="X23" i="27"/>
  <c r="Y23" i="27" s="1"/>
  <c r="Z23" i="27" s="1"/>
  <c r="X7" i="27"/>
  <c r="Y7" i="27" s="1"/>
  <c r="Z7" i="27" s="1"/>
  <c r="X12" i="27"/>
  <c r="Y12" i="27" s="1"/>
  <c r="Z12" i="27" s="1"/>
  <c r="X20" i="27"/>
  <c r="Y20" i="27" s="1"/>
  <c r="Z20" i="27" s="1"/>
  <c r="X17" i="27"/>
  <c r="Y17" i="27" s="1"/>
  <c r="Z17" i="27" s="1"/>
  <c r="X13" i="27"/>
  <c r="Y13" i="27" s="1"/>
  <c r="Z13" i="27" s="1"/>
  <c r="X9" i="27"/>
  <c r="Y9" i="27" s="1"/>
  <c r="Z9" i="27" s="1"/>
  <c r="X43" i="27"/>
  <c r="Y43" i="27" s="1"/>
  <c r="Z43" i="27" s="1"/>
  <c r="X40" i="27"/>
  <c r="Y40" i="27" s="1"/>
  <c r="Z40" i="27" s="1"/>
  <c r="X37" i="27"/>
  <c r="Y37" i="27" s="1"/>
  <c r="Z37" i="27" s="1"/>
  <c r="X34" i="27"/>
  <c r="Y34" i="27" s="1"/>
  <c r="Z34" i="27" s="1"/>
  <c r="X31" i="27"/>
  <c r="Y31" i="27" s="1"/>
  <c r="Z31" i="27" s="1"/>
  <c r="X28" i="27"/>
  <c r="Y28" i="27" s="1"/>
  <c r="Z28" i="27" s="1"/>
  <c r="X25" i="27"/>
  <c r="Y25" i="27" s="1"/>
  <c r="Z25" i="27" s="1"/>
  <c r="X14" i="27"/>
  <c r="Y14" i="27" s="1"/>
  <c r="Z14" i="27" s="1"/>
  <c r="X6" i="27"/>
  <c r="Y6" i="27" s="1"/>
  <c r="Z6" i="27" s="1"/>
  <c r="X22" i="27"/>
  <c r="Y22" i="27" s="1"/>
  <c r="Z22" i="27" s="1"/>
  <c r="X19" i="27"/>
  <c r="Y19" i="27" s="1"/>
  <c r="Z19" i="27" s="1"/>
  <c r="X11" i="27"/>
  <c r="Y11" i="27" s="1"/>
  <c r="Z11" i="27" s="1"/>
  <c r="C8" i="27"/>
  <c r="C12" i="27" s="1"/>
  <c r="X8" i="27"/>
  <c r="Y8" i="27" s="1"/>
  <c r="Z8" i="27" s="1"/>
  <c r="X42" i="27"/>
  <c r="Y42" i="27" s="1"/>
  <c r="Z42" i="27" s="1"/>
  <c r="X39" i="27"/>
  <c r="Y39" i="27" s="1"/>
  <c r="Z39" i="27" s="1"/>
  <c r="X36" i="27"/>
  <c r="Y36" i="27" s="1"/>
  <c r="Z36" i="27" s="1"/>
  <c r="Y33" i="27"/>
  <c r="Z33" i="27" s="1"/>
  <c r="X30" i="27"/>
  <c r="Y30" i="27" s="1"/>
  <c r="Z30" i="27" s="1"/>
  <c r="X27" i="27"/>
  <c r="Y27" i="27" s="1"/>
  <c r="Z27" i="27" s="1"/>
  <c r="X24" i="27"/>
  <c r="Y24" i="27" s="1"/>
  <c r="Z24" i="27" s="1"/>
  <c r="X15" i="27"/>
  <c r="Y15" i="27" s="1"/>
  <c r="Z15" i="27" s="1"/>
  <c r="C7" i="26"/>
  <c r="N3" i="24"/>
  <c r="N4" i="24" s="1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N84" i="24" s="1"/>
  <c r="N85" i="24" s="1"/>
  <c r="N86" i="24" s="1"/>
  <c r="N87" i="24" s="1"/>
  <c r="N88" i="24" s="1"/>
  <c r="N89" i="24" s="1"/>
  <c r="N90" i="24" s="1"/>
  <c r="N91" i="24" s="1"/>
  <c r="N92" i="24" s="1"/>
  <c r="N93" i="24" s="1"/>
  <c r="N94" i="24" s="1"/>
  <c r="N95" i="24" s="1"/>
  <c r="N96" i="24" s="1"/>
  <c r="N97" i="24" s="1"/>
  <c r="N98" i="24" s="1"/>
  <c r="N99" i="24" s="1"/>
  <c r="N100" i="24" s="1"/>
  <c r="N101" i="24" s="1"/>
  <c r="N102" i="24" s="1"/>
  <c r="N103" i="24" s="1"/>
  <c r="N104" i="24" s="1"/>
  <c r="N105" i="24" s="1"/>
  <c r="N106" i="24" s="1"/>
  <c r="N107" i="24" s="1"/>
  <c r="N108" i="24" s="1"/>
  <c r="N109" i="24" s="1"/>
  <c r="N110" i="24" s="1"/>
  <c r="N111" i="24" s="1"/>
  <c r="N112" i="24" s="1"/>
  <c r="N113" i="24" s="1"/>
  <c r="N114" i="24" s="1"/>
  <c r="N115" i="24" s="1"/>
  <c r="N116" i="24" s="1"/>
  <c r="N117" i="24" s="1"/>
  <c r="N118" i="24" s="1"/>
  <c r="N119" i="24" s="1"/>
  <c r="N120" i="24" s="1"/>
  <c r="N121" i="24" s="1"/>
  <c r="N122" i="24" s="1"/>
  <c r="N123" i="24" s="1"/>
  <c r="N124" i="24" s="1"/>
  <c r="N125" i="24" s="1"/>
  <c r="N126" i="24" s="1"/>
  <c r="N127" i="24" s="1"/>
  <c r="N128" i="24" s="1"/>
  <c r="N129" i="24" s="1"/>
  <c r="N130" i="24" s="1"/>
  <c r="N131" i="24" s="1"/>
  <c r="N132" i="24" s="1"/>
  <c r="N133" i="24" s="1"/>
  <c r="N134" i="24" s="1"/>
  <c r="N135" i="24" s="1"/>
  <c r="N136" i="24" s="1"/>
  <c r="N137" i="24" s="1"/>
  <c r="N138" i="24" s="1"/>
  <c r="N139" i="24" s="1"/>
  <c r="N140" i="24" s="1"/>
  <c r="N141" i="24" s="1"/>
  <c r="N142" i="24" s="1"/>
  <c r="N143" i="24" s="1"/>
  <c r="N144" i="24" s="1"/>
  <c r="N145" i="24" s="1"/>
  <c r="N146" i="24" s="1"/>
  <c r="N147" i="24" s="1"/>
  <c r="N148" i="24" s="1"/>
  <c r="N149" i="24" s="1"/>
  <c r="N150" i="24" s="1"/>
  <c r="N151" i="24" s="1"/>
  <c r="N152" i="24" s="1"/>
  <c r="N153" i="24" s="1"/>
  <c r="N154" i="24" s="1"/>
  <c r="N155" i="24" s="1"/>
  <c r="N156" i="24" s="1"/>
  <c r="N157" i="24" s="1"/>
  <c r="N158" i="24" s="1"/>
  <c r="N159" i="24" s="1"/>
  <c r="N160" i="24" s="1"/>
  <c r="N161" i="24" s="1"/>
  <c r="N162" i="24" s="1"/>
  <c r="N163" i="24" s="1"/>
  <c r="N164" i="24" s="1"/>
  <c r="N165" i="24" s="1"/>
  <c r="N166" i="24" s="1"/>
  <c r="N167" i="24" s="1"/>
  <c r="N168" i="24" s="1"/>
  <c r="N169" i="24" s="1"/>
  <c r="N170" i="24" s="1"/>
  <c r="N171" i="24" s="1"/>
  <c r="N172" i="24" s="1"/>
  <c r="N173" i="24" s="1"/>
  <c r="N174" i="24" s="1"/>
  <c r="N175" i="24" s="1"/>
  <c r="N176" i="24" s="1"/>
  <c r="N177" i="24" s="1"/>
  <c r="N178" i="24" s="1"/>
  <c r="N179" i="24" s="1"/>
  <c r="N180" i="24" s="1"/>
  <c r="N181" i="24" s="1"/>
  <c r="N182" i="24" s="1"/>
  <c r="N183" i="24" s="1"/>
  <c r="N184" i="24" s="1"/>
  <c r="N185" i="24" s="1"/>
  <c r="N186" i="24" s="1"/>
  <c r="N187" i="24" s="1"/>
  <c r="R35" i="24"/>
  <c r="R34" i="24"/>
  <c r="P30" i="24"/>
  <c r="P29" i="24"/>
  <c r="P28" i="24"/>
  <c r="P27" i="24"/>
  <c r="P26" i="24"/>
  <c r="P25" i="24"/>
  <c r="P24" i="24"/>
  <c r="P23" i="24"/>
  <c r="P22" i="24"/>
  <c r="P21" i="24"/>
  <c r="Q10" i="24"/>
  <c r="S9" i="24"/>
  <c r="Q9" i="24"/>
  <c r="S8" i="24"/>
  <c r="Q8" i="24"/>
  <c r="Q7" i="24"/>
  <c r="S6" i="24"/>
  <c r="Q6" i="24"/>
  <c r="S5" i="24"/>
  <c r="Q5" i="24"/>
  <c r="S51" i="20"/>
  <c r="U51" i="20"/>
  <c r="S52" i="20"/>
  <c r="U52" i="20"/>
  <c r="S53" i="20"/>
  <c r="U53" i="20"/>
  <c r="S54" i="20"/>
  <c r="U54" i="20"/>
  <c r="S55" i="20"/>
  <c r="U55" i="20"/>
  <c r="S56" i="20"/>
  <c r="U56" i="20"/>
  <c r="S57" i="20"/>
  <c r="U57" i="20"/>
  <c r="S58" i="20"/>
  <c r="U58" i="20"/>
  <c r="S59" i="20"/>
  <c r="U59" i="20"/>
  <c r="S60" i="20"/>
  <c r="U60" i="20"/>
  <c r="S61" i="20"/>
  <c r="U61" i="20"/>
  <c r="S62" i="20"/>
  <c r="U62" i="20"/>
  <c r="S63" i="20"/>
  <c r="U63" i="20"/>
  <c r="S64" i="20"/>
  <c r="U64" i="20"/>
  <c r="S65" i="20"/>
  <c r="U65" i="20"/>
  <c r="S66" i="20"/>
  <c r="U66" i="20"/>
  <c r="S67" i="20"/>
  <c r="U67" i="20"/>
  <c r="S68" i="20"/>
  <c r="U68" i="20"/>
  <c r="S69" i="20"/>
  <c r="U69" i="20"/>
  <c r="S70" i="20"/>
  <c r="U70" i="20"/>
  <c r="S71" i="20"/>
  <c r="U71" i="20"/>
  <c r="S72" i="20"/>
  <c r="U72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7" i="20"/>
  <c r="U38" i="20"/>
  <c r="U39" i="20"/>
  <c r="U40" i="20"/>
  <c r="U41" i="20"/>
  <c r="U42" i="20"/>
  <c r="U43" i="20"/>
  <c r="U44" i="20"/>
  <c r="U45" i="20"/>
  <c r="U46" i="20"/>
  <c r="U47" i="20"/>
  <c r="U48" i="20"/>
  <c r="U49" i="20"/>
  <c r="U50" i="20"/>
  <c r="U5" i="20"/>
  <c r="H17" i="20"/>
  <c r="H18" i="20"/>
  <c r="H19" i="20"/>
  <c r="H20" i="20"/>
  <c r="H21" i="20"/>
  <c r="H16" i="20"/>
  <c r="H15" i="20"/>
  <c r="X3" i="27" l="1"/>
  <c r="Y5" i="27"/>
  <c r="X42" i="26"/>
  <c r="Y42" i="26" s="1"/>
  <c r="Z42" i="26" s="1"/>
  <c r="X28" i="26"/>
  <c r="Y28" i="26" s="1"/>
  <c r="Z28" i="26" s="1"/>
  <c r="X43" i="26"/>
  <c r="Y43" i="26" s="1"/>
  <c r="Z43" i="26" s="1"/>
  <c r="X29" i="26"/>
  <c r="Y29" i="26" s="1"/>
  <c r="Z29" i="26" s="1"/>
  <c r="X18" i="26"/>
  <c r="Y18" i="26" s="1"/>
  <c r="Z18" i="26" s="1"/>
  <c r="X8" i="26"/>
  <c r="Y8" i="26" s="1"/>
  <c r="Z8" i="26" s="1"/>
  <c r="X6" i="26"/>
  <c r="Y6" i="26" s="1"/>
  <c r="Z6" i="26" s="1"/>
  <c r="X30" i="26"/>
  <c r="Y30" i="26" s="1"/>
  <c r="Z30" i="26" s="1"/>
  <c r="X24" i="26"/>
  <c r="Y24" i="26" s="1"/>
  <c r="Z24" i="26" s="1"/>
  <c r="X22" i="26"/>
  <c r="Y22" i="26" s="1"/>
  <c r="Z22" i="26" s="1"/>
  <c r="X31" i="26"/>
  <c r="Y31" i="26" s="1"/>
  <c r="Z31" i="26" s="1"/>
  <c r="X19" i="26"/>
  <c r="Y19" i="26" s="1"/>
  <c r="Z19" i="26" s="1"/>
  <c r="X12" i="26"/>
  <c r="Y12" i="26" s="1"/>
  <c r="Z12" i="26" s="1"/>
  <c r="X10" i="26"/>
  <c r="Y10" i="26" s="1"/>
  <c r="Z10" i="26" s="1"/>
  <c r="X13" i="26"/>
  <c r="Y13" i="26" s="1"/>
  <c r="Z13" i="26" s="1"/>
  <c r="X34" i="26"/>
  <c r="Y34" i="26" s="1"/>
  <c r="Z34" i="26" s="1"/>
  <c r="X32" i="26"/>
  <c r="Y32" i="26" s="1"/>
  <c r="Z32" i="26" s="1"/>
  <c r="C8" i="26"/>
  <c r="C12" i="26" s="1"/>
  <c r="X20" i="26"/>
  <c r="Y20" i="26" s="1"/>
  <c r="Z20" i="26" s="1"/>
  <c r="X14" i="26"/>
  <c r="Y14" i="26" s="1"/>
  <c r="Z14" i="26" s="1"/>
  <c r="X36" i="26"/>
  <c r="Y36" i="26" s="1"/>
  <c r="Z36" i="26" s="1"/>
  <c r="X37" i="26"/>
  <c r="Y37" i="26" s="1"/>
  <c r="Z37" i="26" s="1"/>
  <c r="X23" i="26"/>
  <c r="Y23" i="26" s="1"/>
  <c r="Z23" i="26" s="1"/>
  <c r="X21" i="26"/>
  <c r="Y21" i="26" s="1"/>
  <c r="Z21" i="26" s="1"/>
  <c r="X15" i="26"/>
  <c r="Y15" i="26" s="1"/>
  <c r="Z15" i="26" s="1"/>
  <c r="X7" i="26"/>
  <c r="Y7" i="26" s="1"/>
  <c r="Z7" i="26" s="1"/>
  <c r="X5" i="26"/>
  <c r="X44" i="26"/>
  <c r="Y44" i="26" s="1"/>
  <c r="Z44" i="26" s="1"/>
  <c r="X38" i="26"/>
  <c r="Y38" i="26" s="1"/>
  <c r="Z38" i="26" s="1"/>
  <c r="X9" i="26"/>
  <c r="Y9" i="26" s="1"/>
  <c r="Z9" i="26" s="1"/>
  <c r="X39" i="26"/>
  <c r="Y39" i="26" s="1"/>
  <c r="Z39" i="26" s="1"/>
  <c r="X25" i="26"/>
  <c r="Y25" i="26" s="1"/>
  <c r="Z25" i="26" s="1"/>
  <c r="X16" i="26"/>
  <c r="Y16" i="26" s="1"/>
  <c r="Z16" i="26" s="1"/>
  <c r="X11" i="26"/>
  <c r="Y11" i="26" s="1"/>
  <c r="Z11" i="26" s="1"/>
  <c r="X40" i="26"/>
  <c r="Y40" i="26" s="1"/>
  <c r="Z40" i="26" s="1"/>
  <c r="X26" i="26"/>
  <c r="Y26" i="26" s="1"/>
  <c r="Z26" i="26" s="1"/>
  <c r="X41" i="26"/>
  <c r="Y41" i="26" s="1"/>
  <c r="Z41" i="26" s="1"/>
  <c r="X35" i="26"/>
  <c r="Y35" i="26" s="1"/>
  <c r="Z35" i="26" s="1"/>
  <c r="X33" i="26"/>
  <c r="Y33" i="26" s="1"/>
  <c r="Z33" i="26" s="1"/>
  <c r="X27" i="26"/>
  <c r="Y27" i="26" s="1"/>
  <c r="Z27" i="26" s="1"/>
  <c r="X17" i="26"/>
  <c r="Y17" i="26" s="1"/>
  <c r="Z17" i="26" s="1"/>
  <c r="P1" i="25"/>
  <c r="O1" i="25"/>
  <c r="Q1" i="25"/>
  <c r="Y3" i="27" l="1"/>
  <c r="Z5" i="27"/>
  <c r="Z3" i="27" s="1"/>
  <c r="X3" i="26"/>
  <c r="Y5" i="26"/>
  <c r="O1" i="24"/>
  <c r="P1" i="24"/>
  <c r="Q1" i="24"/>
  <c r="Y3" i="26" l="1"/>
  <c r="Z5" i="26"/>
  <c r="Z3" i="26" s="1"/>
  <c r="S40" i="20"/>
  <c r="S41" i="20"/>
  <c r="S42" i="20"/>
  <c r="S43" i="20"/>
  <c r="S44" i="20"/>
  <c r="S45" i="20"/>
  <c r="S46" i="20"/>
  <c r="S47" i="20"/>
  <c r="S48" i="20"/>
  <c r="S49" i="20"/>
  <c r="S50" i="20"/>
  <c r="S30" i="20"/>
  <c r="S31" i="20"/>
  <c r="S32" i="20"/>
  <c r="S33" i="20"/>
  <c r="S34" i="20"/>
  <c r="S35" i="20"/>
  <c r="S36" i="20"/>
  <c r="S37" i="20"/>
  <c r="S38" i="20"/>
  <c r="S39" i="20"/>
  <c r="H38" i="20"/>
  <c r="H39" i="20"/>
  <c r="H40" i="20"/>
  <c r="H41" i="20"/>
  <c r="H42" i="20"/>
  <c r="H43" i="20"/>
  <c r="H37" i="20"/>
  <c r="H49" i="20"/>
  <c r="H50" i="20"/>
  <c r="H51" i="20"/>
  <c r="H52" i="20"/>
  <c r="H53" i="20"/>
  <c r="H54" i="20"/>
  <c r="C49" i="20"/>
  <c r="C50" i="20"/>
  <c r="C51" i="20"/>
  <c r="C52" i="20"/>
  <c r="G52" i="20" s="1"/>
  <c r="C53" i="20"/>
  <c r="C54" i="20"/>
  <c r="D54" i="20" s="1"/>
  <c r="C48" i="20"/>
  <c r="H48" i="20"/>
  <c r="C38" i="20"/>
  <c r="C39" i="20"/>
  <c r="C40" i="20"/>
  <c r="C41" i="20"/>
  <c r="C42" i="20"/>
  <c r="C43" i="20"/>
  <c r="E43" i="20" s="1"/>
  <c r="C37" i="20"/>
  <c r="G54" i="20"/>
  <c r="G53" i="20"/>
  <c r="E53" i="20"/>
  <c r="D53" i="20"/>
  <c r="D52" i="20"/>
  <c r="G51" i="20"/>
  <c r="E51" i="20"/>
  <c r="D51" i="20"/>
  <c r="G50" i="20"/>
  <c r="G49" i="20"/>
  <c r="E49" i="20"/>
  <c r="D49" i="20"/>
  <c r="D48" i="20"/>
  <c r="G48" i="20"/>
  <c r="S2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H27" i="20"/>
  <c r="H28" i="20"/>
  <c r="H29" i="20"/>
  <c r="H30" i="20"/>
  <c r="H31" i="20"/>
  <c r="H32" i="20"/>
  <c r="H26" i="20"/>
  <c r="C27" i="20"/>
  <c r="C28" i="20"/>
  <c r="C29" i="20"/>
  <c r="C30" i="20"/>
  <c r="D30" i="20" s="1"/>
  <c r="C31" i="20"/>
  <c r="G31" i="20" s="1"/>
  <c r="C32" i="20"/>
  <c r="C26" i="20"/>
  <c r="D26" i="20"/>
  <c r="D27" i="20"/>
  <c r="G32" i="20"/>
  <c r="E32" i="20"/>
  <c r="D32" i="20"/>
  <c r="G30" i="20"/>
  <c r="E30" i="20"/>
  <c r="G29" i="20"/>
  <c r="E29" i="20"/>
  <c r="D29" i="20"/>
  <c r="G28" i="20"/>
  <c r="E28" i="20"/>
  <c r="D28" i="20"/>
  <c r="G27" i="20"/>
  <c r="E27" i="20"/>
  <c r="G26" i="20"/>
  <c r="E26" i="20"/>
  <c r="F26" i="20" s="1"/>
  <c r="P3" i="20"/>
  <c r="Q3" i="20"/>
  <c r="R3" i="20"/>
  <c r="O3" i="20"/>
  <c r="G38" i="20"/>
  <c r="G39" i="20"/>
  <c r="D40" i="20"/>
  <c r="G41" i="20"/>
  <c r="E42" i="20"/>
  <c r="D43" i="20"/>
  <c r="G37" i="20"/>
  <c r="G43" i="20"/>
  <c r="D20" i="20"/>
  <c r="E20" i="20"/>
  <c r="G20" i="20"/>
  <c r="D21" i="20"/>
  <c r="E21" i="20"/>
  <c r="G21" i="20"/>
  <c r="G15" i="20"/>
  <c r="S6" i="20"/>
  <c r="S7" i="20"/>
  <c r="S8" i="20"/>
  <c r="S9" i="20"/>
  <c r="S5" i="20"/>
  <c r="C11" i="20"/>
  <c r="C3" i="20"/>
  <c r="C5" i="20" s="1"/>
  <c r="G16" i="20"/>
  <c r="G17" i="20"/>
  <c r="G18" i="20"/>
  <c r="G19" i="20"/>
  <c r="E16" i="20"/>
  <c r="E17" i="20"/>
  <c r="E18" i="20"/>
  <c r="E19" i="20"/>
  <c r="E15" i="20"/>
  <c r="D16" i="20"/>
  <c r="D17" i="20"/>
  <c r="D18" i="20"/>
  <c r="D19" i="20"/>
  <c r="D15" i="20"/>
  <c r="Z362" i="24"/>
  <c r="Z243" i="24"/>
  <c r="W279" i="24"/>
  <c r="AA416" i="24"/>
  <c r="V290" i="24"/>
  <c r="V434" i="24"/>
  <c r="V1208" i="25"/>
  <c r="X317" i="24"/>
  <c r="V380" i="24"/>
  <c r="AA305" i="24"/>
  <c r="X268" i="24"/>
  <c r="W1168" i="25"/>
  <c r="Z1086" i="25"/>
  <c r="Z376" i="24"/>
  <c r="Z304" i="24"/>
  <c r="V345" i="24"/>
  <c r="Z329" i="24"/>
  <c r="X1125" i="25"/>
  <c r="Y447" i="24"/>
  <c r="V251" i="24"/>
  <c r="Y286" i="24"/>
  <c r="V268" i="24"/>
  <c r="V349" i="24"/>
  <c r="V399" i="24"/>
  <c r="Z265" i="24"/>
  <c r="V320" i="24"/>
  <c r="V1141" i="25"/>
  <c r="W332" i="24"/>
  <c r="Z250" i="24"/>
  <c r="V323" i="24"/>
  <c r="X418" i="24"/>
  <c r="AA387" i="24"/>
  <c r="V295" i="24"/>
  <c r="V411" i="24"/>
  <c r="W412" i="24"/>
  <c r="Y342" i="24"/>
  <c r="AA261" i="24"/>
  <c r="Y1262" i="25"/>
  <c r="AA1228" i="25"/>
  <c r="Y1243" i="25"/>
  <c r="Z1149" i="25"/>
  <c r="Y356" i="24"/>
  <c r="W408" i="24"/>
  <c r="AA1080" i="25"/>
  <c r="Z310" i="24"/>
  <c r="W272" i="24"/>
  <c r="W269" i="24"/>
  <c r="X333" i="24"/>
  <c r="X247" i="24"/>
  <c r="W411" i="24"/>
  <c r="X258" i="24"/>
  <c r="Y1230" i="25"/>
  <c r="X437" i="24"/>
  <c r="Z261" i="24"/>
  <c r="Y351" i="24"/>
  <c r="X357" i="24"/>
  <c r="Y361" i="24"/>
  <c r="Z374" i="24"/>
  <c r="W409" i="24"/>
  <c r="Z271" i="24"/>
  <c r="AA1076" i="25"/>
  <c r="W1169" i="25"/>
  <c r="Z389" i="24"/>
  <c r="W257" i="24"/>
  <c r="Z435" i="24"/>
  <c r="AA259" i="24"/>
  <c r="Z390" i="24"/>
  <c r="V440" i="24"/>
  <c r="W399" i="24"/>
  <c r="V257" i="24"/>
  <c r="AA381" i="24"/>
  <c r="X1136" i="25"/>
  <c r="V1095" i="25"/>
  <c r="Y431" i="24"/>
  <c r="Z354" i="24"/>
  <c r="AA270" i="24"/>
  <c r="AA276" i="24"/>
  <c r="Z1235" i="25"/>
  <c r="AA318" i="24"/>
  <c r="AA358" i="24"/>
  <c r="Y1206" i="25"/>
  <c r="Y1202" i="25"/>
  <c r="AA414" i="24"/>
  <c r="W268" i="24"/>
  <c r="V338" i="24"/>
  <c r="AA311" i="24"/>
  <c r="Z270" i="24"/>
  <c r="W243" i="24"/>
  <c r="W380" i="24"/>
  <c r="Z359" i="24"/>
  <c r="Z1200" i="25"/>
  <c r="X1124" i="25"/>
  <c r="AA419" i="24"/>
  <c r="X345" i="24"/>
  <c r="V278" i="24"/>
  <c r="AA364" i="24"/>
  <c r="X1221" i="25"/>
  <c r="Z405" i="24"/>
  <c r="W1252" i="25"/>
  <c r="AA329" i="24"/>
  <c r="AA260" i="24"/>
  <c r="Y392" i="24"/>
  <c r="X396" i="24"/>
  <c r="V1224" i="25"/>
  <c r="Y401" i="24"/>
  <c r="Z260" i="24"/>
  <c r="Z452" i="24"/>
  <c r="X310" i="24"/>
  <c r="V317" i="24"/>
  <c r="Y337" i="24"/>
  <c r="V249" i="24"/>
  <c r="Z446" i="24"/>
  <c r="V1143" i="25"/>
  <c r="X353" i="24"/>
  <c r="V275" i="24"/>
  <c r="AA254" i="24"/>
  <c r="AA348" i="24"/>
  <c r="W290" i="24"/>
  <c r="X385" i="24"/>
  <c r="W1153" i="25"/>
  <c r="X1187" i="25"/>
  <c r="V446" i="24"/>
  <c r="X1144" i="25"/>
  <c r="V343" i="24"/>
  <c r="W325" i="24"/>
  <c r="V1171" i="25"/>
  <c r="Z375" i="24"/>
  <c r="Y268" i="24"/>
  <c r="V370" i="24"/>
  <c r="Y264" i="24"/>
  <c r="AA336" i="24"/>
  <c r="W286" i="24"/>
  <c r="Z276" i="24"/>
  <c r="Y245" i="24"/>
  <c r="Y293" i="24"/>
  <c r="U2" i="25" a="1"/>
  <c r="X434" i="24"/>
  <c r="W267" i="24"/>
  <c r="AA384" i="24"/>
  <c r="Y334" i="24"/>
  <c r="AA368" i="24"/>
  <c r="X311" i="24"/>
  <c r="Y1187" i="25"/>
  <c r="V393" i="24"/>
  <c r="X1129" i="25"/>
  <c r="V1087" i="25"/>
  <c r="Z1155" i="25"/>
  <c r="AA1130" i="25"/>
  <c r="AA1199" i="25"/>
  <c r="V1175" i="25"/>
  <c r="V1107" i="25"/>
  <c r="Y1182" i="25"/>
  <c r="Y1121" i="25"/>
  <c r="V1069" i="25"/>
  <c r="W346" i="24"/>
  <c r="Y248" i="24"/>
  <c r="W321" i="24"/>
  <c r="Y420" i="24"/>
  <c r="W447" i="24"/>
  <c r="V438" i="24"/>
  <c r="AA282" i="24"/>
  <c r="W429" i="24"/>
  <c r="AA262" i="24"/>
  <c r="X1156" i="25"/>
  <c r="Z360" i="24"/>
  <c r="V256" i="24"/>
  <c r="Z326" i="24"/>
  <c r="Z334" i="24"/>
  <c r="AA371" i="24"/>
  <c r="W419" i="24"/>
  <c r="W254" i="24"/>
  <c r="AA415" i="24"/>
  <c r="AA1077" i="25"/>
  <c r="AA1098" i="25"/>
  <c r="X355" i="24"/>
  <c r="AA432" i="24"/>
  <c r="W420" i="24"/>
  <c r="Z255" i="24"/>
  <c r="Z393" i="24"/>
  <c r="AA300" i="24"/>
  <c r="V1163" i="25"/>
  <c r="W353" i="24"/>
  <c r="W319" i="24"/>
  <c r="Z318" i="24"/>
  <c r="AA396" i="24"/>
  <c r="Z392" i="24"/>
  <c r="Y303" i="24"/>
  <c r="X441" i="24"/>
  <c r="X381" i="24"/>
  <c r="V1151" i="25"/>
  <c r="V260" i="24"/>
  <c r="V401" i="24"/>
  <c r="Y411" i="24"/>
  <c r="Z313" i="24"/>
  <c r="W368" i="24"/>
  <c r="Y433" i="24"/>
  <c r="Z350" i="24"/>
  <c r="V450" i="24"/>
  <c r="X313" i="24"/>
  <c r="Y1221" i="25"/>
  <c r="AA273" i="24"/>
  <c r="W401" i="24"/>
  <c r="W309" i="24"/>
  <c r="AA395" i="24"/>
  <c r="AA403" i="24"/>
  <c r="V298" i="24"/>
  <c r="Y397" i="24"/>
  <c r="Y243" i="24"/>
  <c r="W349" i="24"/>
  <c r="AA407" i="24"/>
  <c r="V340" i="24"/>
  <c r="X278" i="24"/>
  <c r="AA341" i="24"/>
  <c r="Y453" i="24"/>
  <c r="W253" i="24"/>
  <c r="Y276" i="24"/>
  <c r="Y261" i="24"/>
  <c r="V309" i="24"/>
  <c r="W406" i="24"/>
  <c r="Z249" i="24"/>
  <c r="X300" i="24"/>
  <c r="Y1215" i="25"/>
  <c r="X377" i="24"/>
  <c r="W390" i="24"/>
  <c r="X250" i="24"/>
  <c r="W442" i="24"/>
  <c r="AA248" i="24"/>
  <c r="Y266" i="24"/>
  <c r="V271" i="24"/>
  <c r="W323" i="24"/>
  <c r="Y338" i="24"/>
  <c r="Z309" i="24"/>
  <c r="V410" i="24"/>
  <c r="AA296" i="24"/>
  <c r="X346" i="24"/>
  <c r="W252" i="24"/>
  <c r="AA287" i="24"/>
  <c r="W1219" i="25"/>
  <c r="Y301" i="24"/>
  <c r="Y374" i="24"/>
  <c r="V304" i="24"/>
  <c r="X399" i="24"/>
  <c r="Y345" i="24"/>
  <c r="Y257" i="24"/>
  <c r="AA369" i="24"/>
  <c r="Y314" i="24"/>
  <c r="W362" i="24"/>
  <c r="AA405" i="24"/>
  <c r="W381" i="24"/>
  <c r="W328" i="24"/>
  <c r="Z399" i="24"/>
  <c r="V442" i="24"/>
  <c r="V305" i="24"/>
  <c r="Y321" i="24"/>
  <c r="X1210" i="25"/>
  <c r="AA440" i="24"/>
  <c r="W415" i="24"/>
  <c r="Y327" i="24"/>
  <c r="Y1226" i="25"/>
  <c r="Z1263" i="25"/>
  <c r="AA439" i="24"/>
  <c r="Z315" i="24"/>
  <c r="V276" i="24"/>
  <c r="X412" i="24"/>
  <c r="AA321" i="24"/>
  <c r="Y310" i="24"/>
  <c r="AA264" i="24"/>
  <c r="V263" i="24"/>
  <c r="W417" i="24"/>
  <c r="Y402" i="24"/>
  <c r="Y417" i="24"/>
  <c r="V250" i="24"/>
  <c r="X341" i="24"/>
  <c r="V321" i="24"/>
  <c r="V1168" i="25"/>
  <c r="Y449" i="24"/>
  <c r="AA447" i="24"/>
  <c r="Y1238" i="25"/>
  <c r="AA328" i="24"/>
  <c r="Z396" i="24"/>
  <c r="X246" i="24"/>
  <c r="V326" i="24"/>
  <c r="V424" i="24"/>
  <c r="Z381" i="24"/>
  <c r="Y1141" i="25"/>
  <c r="AA1243" i="25"/>
  <c r="V324" i="24"/>
  <c r="AA452" i="24"/>
  <c r="X386" i="24"/>
  <c r="X397" i="24"/>
  <c r="W376" i="24"/>
  <c r="Y424" i="24"/>
  <c r="Z453" i="24"/>
  <c r="Y1249" i="25"/>
  <c r="Y1169" i="25"/>
  <c r="Z282" i="24"/>
  <c r="W397" i="24"/>
  <c r="X267" i="24"/>
  <c r="W402" i="24"/>
  <c r="X435" i="24"/>
  <c r="Z348" i="24"/>
  <c r="V289" i="24"/>
  <c r="AA317" i="24"/>
  <c r="V1092" i="25"/>
  <c r="AA1220" i="25"/>
  <c r="AA299" i="24"/>
  <c r="AA385" i="24"/>
  <c r="W266" i="24"/>
  <c r="V351" i="24"/>
  <c r="Z415" i="24"/>
  <c r="V452" i="24"/>
  <c r="X305" i="24"/>
  <c r="W355" i="24"/>
  <c r="W356" i="24"/>
  <c r="V267" i="24"/>
  <c r="W248" i="24"/>
  <c r="Y441" i="24"/>
  <c r="Z391" i="24"/>
  <c r="AA278" i="24"/>
  <c r="W324" i="24"/>
  <c r="V310" i="24"/>
  <c r="X368" i="24"/>
  <c r="V421" i="24"/>
  <c r="Z263" i="24"/>
  <c r="V420" i="24"/>
  <c r="Y1131" i="25"/>
  <c r="V308" i="24"/>
  <c r="Y414" i="24"/>
  <c r="V439" i="24"/>
  <c r="V245" i="24"/>
  <c r="Z368" i="24"/>
  <c r="W389" i="24"/>
  <c r="Y387" i="24"/>
  <c r="Y451" i="24"/>
  <c r="X436" i="24"/>
  <c r="V318" i="24"/>
  <c r="W1240" i="25"/>
  <c r="X395" i="24"/>
  <c r="W282" i="24"/>
  <c r="Z344" i="24"/>
  <c r="W450" i="24"/>
  <c r="Z295" i="24"/>
  <c r="AA377" i="24"/>
  <c r="Y419" i="24"/>
  <c r="W1150" i="25"/>
  <c r="V1156" i="25"/>
  <c r="W327" i="24"/>
  <c r="W360" i="24"/>
  <c r="W344" i="24"/>
  <c r="W1113" i="25"/>
  <c r="V282" i="24"/>
  <c r="V1253" i="25"/>
  <c r="Z251" i="24"/>
  <c r="V307" i="24"/>
  <c r="Z428" i="24"/>
  <c r="V1251" i="25"/>
  <c r="Y444" i="24"/>
  <c r="X259" i="24"/>
  <c r="X243" i="24"/>
  <c r="X450" i="24"/>
  <c r="V273" i="24"/>
  <c r="Y440" i="24"/>
  <c r="W439" i="24"/>
  <c r="AA397" i="24"/>
  <c r="X1256" i="25"/>
  <c r="Z1114" i="25"/>
  <c r="Z273" i="24"/>
  <c r="AA431" i="24"/>
  <c r="V1183" i="25"/>
  <c r="Y1184" i="25"/>
  <c r="AA1249" i="25"/>
  <c r="Y335" i="24"/>
  <c r="Y369" i="24"/>
  <c r="Y352" i="24"/>
  <c r="Y1095" i="25"/>
  <c r="Y299" i="24"/>
  <c r="Z258" i="24"/>
  <c r="V341" i="24"/>
  <c r="V334" i="24"/>
  <c r="Z332" i="24"/>
  <c r="X249" i="24"/>
  <c r="X291" i="24"/>
  <c r="W374" i="24"/>
  <c r="Y450" i="24"/>
  <c r="Y381" i="24"/>
  <c r="V311" i="24"/>
  <c r="AA378" i="24"/>
  <c r="X352" i="24"/>
  <c r="AA330" i="24"/>
  <c r="Z343" i="24"/>
  <c r="Z1078" i="25"/>
  <c r="W304" i="24"/>
  <c r="X1222" i="25"/>
  <c r="Y329" i="24"/>
  <c r="Y307" i="24"/>
  <c r="W426" i="24"/>
  <c r="Z1165" i="25"/>
  <c r="AA444" i="24"/>
  <c r="X304" i="24"/>
  <c r="W298" i="24"/>
  <c r="AA392" i="24"/>
  <c r="Y435" i="24"/>
  <c r="X366" i="24"/>
  <c r="Y438" i="24"/>
  <c r="V352" i="24"/>
  <c r="Z411" i="24"/>
  <c r="Y418" i="24"/>
  <c r="X354" i="24"/>
  <c r="X294" i="24"/>
  <c r="Y358" i="24"/>
  <c r="W305" i="24"/>
  <c r="V313" i="24"/>
  <c r="X1146" i="25"/>
  <c r="X293" i="24"/>
  <c r="Y350" i="24"/>
  <c r="Z398" i="24"/>
  <c r="V314" i="24"/>
  <c r="AA338" i="24"/>
  <c r="V262" i="24"/>
  <c r="W1175" i="25"/>
  <c r="W348" i="24"/>
  <c r="V280" i="24"/>
  <c r="Y373" i="24"/>
  <c r="Z335" i="24"/>
  <c r="V367" i="24"/>
  <c r="W379" i="24"/>
  <c r="W1257" i="25"/>
  <c r="AA349" i="24"/>
  <c r="Y388" i="24"/>
  <c r="W1147" i="25"/>
  <c r="AA1071" i="25"/>
  <c r="X408" i="24"/>
  <c r="AA1113" i="25"/>
  <c r="V1186" i="25"/>
  <c r="Z1068" i="25"/>
  <c r="Y1137" i="25"/>
  <c r="W1092" i="25"/>
  <c r="W1161" i="25"/>
  <c r="Y1075" i="25"/>
  <c r="AA438" i="24"/>
  <c r="Z1174" i="25"/>
  <c r="X1123" i="25"/>
  <c r="V392" i="24"/>
  <c r="Y410" i="24"/>
  <c r="AA363" i="24"/>
  <c r="W1089" i="25"/>
  <c r="Y409" i="24"/>
  <c r="AA1198" i="25"/>
  <c r="W1155" i="25"/>
  <c r="Z1209" i="25"/>
  <c r="V1157" i="25"/>
  <c r="X1098" i="25"/>
  <c r="Z432" i="24"/>
  <c r="X1250" i="25"/>
  <c r="Z306" i="24"/>
  <c r="Z1261" i="25"/>
  <c r="V1137" i="25"/>
  <c r="Z268" i="24"/>
  <c r="Z418" i="24"/>
  <c r="V407" i="24"/>
  <c r="W1071" i="25"/>
  <c r="V451" i="24"/>
  <c r="X1237" i="25"/>
  <c r="Z434" i="24"/>
  <c r="Z279" i="24"/>
  <c r="W339" i="24"/>
  <c r="AA408" i="24"/>
  <c r="Z440" i="24"/>
  <c r="AA430" i="24"/>
  <c r="V378" i="24"/>
  <c r="V402" i="24"/>
  <c r="AA272" i="24"/>
  <c r="AA301" i="24"/>
  <c r="AA246" i="24"/>
  <c r="AA342" i="24"/>
  <c r="V376" i="24"/>
  <c r="X415" i="24"/>
  <c r="Z1173" i="25"/>
  <c r="X298" i="24"/>
  <c r="X406" i="24"/>
  <c r="AA258" i="24"/>
  <c r="AA319" i="24"/>
  <c r="V1123" i="25"/>
  <c r="Z345" i="24"/>
  <c r="X378" i="24"/>
  <c r="Z355" i="24"/>
  <c r="AA252" i="24"/>
  <c r="W1082" i="25"/>
  <c r="AA290" i="24"/>
  <c r="Y298" i="24"/>
  <c r="Z427" i="24"/>
  <c r="Z443" i="24"/>
  <c r="Y1245" i="25"/>
  <c r="X262" i="24"/>
  <c r="AA309" i="24"/>
  <c r="AA417" i="24"/>
  <c r="AA1115" i="25"/>
  <c r="W354" i="24"/>
  <c r="AA1168" i="25"/>
  <c r="Z404" i="24"/>
  <c r="X322" i="24"/>
  <c r="V1136" i="25"/>
  <c r="Y270" i="24"/>
  <c r="Y355" i="24"/>
  <c r="V416" i="24"/>
  <c r="Z378" i="24"/>
  <c r="Z253" i="24"/>
  <c r="Y280" i="24"/>
  <c r="AA267" i="24"/>
  <c r="V1111" i="25"/>
  <c r="X1084" i="25"/>
  <c r="AA418" i="24"/>
  <c r="Z314" i="24"/>
  <c r="Y269" i="24"/>
  <c r="X422" i="24"/>
  <c r="X373" i="24"/>
  <c r="V1139" i="25"/>
  <c r="Z290" i="24"/>
  <c r="AA448" i="24"/>
  <c r="X1203" i="25"/>
  <c r="Y1216" i="25"/>
  <c r="Y1129" i="25"/>
  <c r="V252" i="24"/>
  <c r="X1220" i="25"/>
  <c r="Z1195" i="25"/>
  <c r="Z1129" i="25"/>
  <c r="Z1175" i="25"/>
  <c r="W1236" i="25"/>
  <c r="X309" i="24"/>
  <c r="V453" i="24"/>
  <c r="Y282" i="24"/>
  <c r="AA325" i="24"/>
  <c r="X308" i="24"/>
  <c r="W453" i="24"/>
  <c r="Y390" i="24"/>
  <c r="Z1172" i="25"/>
  <c r="Y1168" i="25"/>
  <c r="W265" i="24"/>
  <c r="Y1222" i="25"/>
  <c r="Y1154" i="25"/>
  <c r="Z1190" i="25"/>
  <c r="Z1111" i="25"/>
  <c r="X342" i="24"/>
  <c r="X280" i="24"/>
  <c r="AA1079" i="25"/>
  <c r="W1248" i="25"/>
  <c r="Z1075" i="25"/>
  <c r="Y385" i="24"/>
  <c r="V281" i="24"/>
  <c r="Z388" i="24"/>
  <c r="Y328" i="24"/>
  <c r="X416" i="24"/>
  <c r="AA266" i="24"/>
  <c r="W387" i="24"/>
  <c r="X1245" i="25"/>
  <c r="V363" i="24"/>
  <c r="Y281" i="24"/>
  <c r="X1174" i="25"/>
  <c r="Y343" i="24"/>
  <c r="X365" i="24"/>
  <c r="W287" i="24"/>
  <c r="V258" i="24"/>
  <c r="Z1182" i="25"/>
  <c r="V303" i="24"/>
  <c r="Y370" i="24"/>
  <c r="Y1194" i="25"/>
  <c r="X331" i="24"/>
  <c r="V347" i="24"/>
  <c r="X398" i="24"/>
  <c r="AA445" i="24"/>
  <c r="X431" i="24"/>
  <c r="Y267" i="24"/>
  <c r="W1254" i="25"/>
  <c r="W301" i="24"/>
  <c r="Z356" i="24"/>
  <c r="V272" i="24"/>
  <c r="AA350" i="24"/>
  <c r="Y443" i="24"/>
  <c r="AA437" i="24"/>
  <c r="X372" i="24"/>
  <c r="Y1125" i="25"/>
  <c r="V300" i="24"/>
  <c r="W292" i="24"/>
  <c r="X265" i="24"/>
  <c r="X382" i="24"/>
  <c r="AA340" i="24"/>
  <c r="V1088" i="25"/>
  <c r="Y1147" i="25"/>
  <c r="W299" i="24"/>
  <c r="V293" i="24"/>
  <c r="X245" i="24"/>
  <c r="V1237" i="25"/>
  <c r="AA249" i="24"/>
  <c r="AA265" i="24"/>
  <c r="V1159" i="25"/>
  <c r="W383" i="24"/>
  <c r="Y252" i="24"/>
  <c r="W422" i="24"/>
  <c r="AA1097" i="25"/>
  <c r="W251" i="24"/>
  <c r="Y250" i="24"/>
  <c r="W441" i="24"/>
  <c r="W1068" i="25"/>
  <c r="V316" i="24"/>
  <c r="Y1112" i="25"/>
  <c r="X323" i="24"/>
  <c r="V261" i="24"/>
  <c r="V277" i="24"/>
  <c r="W388" i="24"/>
  <c r="W1172" i="25"/>
  <c r="Y400" i="24"/>
  <c r="AA1226" i="25"/>
  <c r="X1120" i="25"/>
  <c r="AA352" i="24"/>
  <c r="V1147" i="25"/>
  <c r="W1164" i="25"/>
  <c r="W1264" i="25"/>
  <c r="Y1172" i="25"/>
  <c r="Z1216" i="25"/>
  <c r="Y445" i="24"/>
  <c r="W285" i="24"/>
  <c r="W1173" i="25"/>
  <c r="Z349" i="24"/>
  <c r="AA1093" i="25"/>
  <c r="X1075" i="25"/>
  <c r="V254" i="24"/>
  <c r="V243" i="24"/>
  <c r="AA1138" i="25"/>
  <c r="V1085" i="25"/>
  <c r="Y1109" i="25"/>
  <c r="AA1251" i="25"/>
  <c r="Y1158" i="25"/>
  <c r="W361" i="24"/>
  <c r="X328" i="24"/>
  <c r="Y1119" i="25"/>
  <c r="Y1157" i="25"/>
  <c r="Z1109" i="25"/>
  <c r="V1185" i="25"/>
  <c r="V1201" i="25"/>
  <c r="Y1126" i="25"/>
  <c r="Q14" i="24" a="1"/>
  <c r="AA443" i="24"/>
  <c r="Y341" i="24"/>
  <c r="Z262" i="24"/>
  <c r="AA1070" i="25"/>
  <c r="V398" i="24"/>
  <c r="Y289" i="24"/>
  <c r="X269" i="24"/>
  <c r="Y332" i="24"/>
  <c r="X1225" i="25"/>
  <c r="AA263" i="24"/>
  <c r="W273" i="24"/>
  <c r="V333" i="24"/>
  <c r="Z372" i="24"/>
  <c r="X1227" i="25"/>
  <c r="Z445" i="24"/>
  <c r="Z325" i="24"/>
  <c r="W1097" i="25"/>
  <c r="Y375" i="24"/>
  <c r="X251" i="24"/>
  <c r="Z1117" i="25"/>
  <c r="AA1211" i="25"/>
  <c r="AA327" i="24"/>
  <c r="Z1088" i="25"/>
  <c r="V412" i="24"/>
  <c r="X1212" i="25"/>
  <c r="AA1109" i="25"/>
  <c r="X314" i="24"/>
  <c r="X1246" i="25"/>
  <c r="X405" i="24"/>
  <c r="AA314" i="24"/>
  <c r="Z1254" i="25"/>
  <c r="Y448" i="24"/>
  <c r="Y249" i="24"/>
  <c r="W1118" i="25"/>
  <c r="Z275" i="24"/>
  <c r="V259" i="24"/>
  <c r="Y1086" i="25"/>
  <c r="Z248" i="24"/>
  <c r="V255" i="24"/>
  <c r="V406" i="24"/>
  <c r="Z1212" i="25"/>
  <c r="W274" i="24"/>
  <c r="X351" i="24"/>
  <c r="Y300" i="24"/>
  <c r="X295" i="24"/>
  <c r="W276" i="24"/>
  <c r="Y412" i="24"/>
  <c r="X1101" i="25"/>
  <c r="Z407" i="24"/>
  <c r="Y347" i="24"/>
  <c r="V1155" i="25"/>
  <c r="Y256" i="24"/>
  <c r="X263" i="24"/>
  <c r="W358" i="24"/>
  <c r="Z254" i="24"/>
  <c r="Z1103" i="25"/>
  <c r="W307" i="24"/>
  <c r="Z377" i="24"/>
  <c r="V284" i="24"/>
  <c r="W1192" i="25"/>
  <c r="AA380" i="24"/>
  <c r="W363" i="24"/>
  <c r="W295" i="24"/>
  <c r="Z336" i="24"/>
  <c r="Z287" i="24"/>
  <c r="Z430" i="24"/>
  <c r="V312" i="24"/>
  <c r="AA308" i="24"/>
  <c r="Y357" i="24"/>
  <c r="Y1110" i="25"/>
  <c r="X417" i="24"/>
  <c r="X255" i="24"/>
  <c r="AA1253" i="25"/>
  <c r="Y339" i="24"/>
  <c r="Z380" i="24"/>
  <c r="Y1107" i="25"/>
  <c r="W1227" i="25"/>
  <c r="Y376" i="24"/>
  <c r="W435" i="24"/>
  <c r="Z371" i="24"/>
  <c r="X1193" i="25"/>
  <c r="AA243" i="24"/>
  <c r="V428" i="24"/>
  <c r="Y274" i="24"/>
  <c r="V400" i="24"/>
  <c r="AA251" i="24"/>
  <c r="Y1188" i="25"/>
  <c r="AA1214" i="25"/>
  <c r="AA427" i="24"/>
  <c r="V373" i="24"/>
  <c r="V327" i="24"/>
  <c r="W245" i="24"/>
  <c r="Z302" i="24"/>
  <c r="AA425" i="24"/>
  <c r="Y371" i="24"/>
  <c r="W326" i="24"/>
  <c r="W297" i="24"/>
  <c r="X419" i="24"/>
  <c r="Z333" i="24"/>
  <c r="W250" i="24"/>
  <c r="X337" i="24"/>
  <c r="Z328" i="24"/>
  <c r="AA292" i="24"/>
  <c r="AA312" i="24"/>
  <c r="V286" i="24"/>
  <c r="W451" i="24"/>
  <c r="W1152" i="25"/>
  <c r="W382" i="24"/>
  <c r="X288" i="24"/>
  <c r="X324" i="24"/>
  <c r="AA388" i="24"/>
  <c r="X383" i="24"/>
  <c r="Z382" i="24"/>
  <c r="Z1144" i="25"/>
  <c r="W1073" i="25"/>
  <c r="Z366" i="24"/>
  <c r="AA303" i="24"/>
  <c r="Z286" i="24"/>
  <c r="Z357" i="24"/>
  <c r="AA1074" i="25"/>
  <c r="AA335" i="24"/>
  <c r="W370" i="24"/>
  <c r="Y1173" i="25"/>
  <c r="W1083" i="25"/>
  <c r="AA1186" i="25"/>
  <c r="Z1163" i="25"/>
  <c r="V1229" i="25"/>
  <c r="W310" i="24"/>
  <c r="Y413" i="24"/>
  <c r="Y1231" i="25"/>
  <c r="X1185" i="25"/>
  <c r="W1202" i="25"/>
  <c r="AA362" i="24"/>
  <c r="W1119" i="25"/>
  <c r="Y1218" i="25"/>
  <c r="Z1102" i="25"/>
  <c r="W1078" i="25"/>
  <c r="W1111" i="25"/>
  <c r="AA1148" i="25"/>
  <c r="W1243" i="25"/>
  <c r="Q14" i="25" a="1"/>
  <c r="Z1098" i="25"/>
  <c r="V1112" i="25"/>
  <c r="Y393" i="24"/>
  <c r="Z1069" i="25"/>
  <c r="AA1083" i="25"/>
  <c r="W398" i="24"/>
  <c r="Z312" i="24"/>
  <c r="X428" i="24"/>
  <c r="Z451" i="24"/>
  <c r="Z439" i="24"/>
  <c r="X316" i="24"/>
  <c r="X389" i="24"/>
  <c r="W317" i="24"/>
  <c r="X1140" i="25"/>
  <c r="X438" i="24"/>
  <c r="AA322" i="24"/>
  <c r="Z296" i="24"/>
  <c r="AA250" i="24"/>
  <c r="W352" i="24"/>
  <c r="X302" i="24"/>
  <c r="W1075" i="25"/>
  <c r="W391" i="24"/>
  <c r="Z444" i="24"/>
  <c r="V266" i="24"/>
  <c r="Z1202" i="25"/>
  <c r="W284" i="24"/>
  <c r="AA294" i="24"/>
  <c r="Z280" i="24"/>
  <c r="AA402" i="24"/>
  <c r="W288" i="24"/>
  <c r="X1230" i="25"/>
  <c r="W281" i="24"/>
  <c r="X292" i="24"/>
  <c r="Z346" i="24"/>
  <c r="V390" i="24"/>
  <c r="AA450" i="24"/>
  <c r="Z292" i="24"/>
  <c r="X380" i="24"/>
  <c r="V306" i="24"/>
  <c r="V445" i="24"/>
  <c r="Z421" i="24"/>
  <c r="X1121" i="25"/>
  <c r="Z293" i="24"/>
  <c r="Z1110" i="25"/>
  <c r="V359" i="24"/>
  <c r="V436" i="24"/>
  <c r="V422" i="24"/>
  <c r="V294" i="24"/>
  <c r="Y364" i="24"/>
  <c r="W384" i="24"/>
  <c r="V375" i="24"/>
  <c r="V270" i="24"/>
  <c r="AA453" i="24"/>
  <c r="V342" i="24"/>
  <c r="X407" i="24"/>
  <c r="X281" i="24"/>
  <c r="Z450" i="24"/>
  <c r="Z322" i="24"/>
  <c r="Z1218" i="25"/>
  <c r="W437" i="24"/>
  <c r="W357" i="24"/>
  <c r="W433" i="24"/>
  <c r="W393" i="24"/>
  <c r="X307" i="24"/>
  <c r="Z417" i="24"/>
  <c r="AA310" i="24"/>
  <c r="Z1247" i="25"/>
  <c r="W1220" i="25"/>
  <c r="V1212" i="25"/>
  <c r="Z1193" i="25"/>
  <c r="Y1166" i="25"/>
  <c r="Y291" i="24"/>
  <c r="X413" i="24"/>
  <c r="X289" i="24"/>
  <c r="Y1073" i="25"/>
  <c r="AA1215" i="25"/>
  <c r="X348" i="24"/>
  <c r="X1100" i="25"/>
  <c r="AA373" i="24"/>
  <c r="X1259" i="25"/>
  <c r="Z1262" i="25"/>
  <c r="AA1235" i="25"/>
  <c r="AA1072" i="25"/>
  <c r="Y1152" i="25"/>
  <c r="W1183" i="25"/>
  <c r="AA275" i="24"/>
  <c r="Y1250" i="25"/>
  <c r="Y1096" i="25"/>
  <c r="X1244" i="25"/>
  <c r="X1147" i="25"/>
  <c r="V1102" i="25"/>
  <c r="Y1257" i="25"/>
  <c r="AA1255" i="25"/>
  <c r="AA1224" i="25"/>
  <c r="Y285" i="24"/>
  <c r="V1103" i="25"/>
  <c r="Z1221" i="25"/>
  <c r="X1247" i="25"/>
  <c r="X1236" i="25"/>
  <c r="Z1166" i="25"/>
  <c r="Z1228" i="25"/>
  <c r="W1102" i="25"/>
  <c r="X1137" i="25"/>
  <c r="Y1210" i="25"/>
  <c r="X1143" i="25"/>
  <c r="X312" i="24"/>
  <c r="Z1264" i="25"/>
  <c r="Y1103" i="25"/>
  <c r="W1189" i="25"/>
  <c r="Z442" i="24"/>
  <c r="W1196" i="25"/>
  <c r="Y1151" i="25"/>
  <c r="X358" i="24"/>
  <c r="V1135" i="25"/>
  <c r="Z320" i="24"/>
  <c r="Z410" i="24"/>
  <c r="Z1126" i="25"/>
  <c r="W1110" i="25"/>
  <c r="W343" i="24"/>
  <c r="V335" i="24"/>
  <c r="Y313" i="24"/>
  <c r="X299" i="24"/>
  <c r="Z1234" i="25"/>
  <c r="V1219" i="25"/>
  <c r="V1068" i="25"/>
  <c r="V1216" i="25"/>
  <c r="V1228" i="25"/>
  <c r="Z1145" i="25"/>
  <c r="Y1254" i="25"/>
  <c r="V1079" i="25"/>
  <c r="V394" i="24"/>
  <c r="W1213" i="25"/>
  <c r="AA423" i="24"/>
  <c r="Y434" i="24"/>
  <c r="X403" i="24"/>
  <c r="X1213" i="25"/>
  <c r="X370" i="24"/>
  <c r="X453" i="24"/>
  <c r="V265" i="24"/>
  <c r="Z1092" i="25"/>
  <c r="X339" i="24"/>
  <c r="Y295" i="24"/>
  <c r="AA245" i="24"/>
  <c r="Y283" i="24"/>
  <c r="X452" i="24"/>
  <c r="X1078" i="25"/>
  <c r="W443" i="24"/>
  <c r="Y383" i="24"/>
  <c r="AA394" i="24"/>
  <c r="W289" i="24"/>
  <c r="V354" i="24"/>
  <c r="AA409" i="24"/>
  <c r="X1167" i="25"/>
  <c r="V383" i="24"/>
  <c r="X343" i="24"/>
  <c r="W1093" i="25"/>
  <c r="X315" i="24"/>
  <c r="W364" i="24"/>
  <c r="Z247" i="24"/>
  <c r="Z438" i="24"/>
  <c r="Z412" i="24"/>
  <c r="Z433" i="24"/>
  <c r="Y326" i="24"/>
  <c r="V292" i="24"/>
  <c r="X425" i="24"/>
  <c r="AA343" i="24"/>
  <c r="Y1138" i="25"/>
  <c r="Z307" i="24"/>
  <c r="W430" i="24"/>
  <c r="Z358" i="24"/>
  <c r="W1263" i="25"/>
  <c r="Z316" i="24"/>
  <c r="X400" i="24"/>
  <c r="W255" i="24"/>
  <c r="Y399" i="24"/>
  <c r="X283" i="24"/>
  <c r="V391" i="24"/>
  <c r="X336" i="24"/>
  <c r="W1206" i="25"/>
  <c r="Z1154" i="25"/>
  <c r="X390" i="24"/>
  <c r="X1261" i="25"/>
  <c r="V328" i="24"/>
  <c r="AA375" i="24"/>
  <c r="X376" i="24"/>
  <c r="W367" i="24"/>
  <c r="Z259" i="24"/>
  <c r="V1132" i="25"/>
  <c r="Y244" i="24"/>
  <c r="X1089" i="25"/>
  <c r="AA389" i="24"/>
  <c r="V1160" i="25"/>
  <c r="AA347" i="24"/>
  <c r="W1085" i="25"/>
  <c r="V1189" i="25"/>
  <c r="AA1231" i="25"/>
  <c r="W1091" i="25"/>
  <c r="AA1139" i="25"/>
  <c r="V1179" i="25"/>
  <c r="Y1197" i="25"/>
  <c r="AA400" i="24"/>
  <c r="AA286" i="24"/>
  <c r="Z337" i="24"/>
  <c r="AA365" i="24"/>
  <c r="W280" i="24"/>
  <c r="W372" i="24"/>
  <c r="V291" i="24"/>
  <c r="X1134" i="25"/>
  <c r="Z1156" i="25"/>
  <c r="AA1107" i="25"/>
  <c r="Y1135" i="25"/>
  <c r="V346" i="24"/>
  <c r="X421" i="24"/>
  <c r="W244" i="24"/>
  <c r="V1161" i="25"/>
  <c r="X1128" i="25"/>
  <c r="W1158" i="25"/>
  <c r="Z1133" i="25"/>
  <c r="Y1106" i="25"/>
  <c r="V285" i="24"/>
  <c r="W246" i="24"/>
  <c r="Z331" i="24"/>
  <c r="X275" i="24"/>
  <c r="Y265" i="24"/>
  <c r="AA1078" i="25"/>
  <c r="X334" i="24"/>
  <c r="X1076" i="25"/>
  <c r="Y1114" i="25"/>
  <c r="X1077" i="25"/>
  <c r="AA451" i="24"/>
  <c r="V330" i="24"/>
  <c r="V1264" i="25"/>
  <c r="W1074" i="25"/>
  <c r="W334" i="24"/>
  <c r="X252" i="24"/>
  <c r="X287" i="24"/>
  <c r="X1260" i="25"/>
  <c r="AA1209" i="25"/>
  <c r="Z1189" i="25"/>
  <c r="V287" i="24"/>
  <c r="Z256" i="24"/>
  <c r="X303" i="24"/>
  <c r="W247" i="24"/>
  <c r="W378" i="24"/>
  <c r="Y353" i="24"/>
  <c r="V264" i="24"/>
  <c r="AA291" i="24"/>
  <c r="W1095" i="25"/>
  <c r="W294" i="24"/>
  <c r="Y246" i="24"/>
  <c r="Y428" i="24"/>
  <c r="W1149" i="25"/>
  <c r="Y311" i="24"/>
  <c r="W316" i="24"/>
  <c r="AA315" i="24"/>
  <c r="V437" i="24"/>
  <c r="W1212" i="25"/>
  <c r="Z385" i="24"/>
  <c r="AA410" i="24"/>
  <c r="V329" i="24"/>
  <c r="V301" i="24"/>
  <c r="AA1238" i="25"/>
  <c r="V418" i="24"/>
  <c r="AA411" i="24"/>
  <c r="Y305" i="24"/>
  <c r="V299" i="24"/>
  <c r="Z436" i="24"/>
  <c r="Y258" i="24"/>
  <c r="Z353" i="24"/>
  <c r="X1189" i="25"/>
  <c r="W1138" i="25"/>
  <c r="AA313" i="24"/>
  <c r="Z321" i="24"/>
  <c r="V1091" i="25"/>
  <c r="Z367" i="24"/>
  <c r="X297" i="24"/>
  <c r="W345" i="24"/>
  <c r="Z267" i="24"/>
  <c r="Y430" i="24"/>
  <c r="W1070" i="25"/>
  <c r="Y426" i="24"/>
  <c r="X1202" i="25"/>
  <c r="Z384" i="24"/>
  <c r="W296" i="24"/>
  <c r="W1101" i="25"/>
  <c r="AA1145" i="25"/>
  <c r="Z1192" i="25"/>
  <c r="AA1181" i="25"/>
  <c r="X1151" i="25"/>
  <c r="X282" i="24"/>
  <c r="V1248" i="25"/>
  <c r="W1260" i="25"/>
  <c r="Y287" i="24"/>
  <c r="V1076" i="25"/>
  <c r="W341" i="24"/>
  <c r="W1193" i="25"/>
  <c r="Y1165" i="25"/>
  <c r="W315" i="24"/>
  <c r="W336" i="24"/>
  <c r="V388" i="24"/>
  <c r="Z264" i="24"/>
  <c r="Z449" i="24"/>
  <c r="AA284" i="24"/>
  <c r="AA295" i="24"/>
  <c r="Y395" i="24"/>
  <c r="W1182" i="25"/>
  <c r="W1143" i="25"/>
  <c r="Z447" i="24"/>
  <c r="Y427" i="24"/>
  <c r="W1226" i="25"/>
  <c r="Z244" i="24"/>
  <c r="Y284" i="24"/>
  <c r="V387" i="24"/>
  <c r="Z423" i="24"/>
  <c r="V405" i="24"/>
  <c r="AA1104" i="25"/>
  <c r="AA1175" i="25"/>
  <c r="Y372" i="24"/>
  <c r="Y349" i="24"/>
  <c r="X286" i="24"/>
  <c r="Y324" i="24"/>
  <c r="V315" i="24"/>
  <c r="W366" i="24"/>
  <c r="X1214" i="25"/>
  <c r="V414" i="24"/>
  <c r="X432" i="24"/>
  <c r="Z425" i="24"/>
  <c r="X427" i="24"/>
  <c r="AA268" i="24"/>
  <c r="Z1226" i="25"/>
  <c r="Y442" i="24"/>
  <c r="AA1101" i="25"/>
  <c r="AA1174" i="25"/>
  <c r="AA279" i="24"/>
  <c r="W416" i="24"/>
  <c r="Y415" i="24"/>
  <c r="W320" i="24"/>
  <c r="Y1175" i="25"/>
  <c r="W445" i="24"/>
  <c r="Y1078" i="25"/>
  <c r="V361" i="24"/>
  <c r="Y416" i="24"/>
  <c r="AA1116" i="25"/>
  <c r="Y255" i="24"/>
  <c r="AA367" i="24"/>
  <c r="AA1173" i="25"/>
  <c r="AA366" i="24"/>
  <c r="W347" i="24"/>
  <c r="AA323" i="24"/>
  <c r="AA1258" i="25"/>
  <c r="AA339" i="24"/>
  <c r="AA269" i="24"/>
  <c r="AA401" i="24"/>
  <c r="W342" i="24"/>
  <c r="Z289" i="24"/>
  <c r="X444" i="24"/>
  <c r="Z420" i="24"/>
  <c r="Z1198" i="25"/>
  <c r="Z419" i="24"/>
  <c r="AA360" i="24"/>
  <c r="Y331" i="24"/>
  <c r="X391" i="24"/>
  <c r="Z1094" i="25"/>
  <c r="W271" i="24"/>
  <c r="W1200" i="25"/>
  <c r="Z403" i="24"/>
  <c r="W311" i="24"/>
  <c r="W421" i="24"/>
  <c r="Y279" i="24"/>
  <c r="X392" i="24"/>
  <c r="W337" i="24"/>
  <c r="AA1247" i="25"/>
  <c r="Y423" i="24"/>
  <c r="Z352" i="24"/>
  <c r="V368" i="24"/>
  <c r="AA316" i="24"/>
  <c r="W350" i="24"/>
  <c r="AA1225" i="25"/>
  <c r="W365" i="24"/>
  <c r="Y437" i="24"/>
  <c r="AA298" i="24"/>
  <c r="Y1127" i="25"/>
  <c r="AA1082" i="25"/>
  <c r="W396" i="24"/>
  <c r="Y323" i="24"/>
  <c r="Z401" i="24"/>
  <c r="Y398" i="24"/>
  <c r="AA1178" i="25"/>
  <c r="X409" i="24"/>
  <c r="Z303" i="24"/>
  <c r="AA359" i="24"/>
  <c r="Z370" i="24"/>
  <c r="Z1146" i="25"/>
  <c r="X285" i="24"/>
  <c r="X344" i="24"/>
  <c r="V1240" i="25"/>
  <c r="Y312" i="24"/>
  <c r="AA1263" i="25"/>
  <c r="W1135" i="25"/>
  <c r="Y309" i="24"/>
  <c r="AA1241" i="25"/>
  <c r="Y344" i="24"/>
  <c r="Y251" i="24"/>
  <c r="V1082" i="25"/>
  <c r="W1072" i="25"/>
  <c r="V365" i="24"/>
  <c r="AA435" i="24"/>
  <c r="Y322" i="24"/>
  <c r="AA288" i="24"/>
  <c r="V288" i="24"/>
  <c r="X1226" i="25"/>
  <c r="V1073" i="25"/>
  <c r="Z281" i="24"/>
  <c r="V1209" i="25"/>
  <c r="V1254" i="25"/>
  <c r="Z1120" i="25"/>
  <c r="W1218" i="25"/>
  <c r="W444" i="24"/>
  <c r="W329" i="24"/>
  <c r="Z364" i="24"/>
  <c r="Z324" i="24"/>
  <c r="Y386" i="24"/>
  <c r="X1070" i="25"/>
  <c r="Z1224" i="25"/>
  <c r="AA247" i="24"/>
  <c r="X274" i="24"/>
  <c r="AA1121" i="25"/>
  <c r="Z1252" i="25"/>
  <c r="X1160" i="25"/>
  <c r="V1094" i="25"/>
  <c r="Z1073" i="25"/>
  <c r="Y1207" i="25"/>
  <c r="W425" i="24"/>
  <c r="Z1246" i="25"/>
  <c r="Y1082" i="25"/>
  <c r="X1135" i="25"/>
  <c r="AA1217" i="25"/>
  <c r="V1116" i="25"/>
  <c r="Z1153" i="25"/>
  <c r="W1166" i="25"/>
  <c r="W263" i="24"/>
  <c r="X306" i="24"/>
  <c r="W1233" i="25"/>
  <c r="X1071" i="25"/>
  <c r="W1133" i="25"/>
  <c r="W1188" i="25"/>
  <c r="W1191" i="25"/>
  <c r="X374" i="24"/>
  <c r="V396" i="24"/>
  <c r="V1261" i="25"/>
  <c r="X443" i="24"/>
  <c r="AA356" i="24"/>
  <c r="Y288" i="24"/>
  <c r="V1169" i="25"/>
  <c r="Y1133" i="25"/>
  <c r="X379" i="24"/>
  <c r="AA274" i="24"/>
  <c r="AA324" i="24"/>
  <c r="W270" i="24"/>
  <c r="V386" i="24"/>
  <c r="X329" i="24"/>
  <c r="X320" i="24"/>
  <c r="X364" i="24"/>
  <c r="V423" i="24"/>
  <c r="Y1185" i="25"/>
  <c r="AA1143" i="25"/>
  <c r="X290" i="24"/>
  <c r="V337" i="24"/>
  <c r="X301" i="24"/>
  <c r="W1184" i="25"/>
  <c r="V449" i="24"/>
  <c r="Z379" i="24"/>
  <c r="AA297" i="24"/>
  <c r="W261" i="24"/>
  <c r="X349" i="24"/>
  <c r="V348" i="24"/>
  <c r="V381" i="24"/>
  <c r="X448" i="24"/>
  <c r="W438" i="24"/>
  <c r="Z297" i="24"/>
  <c r="Y273" i="24"/>
  <c r="X264" i="24"/>
  <c r="Y436" i="24"/>
  <c r="X277" i="24"/>
  <c r="W427" i="24"/>
  <c r="AA307" i="24"/>
  <c r="Y1074" i="25"/>
  <c r="W249" i="24"/>
  <c r="Y422" i="24"/>
  <c r="Z330" i="24"/>
  <c r="Z319" i="24"/>
  <c r="Y389" i="24"/>
  <c r="AA1246" i="25"/>
  <c r="Y247" i="24"/>
  <c r="X327" i="24"/>
  <c r="AA424" i="24"/>
  <c r="X440" i="24"/>
  <c r="Y1186" i="25"/>
  <c r="V279" i="24"/>
  <c r="Y296" i="24"/>
  <c r="Y308" i="24"/>
  <c r="Z416" i="24"/>
  <c r="X361" i="24"/>
  <c r="Y1160" i="25"/>
  <c r="AA382" i="24"/>
  <c r="W314" i="24"/>
  <c r="X1087" i="25"/>
  <c r="Z274" i="24"/>
  <c r="W448" i="24"/>
  <c r="Z300" i="24"/>
  <c r="Y446" i="24"/>
  <c r="AA1156" i="25"/>
  <c r="AA434" i="24"/>
  <c r="Z301" i="24"/>
  <c r="Z1160" i="25"/>
  <c r="V1244" i="25"/>
  <c r="AA1192" i="25"/>
  <c r="AA346" i="24"/>
  <c r="X335" i="24"/>
  <c r="W318" i="24"/>
  <c r="W1144" i="25"/>
  <c r="X449" i="24"/>
  <c r="V360" i="24"/>
  <c r="Y294" i="24"/>
  <c r="Y404" i="24"/>
  <c r="V1153" i="25"/>
  <c r="AA391" i="24"/>
  <c r="V332" i="24"/>
  <c r="AA1201" i="25"/>
  <c r="Z426" i="24"/>
  <c r="W260" i="24"/>
  <c r="Y253" i="24"/>
  <c r="W278" i="24"/>
  <c r="W1087" i="25"/>
  <c r="W375" i="24"/>
  <c r="Z1081" i="25"/>
  <c r="Y380" i="24"/>
  <c r="X442" i="24"/>
  <c r="X411" i="24"/>
  <c r="W1238" i="25"/>
  <c r="Y406" i="24"/>
  <c r="AA436" i="24"/>
  <c r="X1173" i="25"/>
  <c r="V356" i="24"/>
  <c r="Y1101" i="25"/>
  <c r="W428" i="24"/>
  <c r="W1104" i="25"/>
  <c r="Z1171" i="25"/>
  <c r="Z1132" i="25"/>
  <c r="AA412" i="24"/>
  <c r="W335" i="24"/>
  <c r="Y452" i="24"/>
  <c r="Y275" i="24"/>
  <c r="X296" i="24"/>
  <c r="W424" i="24"/>
  <c r="Y367" i="24"/>
  <c r="AA320" i="24"/>
  <c r="W369" i="24"/>
  <c r="AA255" i="24"/>
  <c r="Z277" i="24"/>
  <c r="X347" i="24"/>
  <c r="Z342" i="24"/>
  <c r="V429" i="24"/>
  <c r="AA283" i="24"/>
  <c r="V1202" i="25"/>
  <c r="Y292" i="24"/>
  <c r="V395" i="24"/>
  <c r="Z1097" i="25"/>
  <c r="W313" i="24"/>
  <c r="X362" i="24"/>
  <c r="Y316" i="24"/>
  <c r="Y348" i="24"/>
  <c r="Y259" i="24"/>
  <c r="V362" i="24"/>
  <c r="Y1228" i="25"/>
  <c r="W1221" i="25"/>
  <c r="W1186" i="25"/>
  <c r="W1234" i="25"/>
  <c r="X394" i="24"/>
  <c r="V302" i="24"/>
  <c r="X1088" i="25"/>
  <c r="V1256" i="25"/>
  <c r="Y1244" i="25"/>
  <c r="Z387" i="24"/>
  <c r="Z252" i="24"/>
  <c r="Y318" i="24"/>
  <c r="Z386" i="24"/>
  <c r="AA379" i="24"/>
  <c r="Y1224" i="25"/>
  <c r="X1186" i="25"/>
  <c r="V1165" i="25"/>
  <c r="Y1253" i="25"/>
  <c r="AA390" i="24"/>
  <c r="Y1199" i="25"/>
  <c r="Z1107" i="25"/>
  <c r="X423" i="24"/>
  <c r="V413" i="24"/>
  <c r="X1231" i="25"/>
  <c r="X387" i="24"/>
  <c r="AA441" i="24"/>
  <c r="W1128" i="25"/>
  <c r="AA253" i="24"/>
  <c r="X326" i="24"/>
  <c r="AA442" i="24"/>
  <c r="W403" i="24"/>
  <c r="X257" i="24"/>
  <c r="W392" i="24"/>
  <c r="AA1166" i="25"/>
  <c r="AA420" i="24"/>
  <c r="V369" i="24"/>
  <c r="X393" i="24"/>
  <c r="X359" i="24"/>
  <c r="AA257" i="24"/>
  <c r="AA332" i="24"/>
  <c r="X1248" i="25"/>
  <c r="AA302" i="24"/>
  <c r="Z397" i="24"/>
  <c r="V283" i="24"/>
  <c r="Z365" i="24"/>
  <c r="Y1145" i="25"/>
  <c r="W407" i="24"/>
  <c r="W1180" i="25"/>
  <c r="Y362" i="24"/>
  <c r="W1105" i="25"/>
  <c r="Y346" i="24"/>
  <c r="V248" i="24"/>
  <c r="V433" i="24"/>
  <c r="Y306" i="24"/>
  <c r="Z1071" i="25"/>
  <c r="W275" i="24"/>
  <c r="Z1143" i="25"/>
  <c r="AA354" i="24"/>
  <c r="W1114" i="25"/>
  <c r="Y1072" i="25"/>
  <c r="V1257" i="25"/>
  <c r="AA1135" i="25"/>
  <c r="Z363" i="24"/>
  <c r="X330" i="24"/>
  <c r="AA386" i="24"/>
  <c r="Y407" i="24"/>
  <c r="V336" i="24"/>
  <c r="V1084" i="25"/>
  <c r="Y421" i="24"/>
  <c r="Y330" i="24"/>
  <c r="AA289" i="24"/>
  <c r="X1079" i="25"/>
  <c r="V382" i="24"/>
  <c r="X321" i="24"/>
  <c r="AA433" i="24"/>
  <c r="V322" i="24"/>
  <c r="AA393" i="24"/>
  <c r="X248" i="24"/>
  <c r="V1097" i="25"/>
  <c r="X369" i="24"/>
  <c r="V379" i="24"/>
  <c r="V274" i="24"/>
  <c r="AA406" i="24"/>
  <c r="Z308" i="24"/>
  <c r="Z327" i="24"/>
  <c r="V1259" i="25"/>
  <c r="V1211" i="25"/>
  <c r="Z1122" i="25"/>
  <c r="W1079" i="25"/>
  <c r="Z1250" i="25"/>
  <c r="V426" i="24"/>
  <c r="V1207" i="25"/>
  <c r="W404" i="24"/>
  <c r="Z284" i="24"/>
  <c r="Y359" i="24"/>
  <c r="Y391" i="24"/>
  <c r="AA429" i="24"/>
  <c r="AA271" i="24"/>
  <c r="AA1140" i="25"/>
  <c r="X451" i="24"/>
  <c r="V1176" i="25"/>
  <c r="AA1087" i="25"/>
  <c r="X1113" i="25"/>
  <c r="W423" i="24"/>
  <c r="V339" i="24"/>
  <c r="Y1205" i="25"/>
  <c r="X1122" i="25"/>
  <c r="Y405" i="24"/>
  <c r="X270" i="24"/>
  <c r="AA1223" i="25"/>
  <c r="Y254" i="24"/>
  <c r="Z272" i="24"/>
  <c r="Y1200" i="25"/>
  <c r="Z1074" i="25"/>
  <c r="X1154" i="25"/>
  <c r="V1246" i="25"/>
  <c r="V1093" i="25"/>
  <c r="W333" i="24"/>
  <c r="X1157" i="25"/>
  <c r="Q35" i="25"/>
  <c r="W1241" i="25"/>
  <c r="X1232" i="25"/>
  <c r="X1133" i="25"/>
  <c r="AA1242" i="25"/>
  <c r="AA1212" i="25"/>
  <c r="Y317" i="24"/>
  <c r="V425" i="24"/>
  <c r="Z1139" i="25"/>
  <c r="X1090" i="25"/>
  <c r="X445" i="24"/>
  <c r="X1242" i="25"/>
  <c r="W1125" i="25"/>
  <c r="AA353" i="24"/>
  <c r="X426" i="24"/>
  <c r="Z424" i="24"/>
  <c r="Z1196" i="25"/>
  <c r="V1096" i="25"/>
  <c r="Y1111" i="25"/>
  <c r="X1072" i="25"/>
  <c r="Y1181" i="25"/>
  <c r="Y278" i="24"/>
  <c r="AA1146" i="25"/>
  <c r="Y1196" i="25"/>
  <c r="W1127" i="25"/>
  <c r="AA1132" i="25"/>
  <c r="Y1247" i="25"/>
  <c r="V1227" i="25"/>
  <c r="W1210" i="25"/>
  <c r="V1221" i="25"/>
  <c r="V1145" i="25"/>
  <c r="X1115" i="25"/>
  <c r="AA372" i="24"/>
  <c r="AA1248" i="25"/>
  <c r="W1154" i="25"/>
  <c r="AA351" i="24"/>
  <c r="AA1197" i="25"/>
  <c r="V1231" i="25"/>
  <c r="X447" i="24"/>
  <c r="Y1140" i="25"/>
  <c r="X1211" i="25"/>
  <c r="V1252" i="25"/>
  <c r="X1074" i="25"/>
  <c r="W1122" i="25"/>
  <c r="V1158" i="25"/>
  <c r="X1207" i="25"/>
  <c r="Z1259" i="25"/>
  <c r="AA1187" i="25"/>
  <c r="X1257" i="25"/>
  <c r="Y1089" i="25"/>
  <c r="V1213" i="25"/>
  <c r="Y1252" i="25"/>
  <c r="Z341" i="24"/>
  <c r="V1117" i="25"/>
  <c r="Z245" i="24"/>
  <c r="Y439" i="24"/>
  <c r="V1182" i="25"/>
  <c r="W1174" i="25"/>
  <c r="V1152" i="25"/>
  <c r="Y304" i="24"/>
  <c r="V1077" i="25"/>
  <c r="Y1259" i="25"/>
  <c r="AA277" i="24"/>
  <c r="Z1169" i="25"/>
  <c r="AA1205" i="25"/>
  <c r="V1104" i="25"/>
  <c r="AA1262" i="25"/>
  <c r="X414" i="24"/>
  <c r="Y333" i="24"/>
  <c r="V1133" i="25"/>
  <c r="X1103" i="25"/>
  <c r="W1120" i="25"/>
  <c r="X1253" i="25"/>
  <c r="X1234" i="25"/>
  <c r="AA1163" i="25"/>
  <c r="Y1122" i="25"/>
  <c r="V1089" i="25"/>
  <c r="W414" i="24"/>
  <c r="W1237" i="25"/>
  <c r="X273" i="24"/>
  <c r="Z298" i="24"/>
  <c r="AA449" i="24"/>
  <c r="W1262" i="25"/>
  <c r="Z1108" i="25"/>
  <c r="AA1162" i="25"/>
  <c r="Y403" i="24"/>
  <c r="Y302" i="24"/>
  <c r="Y1227" i="25"/>
  <c r="Y1195" i="25"/>
  <c r="X271" i="24"/>
  <c r="X350" i="24"/>
  <c r="W432" i="24"/>
  <c r="Z305" i="24"/>
  <c r="AA1152" i="25"/>
  <c r="Z1150" i="25"/>
  <c r="V1215" i="25"/>
  <c r="W1076" i="25"/>
  <c r="Z1242" i="25"/>
  <c r="V1236" i="25"/>
  <c r="V1190" i="25"/>
  <c r="Y1191" i="25"/>
  <c r="AA1227" i="25"/>
  <c r="X1149" i="25"/>
  <c r="W1141" i="25"/>
  <c r="W1163" i="25"/>
  <c r="AA374" i="24"/>
  <c r="X1216" i="25"/>
  <c r="Z1230" i="25"/>
  <c r="X356" i="24"/>
  <c r="AA399" i="24"/>
  <c r="Y1214" i="25"/>
  <c r="X1205" i="25"/>
  <c r="V1101" i="25"/>
  <c r="V1184" i="25"/>
  <c r="X1264" i="25"/>
  <c r="V296" i="24"/>
  <c r="V1206" i="25"/>
  <c r="AA1147" i="25"/>
  <c r="Z1185" i="25"/>
  <c r="X1200" i="25"/>
  <c r="W1112" i="25"/>
  <c r="AA1127" i="25"/>
  <c r="Z339" i="24"/>
  <c r="V1100" i="25"/>
  <c r="AA1172" i="25"/>
  <c r="Y379" i="24"/>
  <c r="AA1110" i="25"/>
  <c r="Y1100" i="25"/>
  <c r="X1254" i="25"/>
  <c r="V1126" i="25"/>
  <c r="W371" i="24"/>
  <c r="Y1258" i="25"/>
  <c r="V1188" i="25"/>
  <c r="AA1144" i="25"/>
  <c r="V1134" i="25"/>
  <c r="X1083" i="25"/>
  <c r="AA1254" i="25"/>
  <c r="X1118" i="25"/>
  <c r="V1178" i="25"/>
  <c r="V371" i="24"/>
  <c r="V1078" i="25"/>
  <c r="X1262" i="25"/>
  <c r="Z1085" i="25"/>
  <c r="X375" i="24"/>
  <c r="Z1090" i="25"/>
  <c r="Y1232" i="25"/>
  <c r="Z1231" i="25"/>
  <c r="X1106" i="25"/>
  <c r="Z1159" i="25"/>
  <c r="X1114" i="25"/>
  <c r="Z1168" i="25"/>
  <c r="Y1091" i="25"/>
  <c r="Z1229" i="25"/>
  <c r="V1164" i="25"/>
  <c r="W1214" i="25"/>
  <c r="Y365" i="24"/>
  <c r="X1068" i="25"/>
  <c r="W1185" i="25"/>
  <c r="Y432" i="24"/>
  <c r="AA376" i="24"/>
  <c r="X1209" i="25"/>
  <c r="W1228" i="25"/>
  <c r="Y1241" i="25"/>
  <c r="AA1108" i="25"/>
  <c r="W1245" i="25"/>
  <c r="V384" i="24"/>
  <c r="AA304" i="24"/>
  <c r="Y271" i="24"/>
  <c r="V374" i="24"/>
  <c r="AA1112" i="25"/>
  <c r="V364" i="24"/>
  <c r="Z1134" i="25"/>
  <c r="X1127" i="25"/>
  <c r="AA1124" i="25"/>
  <c r="W1077" i="25"/>
  <c r="X260" i="24"/>
  <c r="AA1085" i="25"/>
  <c r="Y1248" i="25"/>
  <c r="AA1088" i="25"/>
  <c r="W449" i="24"/>
  <c r="X402" i="24"/>
  <c r="Z373" i="24"/>
  <c r="W1098" i="25"/>
  <c r="W1162" i="25"/>
  <c r="V1105" i="25"/>
  <c r="Z1232" i="25"/>
  <c r="V1130" i="25"/>
  <c r="AA1245" i="25"/>
  <c r="X1243" i="25"/>
  <c r="AA1155" i="25"/>
  <c r="AA1184" i="25"/>
  <c r="AA1169" i="25"/>
  <c r="AA1194" i="25"/>
  <c r="Z1233" i="25"/>
  <c r="V408" i="24"/>
  <c r="X1218" i="25"/>
  <c r="Y1229" i="25"/>
  <c r="W359" i="24"/>
  <c r="W1124" i="25"/>
  <c r="Y1236" i="25"/>
  <c r="W258" i="24"/>
  <c r="V427" i="24"/>
  <c r="V353" i="24"/>
  <c r="V253" i="24"/>
  <c r="V1075" i="25"/>
  <c r="AA421" i="24"/>
  <c r="X1107" i="25"/>
  <c r="Z1131" i="25"/>
  <c r="Y1068" i="25"/>
  <c r="X1190" i="25"/>
  <c r="W1204" i="25"/>
  <c r="V1239" i="25"/>
  <c r="Y1193" i="25"/>
  <c r="Z1251" i="25"/>
  <c r="V1098" i="25"/>
  <c r="Y1139" i="25"/>
  <c r="X1224" i="25"/>
  <c r="V1174" i="25"/>
  <c r="V1125" i="25"/>
  <c r="X1263" i="25"/>
  <c r="V1120" i="25"/>
  <c r="AA1239" i="25"/>
  <c r="X1158" i="25"/>
  <c r="Z1083" i="25"/>
  <c r="Z294" i="24"/>
  <c r="Z1125" i="25"/>
  <c r="V1127" i="25"/>
  <c r="V1222" i="25"/>
  <c r="AA1237" i="25"/>
  <c r="AA1261" i="25"/>
  <c r="V1071" i="25"/>
  <c r="V1162" i="25"/>
  <c r="AA1157" i="25"/>
  <c r="V1217" i="25"/>
  <c r="V1263" i="25"/>
  <c r="W373" i="24"/>
  <c r="V1198" i="25"/>
  <c r="Z1179" i="25"/>
  <c r="W1132" i="25"/>
  <c r="W1099" i="25"/>
  <c r="Y1130" i="25"/>
  <c r="Z1148" i="25"/>
  <c r="W1258" i="25"/>
  <c r="Y1217" i="25"/>
  <c r="Y1084" i="25"/>
  <c r="W1217" i="25"/>
  <c r="X1184" i="25"/>
  <c r="V1193" i="25"/>
  <c r="W1129" i="25"/>
  <c r="AA1095" i="25"/>
  <c r="W1242" i="25"/>
  <c r="V1170" i="25"/>
  <c r="AA1161" i="25"/>
  <c r="W1256" i="25"/>
  <c r="AA1236" i="25"/>
  <c r="Z1186" i="25"/>
  <c r="W1222" i="25"/>
  <c r="X1110" i="25"/>
  <c r="V1148" i="25"/>
  <c r="X1178" i="25"/>
  <c r="W1209" i="25"/>
  <c r="Z1101" i="25"/>
  <c r="X1171" i="25"/>
  <c r="Z1248" i="25"/>
  <c r="AA355" i="24"/>
  <c r="V1167" i="25"/>
  <c r="AA1182" i="25"/>
  <c r="X338" i="24"/>
  <c r="W434" i="24"/>
  <c r="Z1080" i="25"/>
  <c r="Z1201" i="25"/>
  <c r="Y320" i="24"/>
  <c r="W1207" i="25"/>
  <c r="W1259" i="25"/>
  <c r="V1234" i="25"/>
  <c r="V1225" i="25"/>
  <c r="Z351" i="24"/>
  <c r="X1111" i="25"/>
  <c r="Z1130" i="25"/>
  <c r="V1250" i="25"/>
  <c r="X429" i="24"/>
  <c r="Z1217" i="25"/>
  <c r="Y1149" i="25"/>
  <c r="Z278" i="24"/>
  <c r="X1188" i="25"/>
  <c r="X410" i="24"/>
  <c r="W1117" i="25"/>
  <c r="Y1162" i="25"/>
  <c r="V415" i="24"/>
  <c r="W1177" i="25"/>
  <c r="AA1134" i="25"/>
  <c r="V1119" i="25"/>
  <c r="V1122" i="25"/>
  <c r="X1085" i="25"/>
  <c r="V417" i="24"/>
  <c r="X1104" i="25"/>
  <c r="X1215" i="25"/>
  <c r="X1148" i="25"/>
  <c r="W446" i="24"/>
  <c r="Y1190" i="25"/>
  <c r="V1223" i="25"/>
  <c r="AA1188" i="25"/>
  <c r="AA1069" i="25"/>
  <c r="X1251" i="25"/>
  <c r="X1192" i="25"/>
  <c r="Q15" i="25"/>
  <c r="X424" i="24"/>
  <c r="Z1112" i="25"/>
  <c r="V1241" i="25"/>
  <c r="V1242" i="25"/>
  <c r="Z1258" i="25"/>
  <c r="V1072" i="25"/>
  <c r="W1250" i="25"/>
  <c r="X1086" i="25"/>
  <c r="AA1207" i="25"/>
  <c r="X332" i="24"/>
  <c r="X279" i="24"/>
  <c r="AA413" i="24"/>
  <c r="X1082" i="25"/>
  <c r="AA1103" i="25"/>
  <c r="Y1211" i="25"/>
  <c r="W303" i="24"/>
  <c r="Z1135" i="25"/>
  <c r="W291" i="24"/>
  <c r="V344" i="24"/>
  <c r="V325" i="24"/>
  <c r="Y363" i="24"/>
  <c r="Z361" i="24"/>
  <c r="Y394" i="24"/>
  <c r="Z257" i="24"/>
  <c r="Y1076" i="25"/>
  <c r="Y1242" i="25"/>
  <c r="Z383" i="24"/>
  <c r="X1217" i="25"/>
  <c r="W1230" i="25"/>
  <c r="W1165" i="25"/>
  <c r="Y1255" i="25"/>
  <c r="Z1197" i="25"/>
  <c r="V448" i="24"/>
  <c r="X1132" i="25"/>
  <c r="W1156" i="25"/>
  <c r="AA1164" i="25"/>
  <c r="W256" i="24"/>
  <c r="X1191" i="25"/>
  <c r="W1159" i="25"/>
  <c r="W1211" i="25"/>
  <c r="W1251" i="25"/>
  <c r="Z1178" i="25"/>
  <c r="AA1177" i="25"/>
  <c r="V1086" i="25"/>
  <c r="AA1136" i="25"/>
  <c r="AA1189" i="25"/>
  <c r="W1080" i="25"/>
  <c r="AA1141" i="25"/>
  <c r="Y1198" i="25"/>
  <c r="V1194" i="25"/>
  <c r="W1096" i="25"/>
  <c r="Z1237" i="25"/>
  <c r="Z323" i="24"/>
  <c r="AA1117" i="25"/>
  <c r="AA1165" i="25"/>
  <c r="Z1215" i="25"/>
  <c r="Y1079" i="25"/>
  <c r="W1090" i="25"/>
  <c r="AA1102" i="25"/>
  <c r="V444" i="24"/>
  <c r="V1150" i="25"/>
  <c r="X1170" i="25"/>
  <c r="Z266" i="24"/>
  <c r="AA344" i="24"/>
  <c r="Z1238" i="25"/>
  <c r="W1139" i="25"/>
  <c r="W1249" i="25"/>
  <c r="Y1090" i="25"/>
  <c r="AA1232" i="25"/>
  <c r="V1142" i="25"/>
  <c r="Z311" i="24"/>
  <c r="Z1158" i="25"/>
  <c r="V1131" i="25"/>
  <c r="X1102" i="25"/>
  <c r="Z1152" i="25"/>
  <c r="X319" i="24"/>
  <c r="Y262" i="24"/>
  <c r="W312" i="24"/>
  <c r="AA1191" i="25"/>
  <c r="Z1140" i="25"/>
  <c r="W1194" i="25"/>
  <c r="W1134" i="25"/>
  <c r="X1199" i="25"/>
  <c r="X1130" i="25"/>
  <c r="X284" i="24"/>
  <c r="W322" i="24"/>
  <c r="AA293" i="24"/>
  <c r="AA1218" i="25"/>
  <c r="Z413" i="24"/>
  <c r="Z400" i="24"/>
  <c r="V1124" i="25"/>
  <c r="V1230" i="25"/>
  <c r="V350" i="24"/>
  <c r="Y319" i="24"/>
  <c r="AA281" i="24"/>
  <c r="X1179" i="25"/>
  <c r="Z1104" i="25"/>
  <c r="X388" i="24"/>
  <c r="AA361" i="24"/>
  <c r="AA1160" i="25"/>
  <c r="W1201" i="25"/>
  <c r="AA1171" i="25"/>
  <c r="W1142" i="25"/>
  <c r="AA357" i="24"/>
  <c r="Y315" i="24"/>
  <c r="W1109" i="25"/>
  <c r="AA1105" i="25"/>
  <c r="X1255" i="25"/>
  <c r="Y1136" i="25"/>
  <c r="Z1194" i="25"/>
  <c r="X1131" i="25"/>
  <c r="Y1118" i="25"/>
  <c r="AA1260" i="25"/>
  <c r="V1192" i="25"/>
  <c r="AA1229" i="25"/>
  <c r="Z1253" i="25"/>
  <c r="Y1117" i="25"/>
  <c r="Y1069" i="25"/>
  <c r="Y1080" i="25"/>
  <c r="Z408" i="24"/>
  <c r="Z340" i="24"/>
  <c r="V319" i="24"/>
  <c r="AA1125" i="25"/>
  <c r="X1141" i="25"/>
  <c r="Y290" i="24"/>
  <c r="Z1095" i="25"/>
  <c r="AA1203" i="25"/>
  <c r="Y429" i="24"/>
  <c r="X1176" i="25"/>
  <c r="AA1118" i="25"/>
  <c r="W1116" i="25"/>
  <c r="V1258" i="25"/>
  <c r="X446" i="24"/>
  <c r="V397" i="24"/>
  <c r="Z317" i="24"/>
  <c r="X1155" i="25"/>
  <c r="W1140" i="25"/>
  <c r="X1126" i="25"/>
  <c r="W1195" i="25"/>
  <c r="Z1220" i="25"/>
  <c r="W1103" i="25"/>
  <c r="Y1235" i="25"/>
  <c r="AA285" i="24"/>
  <c r="W1232" i="25"/>
  <c r="AA1176" i="25"/>
  <c r="V358" i="24"/>
  <c r="AA1129" i="25"/>
  <c r="Y1240" i="25"/>
  <c r="Y1081" i="25"/>
  <c r="Z1255" i="25"/>
  <c r="Y336" i="24"/>
  <c r="X363" i="24"/>
  <c r="Y1087" i="25"/>
  <c r="X256" i="24"/>
  <c r="AA1204" i="25"/>
  <c r="Z395" i="24"/>
  <c r="AA256" i="24"/>
  <c r="W264" i="24"/>
  <c r="V372" i="24"/>
  <c r="AA1090" i="25"/>
  <c r="V1146" i="25"/>
  <c r="X1112" i="25"/>
  <c r="Y1070" i="25"/>
  <c r="AA1123" i="25"/>
  <c r="AA345" i="24"/>
  <c r="W1205" i="25"/>
  <c r="X1094" i="25"/>
  <c r="V1247" i="25"/>
  <c r="Z1211" i="25"/>
  <c r="Y1150" i="25"/>
  <c r="V1113" i="25"/>
  <c r="Z291" i="24"/>
  <c r="Z1089" i="25"/>
  <c r="V1144" i="25"/>
  <c r="V1226" i="25"/>
  <c r="Z1188" i="25"/>
  <c r="V1074" i="25"/>
  <c r="X1105" i="25"/>
  <c r="X404" i="24"/>
  <c r="Y1179" i="25"/>
  <c r="Y1120" i="25"/>
  <c r="Z1091" i="25"/>
  <c r="Y1212" i="25"/>
  <c r="V1218" i="25"/>
  <c r="Z1236" i="25"/>
  <c r="AA1081" i="25"/>
  <c r="AA1091" i="25"/>
  <c r="X253" i="24"/>
  <c r="Y277" i="24"/>
  <c r="W1261" i="25"/>
  <c r="V441" i="24"/>
  <c r="Z1214" i="25"/>
  <c r="Z429" i="24"/>
  <c r="Y1134" i="25"/>
  <c r="Y354" i="24"/>
  <c r="AA1179" i="25"/>
  <c r="X272" i="24"/>
  <c r="W440" i="24"/>
  <c r="V1108" i="25"/>
  <c r="X1241" i="25"/>
  <c r="W1121" i="25"/>
  <c r="Z1113" i="25"/>
  <c r="V1210" i="25"/>
  <c r="Y1123" i="25"/>
  <c r="Y1144" i="25"/>
  <c r="V409" i="24"/>
  <c r="V1129" i="25"/>
  <c r="Z1184" i="25"/>
  <c r="Z1257" i="25"/>
  <c r="Y1239" i="25"/>
  <c r="V1199" i="25"/>
  <c r="X261" i="24"/>
  <c r="W1100" i="25"/>
  <c r="V1205" i="25"/>
  <c r="AA1068" i="25"/>
  <c r="Z283" i="24"/>
  <c r="X276" i="24"/>
  <c r="AA333" i="24"/>
  <c r="X244" i="24"/>
  <c r="Y1097" i="25"/>
  <c r="X1233" i="25"/>
  <c r="Z246" i="24"/>
  <c r="AA244" i="24"/>
  <c r="V355" i="24"/>
  <c r="Z1087" i="25"/>
  <c r="X254" i="24"/>
  <c r="Y377" i="24"/>
  <c r="V435" i="24"/>
  <c r="AA1234" i="25"/>
  <c r="W262" i="24"/>
  <c r="Y272" i="24"/>
  <c r="W277" i="24"/>
  <c r="Q34" i="24"/>
  <c r="AA1075" i="25"/>
  <c r="Z1161" i="25"/>
  <c r="AA1084" i="25"/>
  <c r="X1183" i="25"/>
  <c r="X318" i="24"/>
  <c r="X367" i="24"/>
  <c r="W405" i="24"/>
  <c r="Z1147" i="25"/>
  <c r="Z1244" i="25"/>
  <c r="Z402" i="24"/>
  <c r="W1247" i="25"/>
  <c r="X1197" i="25"/>
  <c r="V1128" i="25"/>
  <c r="AA1259" i="25"/>
  <c r="Y1201" i="25"/>
  <c r="AA428" i="24"/>
  <c r="Y1237" i="25"/>
  <c r="V1118" i="25"/>
  <c r="W1123" i="25"/>
  <c r="W1160" i="25"/>
  <c r="Z369" i="24"/>
  <c r="AA1180" i="25"/>
  <c r="Z1199" i="25"/>
  <c r="AA1126" i="25"/>
  <c r="X325" i="24"/>
  <c r="AA1170" i="25"/>
  <c r="AA370" i="24"/>
  <c r="V404" i="24"/>
  <c r="Y425" i="24"/>
  <c r="AA1154" i="25"/>
  <c r="Y297" i="24"/>
  <c r="W1069" i="25"/>
  <c r="W1203" i="25"/>
  <c r="AA1200" i="25"/>
  <c r="X1235" i="25"/>
  <c r="Z1142" i="25"/>
  <c r="Z1167" i="25"/>
  <c r="Q13" i="25"/>
  <c r="Y1178" i="25"/>
  <c r="Z1219" i="25"/>
  <c r="Y396" i="24"/>
  <c r="Z338" i="24"/>
  <c r="Y1153" i="25"/>
  <c r="V1245" i="25"/>
  <c r="AA1208" i="25"/>
  <c r="Y1209" i="25"/>
  <c r="X1228" i="25"/>
  <c r="AA1264" i="25"/>
  <c r="Z1162" i="25"/>
  <c r="AA426" i="24"/>
  <c r="X1169" i="25"/>
  <c r="Y1108" i="25"/>
  <c r="V1121" i="25"/>
  <c r="Z1141" i="25"/>
  <c r="Y384" i="24"/>
  <c r="Y1161" i="25"/>
  <c r="X266" i="24"/>
  <c r="V297" i="24"/>
  <c r="Z1137" i="25"/>
  <c r="W413" i="24"/>
  <c r="X1165" i="25"/>
  <c r="Z441" i="24"/>
  <c r="Y1155" i="25"/>
  <c r="X1238" i="25"/>
  <c r="AA326" i="24"/>
  <c r="V1083" i="25"/>
  <c r="X1096" i="25"/>
  <c r="X1161" i="25"/>
  <c r="Z1100" i="25"/>
  <c r="W308" i="24"/>
  <c r="X430" i="24"/>
  <c r="Z1121" i="25"/>
  <c r="Z1177" i="25"/>
  <c r="V1109" i="25"/>
  <c r="Y1098" i="25"/>
  <c r="W1136" i="25"/>
  <c r="Z1205" i="25"/>
  <c r="X1162" i="25"/>
  <c r="W1181" i="25"/>
  <c r="W1148" i="25"/>
  <c r="Z1138" i="25"/>
  <c r="X433" i="24"/>
  <c r="W1130" i="25"/>
  <c r="X360" i="24"/>
  <c r="W1178" i="25"/>
  <c r="Z406" i="24"/>
  <c r="AA1159" i="25"/>
  <c r="AA422" i="24"/>
  <c r="Z1070" i="25"/>
  <c r="Z1243" i="25"/>
  <c r="X1119" i="25"/>
  <c r="Y1233" i="25"/>
  <c r="Z288" i="24"/>
  <c r="AA1206" i="25"/>
  <c r="Z285" i="24"/>
  <c r="AA1190" i="25"/>
  <c r="AA1233" i="25"/>
  <c r="V1255" i="25"/>
  <c r="Z394" i="24"/>
  <c r="Y1189" i="25"/>
  <c r="AA1099" i="25"/>
  <c r="AA1150" i="25"/>
  <c r="X1091" i="25"/>
  <c r="W1235" i="25"/>
  <c r="Z1227" i="25"/>
  <c r="X1073" i="25"/>
  <c r="X1109" i="25"/>
  <c r="Y1203" i="25"/>
  <c r="W1167" i="25"/>
  <c r="V443" i="24"/>
  <c r="Z431" i="24"/>
  <c r="V1203" i="25"/>
  <c r="X1252" i="25"/>
  <c r="Z422" i="24"/>
  <c r="W1171" i="25"/>
  <c r="X1175" i="25"/>
  <c r="V419" i="24"/>
  <c r="AA383" i="24"/>
  <c r="W340" i="24"/>
  <c r="Z269" i="24"/>
  <c r="X1258" i="25"/>
  <c r="Y1246" i="25"/>
  <c r="X1138" i="25"/>
  <c r="X1204" i="25"/>
  <c r="X1152" i="25"/>
  <c r="W1081" i="25"/>
  <c r="AA1213" i="25"/>
  <c r="AA1244" i="25"/>
  <c r="Y1128" i="25"/>
  <c r="W1215" i="25"/>
  <c r="W1107" i="25"/>
  <c r="V377" i="24"/>
  <c r="Y366" i="24"/>
  <c r="AA1185" i="25"/>
  <c r="W400" i="24"/>
  <c r="X1181" i="25"/>
  <c r="AA1252" i="25"/>
  <c r="AA306" i="24"/>
  <c r="Y1234" i="25"/>
  <c r="Z1119" i="25"/>
  <c r="X1139" i="25"/>
  <c r="Y1260" i="25"/>
  <c r="AA1230" i="25"/>
  <c r="Y1204" i="25"/>
  <c r="X1249" i="25"/>
  <c r="W1137" i="25"/>
  <c r="X1182" i="25"/>
  <c r="X1081" i="25"/>
  <c r="V1238" i="25"/>
  <c r="V246" i="24"/>
  <c r="W1084" i="25"/>
  <c r="W306" i="24"/>
  <c r="V430" i="24"/>
  <c r="X1194" i="25"/>
  <c r="W410" i="24"/>
  <c r="Y263" i="24"/>
  <c r="W1126" i="25"/>
  <c r="Z1204" i="25"/>
  <c r="Z448" i="24"/>
  <c r="X1219" i="25"/>
  <c r="V1080" i="25"/>
  <c r="Z1241" i="25"/>
  <c r="X1166" i="25"/>
  <c r="AA1256" i="25"/>
  <c r="AA1149" i="25"/>
  <c r="W1145" i="25"/>
  <c r="Z1181" i="25"/>
  <c r="W1255" i="25"/>
  <c r="Z1249" i="25"/>
  <c r="Z1256" i="25"/>
  <c r="Z409" i="24"/>
  <c r="V269" i="24"/>
  <c r="AA1151" i="25"/>
  <c r="X1069" i="25"/>
  <c r="V1138" i="25"/>
  <c r="V1081" i="25"/>
  <c r="Z1079" i="25"/>
  <c r="W1106" i="25"/>
  <c r="Z437" i="24"/>
  <c r="Z1187" i="25"/>
  <c r="V1243" i="25"/>
  <c r="Y1124" i="25"/>
  <c r="Y1083" i="25"/>
  <c r="Z1084" i="25"/>
  <c r="W259" i="24"/>
  <c r="X1092" i="25"/>
  <c r="AA1094" i="25"/>
  <c r="AA1202" i="25"/>
  <c r="Z1208" i="25"/>
  <c r="Z1157" i="25"/>
  <c r="X1150" i="25"/>
  <c r="W331" i="24"/>
  <c r="V1149" i="25"/>
  <c r="Y1116" i="25"/>
  <c r="AA404" i="24"/>
  <c r="X439" i="24"/>
  <c r="V1180" i="25"/>
  <c r="X1198" i="25"/>
  <c r="AA1092" i="25"/>
  <c r="X1080" i="25"/>
  <c r="Y1099" i="25"/>
  <c r="Y1105" i="25"/>
  <c r="Y1132" i="25"/>
  <c r="W1198" i="25"/>
  <c r="Y1251" i="25"/>
  <c r="Y325" i="24"/>
  <c r="Y1174" i="25"/>
  <c r="X1177" i="25"/>
  <c r="X340" i="24"/>
  <c r="W385" i="24"/>
  <c r="W1170" i="25"/>
  <c r="AA1111" i="25"/>
  <c r="Y1142" i="25"/>
  <c r="Z1213" i="25"/>
  <c r="AA1167" i="25"/>
  <c r="X1108" i="25"/>
  <c r="Q12" i="25"/>
  <c r="Y1164" i="25"/>
  <c r="V1114" i="25"/>
  <c r="V1233" i="25"/>
  <c r="Z1136" i="25"/>
  <c r="V1099" i="25"/>
  <c r="W1231" i="25"/>
  <c r="V1154" i="25"/>
  <c r="W1115" i="25"/>
  <c r="Z1118" i="25"/>
  <c r="W1088" i="25"/>
  <c r="Z1093" i="25"/>
  <c r="AA1114" i="25"/>
  <c r="Y1180" i="25"/>
  <c r="AA1193" i="25"/>
  <c r="AA280" i="24"/>
  <c r="W418" i="24"/>
  <c r="Y1163" i="25"/>
  <c r="AA331" i="24"/>
  <c r="V1200" i="25"/>
  <c r="W1216" i="25"/>
  <c r="W386" i="24"/>
  <c r="Y1225" i="25"/>
  <c r="Y1146" i="25"/>
  <c r="Y260" i="24"/>
  <c r="Z1127" i="25"/>
  <c r="V1232" i="25"/>
  <c r="Y408" i="24"/>
  <c r="V357" i="24"/>
  <c r="W351" i="24"/>
  <c r="V1197" i="25"/>
  <c r="Y1264" i="25"/>
  <c r="AA334" i="24"/>
  <c r="Y1071" i="25"/>
  <c r="Y1219" i="25"/>
  <c r="AA1195" i="25"/>
  <c r="W1179" i="25"/>
  <c r="V389" i="24"/>
  <c r="V1214" i="25"/>
  <c r="AA337" i="24"/>
  <c r="V385" i="24"/>
  <c r="AA1250" i="25"/>
  <c r="X1142" i="25"/>
  <c r="AA1137" i="25"/>
  <c r="X1159" i="25"/>
  <c r="AA1196" i="25"/>
  <c r="Y1094" i="25"/>
  <c r="AA1089" i="25"/>
  <c r="V247" i="24"/>
  <c r="Y340" i="24"/>
  <c r="W1225" i="25"/>
  <c r="V1204" i="25"/>
  <c r="Y1077" i="25"/>
  <c r="Y1113" i="25"/>
  <c r="X1099" i="25"/>
  <c r="V447" i="24"/>
  <c r="AA1131" i="25"/>
  <c r="V1166" i="25"/>
  <c r="X1172" i="25"/>
  <c r="Z1164" i="25"/>
  <c r="Z1128" i="25"/>
  <c r="Z1123" i="25"/>
  <c r="Y1171" i="25"/>
  <c r="Z1072" i="25"/>
  <c r="Z1151" i="25"/>
  <c r="V1140" i="25"/>
  <c r="Y378" i="24"/>
  <c r="W1176" i="25"/>
  <c r="V403" i="24"/>
  <c r="Q34" i="25"/>
  <c r="X1164" i="25"/>
  <c r="X1229" i="25"/>
  <c r="Y1220" i="25"/>
  <c r="W300" i="24"/>
  <c r="Z1082" i="25"/>
  <c r="X1240" i="25"/>
  <c r="X1180" i="25"/>
  <c r="Y1085" i="25"/>
  <c r="Z1176" i="25"/>
  <c r="Y1213" i="25"/>
  <c r="X1095" i="25"/>
  <c r="W1094" i="25"/>
  <c r="Z1077" i="25"/>
  <c r="AA1153" i="25"/>
  <c r="W452" i="24"/>
  <c r="Y1088" i="25"/>
  <c r="X371" i="24"/>
  <c r="Z414" i="24"/>
  <c r="X1117" i="25"/>
  <c r="AA1221" i="25"/>
  <c r="Y1256" i="25"/>
  <c r="AA1122" i="25"/>
  <c r="Y1148" i="25"/>
  <c r="Y1176" i="25"/>
  <c r="AA1158" i="25"/>
  <c r="X1163" i="25"/>
  <c r="V1195" i="25"/>
  <c r="Y1093" i="25"/>
  <c r="AA1257" i="25"/>
  <c r="V1115" i="25"/>
  <c r="Z1183" i="25"/>
  <c r="V1181" i="25"/>
  <c r="Z1240" i="25"/>
  <c r="W1131" i="25"/>
  <c r="V1196" i="25"/>
  <c r="AA1142" i="25"/>
  <c r="AA1119" i="25"/>
  <c r="W283" i="24"/>
  <c r="X401" i="24"/>
  <c r="Z1115" i="25"/>
  <c r="AA1240" i="25"/>
  <c r="V1173" i="25"/>
  <c r="X1093" i="25"/>
  <c r="AA1086" i="25"/>
  <c r="V244" i="24"/>
  <c r="X1195" i="25"/>
  <c r="Z1096" i="25"/>
  <c r="W1108" i="25"/>
  <c r="X1201" i="25"/>
  <c r="Y1170" i="25"/>
  <c r="X1153" i="25"/>
  <c r="Y1192" i="25"/>
  <c r="AA1128" i="25"/>
  <c r="X1223" i="25"/>
  <c r="W1239" i="25"/>
  <c r="Z1206" i="25"/>
  <c r="Y360" i="24"/>
  <c r="AA1096" i="25"/>
  <c r="V331" i="24"/>
  <c r="Z1116" i="25"/>
  <c r="V1187" i="25"/>
  <c r="V1191" i="25"/>
  <c r="X1097" i="25"/>
  <c r="V1220" i="25"/>
  <c r="Z1222" i="25"/>
  <c r="V1235" i="25"/>
  <c r="V432" i="24"/>
  <c r="W1246" i="25"/>
  <c r="W395" i="24"/>
  <c r="Z1191" i="25"/>
  <c r="Y1159" i="25"/>
  <c r="W1146" i="25"/>
  <c r="W1086" i="25"/>
  <c r="Z1239" i="25"/>
  <c r="W431" i="24"/>
  <c r="V1177" i="25"/>
  <c r="W1197" i="25"/>
  <c r="AA1133" i="25"/>
  <c r="Y1156" i="25"/>
  <c r="X420" i="24"/>
  <c r="V1070" i="25"/>
  <c r="AA1073" i="25"/>
  <c r="Z1124" i="25"/>
  <c r="W338" i="24"/>
  <c r="Z1099" i="25"/>
  <c r="AA1219" i="25"/>
  <c r="AA446" i="24"/>
  <c r="W1224" i="25"/>
  <c r="W1199" i="25"/>
  <c r="Y1104" i="25"/>
  <c r="Z1260" i="25"/>
  <c r="AA1222" i="25"/>
  <c r="W436" i="24"/>
  <c r="Z1223" i="25"/>
  <c r="V1110" i="25"/>
  <c r="Z1105" i="25"/>
  <c r="AA1210" i="25"/>
  <c r="W377" i="24"/>
  <c r="Z1170" i="25"/>
  <c r="Y1102" i="25"/>
  <c r="Y1115" i="25"/>
  <c r="X1145" i="25"/>
  <c r="Z1180" i="25"/>
  <c r="Z1210" i="25"/>
  <c r="AA1100" i="25"/>
  <c r="V366" i="24"/>
  <c r="Y1183" i="25"/>
  <c r="W1151" i="25"/>
  <c r="AA1120" i="25"/>
  <c r="Y1143" i="25"/>
  <c r="W394" i="24"/>
  <c r="AA1106" i="25"/>
  <c r="Y382" i="24"/>
  <c r="Y1263" i="25"/>
  <c r="W1208" i="25"/>
  <c r="W1229" i="25"/>
  <c r="Y1223" i="25"/>
  <c r="V1106" i="25"/>
  <c r="Y1092" i="25"/>
  <c r="W293" i="24"/>
  <c r="V431" i="24"/>
  <c r="W1157" i="25"/>
  <c r="W302" i="24"/>
  <c r="Y368" i="24"/>
  <c r="V1090" i="25"/>
  <c r="Z1203" i="25"/>
  <c r="Q12" i="24"/>
  <c r="V1172" i="25"/>
  <c r="W330" i="24"/>
  <c r="Z347" i="24"/>
  <c r="W1223" i="25"/>
  <c r="V1260" i="25"/>
  <c r="Z1207" i="25"/>
  <c r="X1196" i="25"/>
  <c r="X1208" i="25"/>
  <c r="Y1261" i="25"/>
  <c r="Z1225" i="25"/>
  <c r="Z1106" i="25"/>
  <c r="W1190" i="25"/>
  <c r="V1262" i="25"/>
  <c r="AA1183" i="25"/>
  <c r="X1206" i="25"/>
  <c r="W1253" i="25"/>
  <c r="Y1208" i="25"/>
  <c r="X1239" i="25"/>
  <c r="W1244" i="25"/>
  <c r="Z1245" i="25"/>
  <c r="Y1167" i="25"/>
  <c r="AA1216" i="25"/>
  <c r="X384" i="24"/>
  <c r="X1116" i="25"/>
  <c r="V1249" i="25"/>
  <c r="AA398" i="24"/>
  <c r="Z299" i="24"/>
  <c r="Y1177" i="25"/>
  <c r="Z1076" i="25"/>
  <c r="W1187" i="25"/>
  <c r="X1168" i="25"/>
  <c r="AB1076" i="25" l="1"/>
  <c r="AC1177" i="25"/>
  <c r="AD1177" i="25"/>
  <c r="AB299" i="24"/>
  <c r="AD1167" i="25"/>
  <c r="AC1167" i="25"/>
  <c r="AB1245" i="25"/>
  <c r="AC1208" i="25"/>
  <c r="AD1208" i="25"/>
  <c r="AB1106" i="25"/>
  <c r="AB1225" i="25"/>
  <c r="AC1261" i="25"/>
  <c r="AD1261" i="25"/>
  <c r="AB1207" i="25"/>
  <c r="AB347" i="24"/>
  <c r="AB1203" i="25"/>
  <c r="AD368" i="24"/>
  <c r="AC368" i="24"/>
  <c r="AD1092" i="25"/>
  <c r="AC1092" i="25"/>
  <c r="AD1223" i="25"/>
  <c r="AC1223" i="25"/>
  <c r="AC1263" i="25"/>
  <c r="AD1263" i="25"/>
  <c r="AC382" i="24"/>
  <c r="AD382" i="24"/>
  <c r="AC1143" i="25"/>
  <c r="AD1143" i="25"/>
  <c r="AD1183" i="25"/>
  <c r="AC1183" i="25"/>
  <c r="AB1210" i="25"/>
  <c r="AB1180" i="25"/>
  <c r="AC1115" i="25"/>
  <c r="AD1115" i="25"/>
  <c r="AC1102" i="25"/>
  <c r="AD1102" i="25"/>
  <c r="AB1170" i="25"/>
  <c r="AB1105" i="25"/>
  <c r="AB1223" i="25"/>
  <c r="AB1260" i="25"/>
  <c r="AC1104" i="25"/>
  <c r="AD1104" i="25"/>
  <c r="AB1099" i="25"/>
  <c r="AB1124" i="25"/>
  <c r="AC1156" i="25"/>
  <c r="AD1156" i="25"/>
  <c r="AB1239" i="25"/>
  <c r="AD1159" i="25"/>
  <c r="AC1159" i="25"/>
  <c r="AB1191" i="25"/>
  <c r="AB1222" i="25"/>
  <c r="AB1116" i="25"/>
  <c r="AD360" i="24"/>
  <c r="AC360" i="24"/>
  <c r="AB1206" i="25"/>
  <c r="AC1192" i="25"/>
  <c r="AD1192" i="25"/>
  <c r="AC1170" i="25"/>
  <c r="AD1170" i="25"/>
  <c r="AB1096" i="25"/>
  <c r="AB1115" i="25"/>
  <c r="AB1240" i="25"/>
  <c r="AB1183" i="25"/>
  <c r="AC1093" i="25"/>
  <c r="AD1093" i="25"/>
  <c r="AC1176" i="25"/>
  <c r="AD1176" i="25"/>
  <c r="AC1148" i="25"/>
  <c r="AD1148" i="25"/>
  <c r="AC1256" i="25"/>
  <c r="AD1256" i="25"/>
  <c r="AB414" i="24"/>
  <c r="AD1088" i="25"/>
  <c r="AC1088" i="25"/>
  <c r="AB1077" i="25"/>
  <c r="AD1213" i="25"/>
  <c r="AC1213" i="25"/>
  <c r="AB1176" i="25"/>
  <c r="AD1085" i="25"/>
  <c r="AC1085" i="25"/>
  <c r="AB1082" i="25"/>
  <c r="AC1220" i="25"/>
  <c r="AD1220" i="25"/>
  <c r="AC378" i="24"/>
  <c r="AD378" i="24"/>
  <c r="AB1151" i="25"/>
  <c r="AB1072" i="25"/>
  <c r="AD1171" i="25"/>
  <c r="AC1171" i="25"/>
  <c r="AB1123" i="25"/>
  <c r="AB1128" i="25"/>
  <c r="AB1164" i="25"/>
  <c r="AC1113" i="25"/>
  <c r="AD1113" i="25"/>
  <c r="AC1077" i="25"/>
  <c r="AD1077" i="25"/>
  <c r="AD340" i="24"/>
  <c r="AC340" i="24"/>
  <c r="AC1094" i="25"/>
  <c r="AD1094" i="25"/>
  <c r="AC1219" i="25"/>
  <c r="AD1219" i="25"/>
  <c r="AC1071" i="25"/>
  <c r="AD1071" i="25"/>
  <c r="AC1264" i="25"/>
  <c r="AD1264" i="25"/>
  <c r="AC408" i="24"/>
  <c r="AD408" i="24"/>
  <c r="AB1127" i="25"/>
  <c r="AC260" i="24"/>
  <c r="AD260" i="24"/>
  <c r="AC1146" i="25"/>
  <c r="AD1146" i="25"/>
  <c r="AC1225" i="25"/>
  <c r="AD1225" i="25"/>
  <c r="AC1163" i="25"/>
  <c r="AD1163" i="25"/>
  <c r="AC1180" i="25"/>
  <c r="AD1180" i="25"/>
  <c r="AB1093" i="25"/>
  <c r="AB1118" i="25"/>
  <c r="AB1136" i="25"/>
  <c r="AC1164" i="25"/>
  <c r="AD1164" i="25"/>
  <c r="AB1213" i="25"/>
  <c r="AD1142" i="25"/>
  <c r="AC1142" i="25"/>
  <c r="AD1174" i="25"/>
  <c r="AC1174" i="25"/>
  <c r="AC325" i="24"/>
  <c r="AD325" i="24"/>
  <c r="AC1251" i="25"/>
  <c r="AD1251" i="25"/>
  <c r="AC1132" i="25"/>
  <c r="AD1132" i="25"/>
  <c r="AD1105" i="25"/>
  <c r="AC1105" i="25"/>
  <c r="AC1099" i="25"/>
  <c r="AD1099" i="25"/>
  <c r="AD1116" i="25"/>
  <c r="AC1116" i="25"/>
  <c r="AB1157" i="25"/>
  <c r="AB1208" i="25"/>
  <c r="AB1084" i="25"/>
  <c r="AC1083" i="25"/>
  <c r="AD1083" i="25"/>
  <c r="AD1124" i="25"/>
  <c r="AC1124" i="25"/>
  <c r="AB1187" i="25"/>
  <c r="AB437" i="24"/>
  <c r="AB1079" i="25"/>
  <c r="AB409" i="24"/>
  <c r="AB1256" i="25"/>
  <c r="AB1249" i="25"/>
  <c r="AB1181" i="25"/>
  <c r="AB1241" i="25"/>
  <c r="AB448" i="24"/>
  <c r="AB1204" i="25"/>
  <c r="AD263" i="24"/>
  <c r="AC263" i="24"/>
  <c r="AC1204" i="25"/>
  <c r="AD1204" i="25"/>
  <c r="AC1260" i="25"/>
  <c r="AD1260" i="25"/>
  <c r="AB1119" i="25"/>
  <c r="AD1234" i="25"/>
  <c r="AC1234" i="25"/>
  <c r="AC366" i="24"/>
  <c r="AD366" i="24"/>
  <c r="AC1128" i="25"/>
  <c r="AD1128" i="25"/>
  <c r="AC1246" i="25"/>
  <c r="AD1246" i="25"/>
  <c r="AB269" i="24"/>
  <c r="AB422" i="24"/>
  <c r="AB431" i="24"/>
  <c r="AC1203" i="25"/>
  <c r="AD1203" i="25"/>
  <c r="AB1227" i="25"/>
  <c r="AC1189" i="25"/>
  <c r="AD1189" i="25"/>
  <c r="AB394" i="24"/>
  <c r="AB285" i="24"/>
  <c r="AB288" i="24"/>
  <c r="AD1233" i="25"/>
  <c r="AC1233" i="25"/>
  <c r="AB1243" i="25"/>
  <c r="AB1070" i="25"/>
  <c r="AB406" i="24"/>
  <c r="AB1138" i="25"/>
  <c r="AB1205" i="25"/>
  <c r="AC1098" i="25"/>
  <c r="AD1098" i="25"/>
  <c r="AB1177" i="25"/>
  <c r="AB1121" i="25"/>
  <c r="AB1100" i="25"/>
  <c r="AD1155" i="25"/>
  <c r="AC1155" i="25"/>
  <c r="AB441" i="24"/>
  <c r="AB1137" i="25"/>
  <c r="AD1161" i="25"/>
  <c r="AC1161" i="25"/>
  <c r="AC384" i="24"/>
  <c r="AD384" i="24"/>
  <c r="AB1141" i="25"/>
  <c r="AD1108" i="25"/>
  <c r="AC1108" i="25"/>
  <c r="AB1162" i="25"/>
  <c r="AD1209" i="25"/>
  <c r="AC1209" i="25"/>
  <c r="AD1153" i="25"/>
  <c r="AC1153" i="25"/>
  <c r="AB338" i="24"/>
  <c r="AD396" i="24"/>
  <c r="AC396" i="24"/>
  <c r="AB1219" i="25"/>
  <c r="AC1178" i="25"/>
  <c r="AD1178" i="25"/>
  <c r="R13" i="25"/>
  <c r="AB1167" i="25"/>
  <c r="AB1142" i="25"/>
  <c r="AC297" i="24"/>
  <c r="AD297" i="24"/>
  <c r="AD425" i="24"/>
  <c r="AC425" i="24"/>
  <c r="AB1199" i="25"/>
  <c r="AB369" i="24"/>
  <c r="AC1237" i="25"/>
  <c r="AD1237" i="25"/>
  <c r="AD1201" i="25"/>
  <c r="AC1201" i="25"/>
  <c r="AB402" i="24"/>
  <c r="AB1244" i="25"/>
  <c r="AB1147" i="25"/>
  <c r="AB1161" i="25"/>
  <c r="AD272" i="24"/>
  <c r="AC272" i="24"/>
  <c r="AC377" i="24"/>
  <c r="AD377" i="24"/>
  <c r="AB1087" i="25"/>
  <c r="AB246" i="24"/>
  <c r="AC1097" i="25"/>
  <c r="AD1097" i="25"/>
  <c r="AB283" i="24"/>
  <c r="AD1239" i="25"/>
  <c r="AC1239" i="25"/>
  <c r="AB1257" i="25"/>
  <c r="AB1184" i="25"/>
  <c r="AC1144" i="25"/>
  <c r="AD1144" i="25"/>
  <c r="AC1123" i="25"/>
  <c r="AD1123" i="25"/>
  <c r="AB1113" i="25"/>
  <c r="AC354" i="24"/>
  <c r="AD354" i="24"/>
  <c r="AD1134" i="25"/>
  <c r="AC1134" i="25"/>
  <c r="AB429" i="24"/>
  <c r="AB1214" i="25"/>
  <c r="AC277" i="24"/>
  <c r="AD277" i="24"/>
  <c r="AB1236" i="25"/>
  <c r="AC1212" i="25"/>
  <c r="AD1212" i="25"/>
  <c r="AB1091" i="25"/>
  <c r="AD1120" i="25"/>
  <c r="AC1120" i="25"/>
  <c r="AD1179" i="25"/>
  <c r="AC1179" i="25"/>
  <c r="AB1188" i="25"/>
  <c r="AB1089" i="25"/>
  <c r="AB291" i="24"/>
  <c r="AC1150" i="25"/>
  <c r="AD1150" i="25"/>
  <c r="AB1211" i="25"/>
  <c r="AC1070" i="25"/>
  <c r="AD1070" i="25"/>
  <c r="AB395" i="24"/>
  <c r="AD1087" i="25"/>
  <c r="AC1087" i="25"/>
  <c r="AC336" i="24"/>
  <c r="AD336" i="24"/>
  <c r="AB1255" i="25"/>
  <c r="AC1081" i="25"/>
  <c r="AD1081" i="25"/>
  <c r="AD1240" i="25"/>
  <c r="AC1240" i="25"/>
  <c r="AD1235" i="25"/>
  <c r="AC1235" i="25"/>
  <c r="AB1220" i="25"/>
  <c r="AB317" i="24"/>
  <c r="AD429" i="24"/>
  <c r="AC429" i="24"/>
  <c r="AB1095" i="25"/>
  <c r="AC290" i="24"/>
  <c r="AD290" i="24"/>
  <c r="AB340" i="24"/>
  <c r="AB408" i="24"/>
  <c r="AD1080" i="25"/>
  <c r="AC1080" i="25"/>
  <c r="AC1069" i="25"/>
  <c r="AD1069" i="25"/>
  <c r="AD1117" i="25"/>
  <c r="AC1117" i="25"/>
  <c r="AB1253" i="25"/>
  <c r="AC1118" i="25"/>
  <c r="AD1118" i="25"/>
  <c r="AB1194" i="25"/>
  <c r="AC1136" i="25"/>
  <c r="AD1136" i="25"/>
  <c r="AC315" i="24"/>
  <c r="AD315" i="24"/>
  <c r="AB1104" i="25"/>
  <c r="AC319" i="24"/>
  <c r="AD319" i="24"/>
  <c r="AB400" i="24"/>
  <c r="AB413" i="24"/>
  <c r="AB1140" i="25"/>
  <c r="AD262" i="24"/>
  <c r="AC262" i="24"/>
  <c r="AB1152" i="25"/>
  <c r="AB1158" i="25"/>
  <c r="AB311" i="24"/>
  <c r="AC1090" i="25"/>
  <c r="AD1090" i="25"/>
  <c r="AB1238" i="25"/>
  <c r="AB266" i="24"/>
  <c r="AD1079" i="25"/>
  <c r="AC1079" i="25"/>
  <c r="AB1215" i="25"/>
  <c r="AB323" i="24"/>
  <c r="AB1237" i="25"/>
  <c r="AC1198" i="25"/>
  <c r="AD1198" i="25"/>
  <c r="AB1178" i="25"/>
  <c r="AB1197" i="25"/>
  <c r="AD1255" i="25"/>
  <c r="AC1255" i="25"/>
  <c r="AB383" i="24"/>
  <c r="AC1242" i="25"/>
  <c r="AD1242" i="25"/>
  <c r="AC1076" i="25"/>
  <c r="AD1076" i="25"/>
  <c r="AB257" i="24"/>
  <c r="AD394" i="24"/>
  <c r="AC394" i="24"/>
  <c r="AB361" i="24"/>
  <c r="AD363" i="24"/>
  <c r="AC363" i="24"/>
  <c r="AB1135" i="25"/>
  <c r="AC1211" i="25"/>
  <c r="AD1211" i="25"/>
  <c r="AB1258" i="25"/>
  <c r="AB1112" i="25"/>
  <c r="AC1190" i="25"/>
  <c r="AD1190" i="25"/>
  <c r="AC1162" i="25"/>
  <c r="AD1162" i="25"/>
  <c r="AB278" i="24"/>
  <c r="AC1149" i="25"/>
  <c r="AD1149" i="25"/>
  <c r="AB1217" i="25"/>
  <c r="AB1130" i="25"/>
  <c r="AB351" i="24"/>
  <c r="AC320" i="24"/>
  <c r="AD320" i="24"/>
  <c r="AB1201" i="25"/>
  <c r="AB1080" i="25"/>
  <c r="AB1248" i="25"/>
  <c r="AB1101" i="25"/>
  <c r="AB1186" i="25"/>
  <c r="AC1084" i="25"/>
  <c r="AD1084" i="25"/>
  <c r="AD1217" i="25"/>
  <c r="AC1217" i="25"/>
  <c r="AB1148" i="25"/>
  <c r="AC1130" i="25"/>
  <c r="AD1130" i="25"/>
  <c r="AB1179" i="25"/>
  <c r="AB1125" i="25"/>
  <c r="AB294" i="24"/>
  <c r="AB1083" i="25"/>
  <c r="AD1139" i="25"/>
  <c r="AC1139" i="25"/>
  <c r="AB1251" i="25"/>
  <c r="AD1193" i="25"/>
  <c r="AC1193" i="25"/>
  <c r="AC1068" i="25"/>
  <c r="AD1068" i="25"/>
  <c r="AB1131" i="25"/>
  <c r="AC1236" i="25"/>
  <c r="AD1236" i="25"/>
  <c r="AC1229" i="25"/>
  <c r="AD1229" i="25"/>
  <c r="AB1233" i="25"/>
  <c r="AB1232" i="25"/>
  <c r="AB373" i="24"/>
  <c r="AD1248" i="25"/>
  <c r="AC1248" i="25"/>
  <c r="AB1134" i="25"/>
  <c r="AD271" i="24"/>
  <c r="AC271" i="24"/>
  <c r="AC1241" i="25"/>
  <c r="AD1241" i="25"/>
  <c r="AC432" i="24"/>
  <c r="AD432" i="24"/>
  <c r="AC365" i="24"/>
  <c r="AD365" i="24"/>
  <c r="AB1229" i="25"/>
  <c r="AC1091" i="25"/>
  <c r="AD1091" i="25"/>
  <c r="AB1168" i="25"/>
  <c r="AB1159" i="25"/>
  <c r="AB1231" i="25"/>
  <c r="AC1232" i="25"/>
  <c r="AD1232" i="25"/>
  <c r="AB1090" i="25"/>
  <c r="AB1085" i="25"/>
  <c r="AD1258" i="25"/>
  <c r="AC1258" i="25"/>
  <c r="AC1100" i="25"/>
  <c r="AD1100" i="25"/>
  <c r="AC379" i="24"/>
  <c r="AD379" i="24"/>
  <c r="AB339" i="24"/>
  <c r="AB1185" i="25"/>
  <c r="AD1214" i="25"/>
  <c r="AC1214" i="25"/>
  <c r="AB1230" i="25"/>
  <c r="AD1191" i="25"/>
  <c r="AC1191" i="25"/>
  <c r="AB1242" i="25"/>
  <c r="AB1150" i="25"/>
  <c r="AB305" i="24"/>
  <c r="AD1195" i="25"/>
  <c r="AC1195" i="25"/>
  <c r="AC1227" i="25"/>
  <c r="AD1227" i="25"/>
  <c r="AD302" i="24"/>
  <c r="AC302" i="24"/>
  <c r="AD403" i="24"/>
  <c r="AC403" i="24"/>
  <c r="AB1108" i="25"/>
  <c r="AB298" i="24"/>
  <c r="AD1122" i="25"/>
  <c r="AC1122" i="25"/>
  <c r="AD333" i="24"/>
  <c r="AC333" i="24"/>
  <c r="AB1169" i="25"/>
  <c r="AD1259" i="25"/>
  <c r="AC1259" i="25"/>
  <c r="AD304" i="24"/>
  <c r="AC304" i="24"/>
  <c r="AC439" i="24"/>
  <c r="AD439" i="24"/>
  <c r="AB245" i="24"/>
  <c r="AB341" i="24"/>
  <c r="AC1252" i="25"/>
  <c r="AD1252" i="25"/>
  <c r="AC1089" i="25"/>
  <c r="AD1089" i="25"/>
  <c r="AB1259" i="25"/>
  <c r="AC1140" i="25"/>
  <c r="AD1140" i="25"/>
  <c r="AC1247" i="25"/>
  <c r="AD1247" i="25"/>
  <c r="AC1196" i="25"/>
  <c r="AD1196" i="25"/>
  <c r="AD278" i="24"/>
  <c r="AC278" i="24"/>
  <c r="AC1181" i="25"/>
  <c r="AD1181" i="25"/>
  <c r="AC1111" i="25"/>
  <c r="AD1111" i="25"/>
  <c r="AB1196" i="25"/>
  <c r="AB424" i="24"/>
  <c r="AB1139" i="25"/>
  <c r="AC317" i="24"/>
  <c r="AD317" i="24"/>
  <c r="AB1074" i="25"/>
  <c r="AC1200" i="25"/>
  <c r="AD1200" i="25"/>
  <c r="AB272" i="24"/>
  <c r="AC254" i="24"/>
  <c r="AD254" i="24"/>
  <c r="AC405" i="24"/>
  <c r="AD405" i="24"/>
  <c r="AD1205" i="25"/>
  <c r="AC1205" i="25"/>
  <c r="AC391" i="24"/>
  <c r="AD391" i="24"/>
  <c r="AC359" i="24"/>
  <c r="AD359" i="24"/>
  <c r="AB284" i="24"/>
  <c r="AB1250" i="25"/>
  <c r="AB1122" i="25"/>
  <c r="AB327" i="24"/>
  <c r="AB308" i="24"/>
  <c r="AD330" i="24"/>
  <c r="AC330" i="24"/>
  <c r="AD421" i="24"/>
  <c r="AC421" i="24"/>
  <c r="AC407" i="24"/>
  <c r="AD407" i="24"/>
  <c r="AB363" i="24"/>
  <c r="AC1072" i="25"/>
  <c r="AD1072" i="25"/>
  <c r="AB1143" i="25"/>
  <c r="AB1071" i="25"/>
  <c r="AC306" i="24"/>
  <c r="AD306" i="24"/>
  <c r="AC346" i="24"/>
  <c r="AD346" i="24"/>
  <c r="AD362" i="24"/>
  <c r="AC362" i="24"/>
  <c r="AC1145" i="25"/>
  <c r="AD1145" i="25"/>
  <c r="AB365" i="24"/>
  <c r="AB397" i="24"/>
  <c r="AB1107" i="25"/>
  <c r="AD1199" i="25"/>
  <c r="AC1199" i="25"/>
  <c r="AC1253" i="25"/>
  <c r="AD1253" i="25"/>
  <c r="AC1224" i="25"/>
  <c r="AD1224" i="25"/>
  <c r="AB386" i="24"/>
  <c r="AC318" i="24"/>
  <c r="AD318" i="24"/>
  <c r="AB252" i="24"/>
  <c r="AB387" i="24"/>
  <c r="AD1244" i="25"/>
  <c r="AC1244" i="25"/>
  <c r="AD1228" i="25"/>
  <c r="AC1228" i="25"/>
  <c r="AD259" i="24"/>
  <c r="AC259" i="24"/>
  <c r="AD348" i="24"/>
  <c r="AC348" i="24"/>
  <c r="AC316" i="24"/>
  <c r="AD316" i="24"/>
  <c r="AB1097" i="25"/>
  <c r="AC292" i="24"/>
  <c r="AD292" i="24"/>
  <c r="AB342" i="24"/>
  <c r="AB277" i="24"/>
  <c r="AC367" i="24"/>
  <c r="AD367" i="24"/>
  <c r="AD275" i="24"/>
  <c r="AC275" i="24"/>
  <c r="AD452" i="24"/>
  <c r="AC452" i="24"/>
  <c r="AB1132" i="25"/>
  <c r="AB1171" i="25"/>
  <c r="AC1101" i="25"/>
  <c r="AD1101" i="25"/>
  <c r="AD406" i="24"/>
  <c r="AC406" i="24"/>
  <c r="AD380" i="24"/>
  <c r="AC380" i="24"/>
  <c r="AB1081" i="25"/>
  <c r="AC253" i="24"/>
  <c r="AD253" i="24"/>
  <c r="AB426" i="24"/>
  <c r="AC404" i="24"/>
  <c r="AD404" i="24"/>
  <c r="AC294" i="24"/>
  <c r="AD294" i="24"/>
  <c r="AB1160" i="25"/>
  <c r="AB301" i="24"/>
  <c r="AD446" i="24"/>
  <c r="AC446" i="24"/>
  <c r="AB300" i="24"/>
  <c r="AB274" i="24"/>
  <c r="AC1160" i="25"/>
  <c r="AD1160" i="25"/>
  <c r="AB416" i="24"/>
  <c r="AD308" i="24"/>
  <c r="AC308" i="24"/>
  <c r="AC296" i="24"/>
  <c r="AD296" i="24"/>
  <c r="AD1186" i="25"/>
  <c r="AC1186" i="25"/>
  <c r="AC247" i="24"/>
  <c r="AD247" i="24"/>
  <c r="AC389" i="24"/>
  <c r="AD389" i="24"/>
  <c r="AB319" i="24"/>
  <c r="AB330" i="24"/>
  <c r="AD422" i="24"/>
  <c r="AC422" i="24"/>
  <c r="AD1074" i="25"/>
  <c r="AC1074" i="25"/>
  <c r="AC436" i="24"/>
  <c r="AD436" i="24"/>
  <c r="AD273" i="24"/>
  <c r="AC273" i="24"/>
  <c r="AB297" i="24"/>
  <c r="AB379" i="24"/>
  <c r="AD1185" i="25"/>
  <c r="AC1185" i="25"/>
  <c r="AC1133" i="25"/>
  <c r="AD1133" i="25"/>
  <c r="AC288" i="24"/>
  <c r="AD288" i="24"/>
  <c r="AB1153" i="25"/>
  <c r="AC1082" i="25"/>
  <c r="AD1082" i="25"/>
  <c r="AB1246" i="25"/>
  <c r="AC1207" i="25"/>
  <c r="AD1207" i="25"/>
  <c r="AB1073" i="25"/>
  <c r="AB1252" i="25"/>
  <c r="AB1224" i="25"/>
  <c r="AD386" i="24"/>
  <c r="AC386" i="24"/>
  <c r="AB324" i="24"/>
  <c r="AB364" i="24"/>
  <c r="AB1120" i="25"/>
  <c r="AB281" i="24"/>
  <c r="AD322" i="24"/>
  <c r="AC322" i="24"/>
  <c r="AC251" i="24"/>
  <c r="AD251" i="24"/>
  <c r="AD344" i="24"/>
  <c r="AC344" i="24"/>
  <c r="AC309" i="24"/>
  <c r="AD309" i="24"/>
  <c r="AC312" i="24"/>
  <c r="AD312" i="24"/>
  <c r="AB1146" i="25"/>
  <c r="AB370" i="24"/>
  <c r="AB303" i="24"/>
  <c r="AC398" i="24"/>
  <c r="AD398" i="24"/>
  <c r="AB401" i="24"/>
  <c r="AC323" i="24"/>
  <c r="AD323" i="24"/>
  <c r="AC1127" i="25"/>
  <c r="AD1127" i="25"/>
  <c r="AD437" i="24"/>
  <c r="AC437" i="24"/>
  <c r="AB352" i="24"/>
  <c r="AC423" i="24"/>
  <c r="AD423" i="24"/>
  <c r="AD279" i="24"/>
  <c r="AC279" i="24"/>
  <c r="AB403" i="24"/>
  <c r="AB1094" i="25"/>
  <c r="AD331" i="24"/>
  <c r="AC331" i="24"/>
  <c r="AB419" i="24"/>
  <c r="AB1198" i="25"/>
  <c r="AB420" i="24"/>
  <c r="AB289" i="24"/>
  <c r="AD255" i="24"/>
  <c r="AC255" i="24"/>
  <c r="AD416" i="24"/>
  <c r="AC416" i="24"/>
  <c r="AD1078" i="25"/>
  <c r="AC1078" i="25"/>
  <c r="AD1175" i="25"/>
  <c r="AC1175" i="25"/>
  <c r="AC415" i="24"/>
  <c r="AD415" i="24"/>
  <c r="AD442" i="24"/>
  <c r="AC442" i="24"/>
  <c r="AB1226" i="25"/>
  <c r="AB425" i="24"/>
  <c r="AD324" i="24"/>
  <c r="AC324" i="24"/>
  <c r="AD349" i="24"/>
  <c r="AC349" i="24"/>
  <c r="AD372" i="24"/>
  <c r="AC372" i="24"/>
  <c r="AB423" i="24"/>
  <c r="AC284" i="24"/>
  <c r="AD284" i="24"/>
  <c r="AB244" i="24"/>
  <c r="AD427" i="24"/>
  <c r="AC427" i="24"/>
  <c r="AB447" i="24"/>
  <c r="AC395" i="24"/>
  <c r="AD395" i="24"/>
  <c r="AB449" i="24"/>
  <c r="AB264" i="24"/>
  <c r="AD1165" i="25"/>
  <c r="AC1165" i="25"/>
  <c r="AC287" i="24"/>
  <c r="AD287" i="24"/>
  <c r="AB1192" i="25"/>
  <c r="AB384" i="24"/>
  <c r="AC426" i="24"/>
  <c r="AD426" i="24"/>
  <c r="AD430" i="24"/>
  <c r="AC430" i="24"/>
  <c r="AB267" i="24"/>
  <c r="AB367" i="24"/>
  <c r="AB321" i="24"/>
  <c r="AB353" i="24"/>
  <c r="AC258" i="24"/>
  <c r="AD258" i="24"/>
  <c r="AB436" i="24"/>
  <c r="AC305" i="24"/>
  <c r="AD305" i="24"/>
  <c r="AB385" i="24"/>
  <c r="AC311" i="24"/>
  <c r="AD311" i="24"/>
  <c r="AC428" i="24"/>
  <c r="AD428" i="24"/>
  <c r="AC246" i="24"/>
  <c r="AD246" i="24"/>
  <c r="AD353" i="24"/>
  <c r="AC353" i="24"/>
  <c r="AB256" i="24"/>
  <c r="AB1189" i="25"/>
  <c r="AC1114" i="25"/>
  <c r="AD1114" i="25"/>
  <c r="AC265" i="24"/>
  <c r="AD265" i="24"/>
  <c r="AB331" i="24"/>
  <c r="AC1106" i="25"/>
  <c r="AD1106" i="25"/>
  <c r="AB1133" i="25"/>
  <c r="AC1135" i="25"/>
  <c r="AD1135" i="25"/>
  <c r="AB1156" i="25"/>
  <c r="AB337" i="24"/>
  <c r="AD1197" i="25"/>
  <c r="AC1197" i="25"/>
  <c r="AC244" i="24"/>
  <c r="AD244" i="24"/>
  <c r="AB259" i="24"/>
  <c r="AB1154" i="25"/>
  <c r="AD399" i="24"/>
  <c r="AC399" i="24"/>
  <c r="AB316" i="24"/>
  <c r="AB358" i="24"/>
  <c r="AB307" i="24"/>
  <c r="AC1138" i="25"/>
  <c r="AD1138" i="25"/>
  <c r="AC326" i="24"/>
  <c r="AD326" i="24"/>
  <c r="AB433" i="24"/>
  <c r="AB412" i="24"/>
  <c r="AB438" i="24"/>
  <c r="AB247" i="24"/>
  <c r="AD383" i="24"/>
  <c r="AC383" i="24"/>
  <c r="AD283" i="24"/>
  <c r="AC283" i="24"/>
  <c r="AD295" i="24"/>
  <c r="AC295" i="24"/>
  <c r="AB1092" i="25"/>
  <c r="AD434" i="24"/>
  <c r="AC434" i="24"/>
  <c r="AD1254" i="25"/>
  <c r="AC1254" i="25"/>
  <c r="AB1145" i="25"/>
  <c r="AB1234" i="25"/>
  <c r="AC313" i="24"/>
  <c r="AD313" i="24"/>
  <c r="AB1126" i="25"/>
  <c r="AB410" i="24"/>
  <c r="AB320" i="24"/>
  <c r="AC1151" i="25"/>
  <c r="AD1151" i="25"/>
  <c r="AB442" i="24"/>
  <c r="AC1103" i="25"/>
  <c r="AD1103" i="25"/>
  <c r="AB1264" i="25"/>
  <c r="AD1210" i="25"/>
  <c r="AC1210" i="25"/>
  <c r="AB1228" i="25"/>
  <c r="AB1166" i="25"/>
  <c r="AB1221" i="25"/>
  <c r="AC285" i="24"/>
  <c r="AD285" i="24"/>
  <c r="AC1257" i="25"/>
  <c r="AD1257" i="25"/>
  <c r="AC1096" i="25"/>
  <c r="AD1096" i="25"/>
  <c r="AD1250" i="25"/>
  <c r="AC1250" i="25"/>
  <c r="AD1152" i="25"/>
  <c r="AC1152" i="25"/>
  <c r="AB1262" i="25"/>
  <c r="AC1073" i="25"/>
  <c r="AD1073" i="25"/>
  <c r="AD291" i="24"/>
  <c r="AC291" i="24"/>
  <c r="AC1166" i="25"/>
  <c r="AD1166" i="25"/>
  <c r="AB1193" i="25"/>
  <c r="AB1247" i="25"/>
  <c r="AB417" i="24"/>
  <c r="AB1218" i="25"/>
  <c r="AB322" i="24"/>
  <c r="AB450" i="24"/>
  <c r="AC364" i="24"/>
  <c r="AD364" i="24"/>
  <c r="AB1110" i="25"/>
  <c r="AB293" i="24"/>
  <c r="AB421" i="24"/>
  <c r="AB292" i="24"/>
  <c r="AB346" i="24"/>
  <c r="AB280" i="24"/>
  <c r="AB1202" i="25"/>
  <c r="AB444" i="24"/>
  <c r="AB296" i="24"/>
  <c r="AB439" i="24"/>
  <c r="AB451" i="24"/>
  <c r="AB312" i="24"/>
  <c r="AB1069" i="25"/>
  <c r="AD393" i="24"/>
  <c r="AC393" i="24"/>
  <c r="AB1098" i="25"/>
  <c r="Q14" i="25"/>
  <c r="AB1102" i="25"/>
  <c r="AC1218" i="25"/>
  <c r="AD1218" i="25"/>
  <c r="AC1231" i="25"/>
  <c r="AD1231" i="25"/>
  <c r="AD413" i="24"/>
  <c r="AC413" i="24"/>
  <c r="AB1163" i="25"/>
  <c r="AD1173" i="25"/>
  <c r="AC1173" i="25"/>
  <c r="AB357" i="24"/>
  <c r="AB286" i="24"/>
  <c r="AB366" i="24"/>
  <c r="AB1144" i="25"/>
  <c r="AB382" i="24"/>
  <c r="AB328" i="24"/>
  <c r="AB333" i="24"/>
  <c r="AD371" i="24"/>
  <c r="AC371" i="24"/>
  <c r="AB302" i="24"/>
  <c r="AD1188" i="25"/>
  <c r="AC1188" i="25"/>
  <c r="AD274" i="24"/>
  <c r="AC274" i="24"/>
  <c r="AB371" i="24"/>
  <c r="AD376" i="24"/>
  <c r="AC376" i="24"/>
  <c r="AD1107" i="25"/>
  <c r="AC1107" i="25"/>
  <c r="AB380" i="24"/>
  <c r="AD339" i="24"/>
  <c r="AC339" i="24"/>
  <c r="AC1110" i="25"/>
  <c r="AD1110" i="25"/>
  <c r="AD357" i="24"/>
  <c r="AC357" i="24"/>
  <c r="AB430" i="24"/>
  <c r="AB287" i="24"/>
  <c r="AB336" i="24"/>
  <c r="AB377" i="24"/>
  <c r="AB1103" i="25"/>
  <c r="AB254" i="24"/>
  <c r="AC256" i="24"/>
  <c r="AD256" i="24"/>
  <c r="AC347" i="24"/>
  <c r="AD347" i="24"/>
  <c r="AB407" i="24"/>
  <c r="AC412" i="24"/>
  <c r="AD412" i="24"/>
  <c r="AC300" i="24"/>
  <c r="AD300" i="24"/>
  <c r="AB1212" i="25"/>
  <c r="AB248" i="24"/>
  <c r="AD1086" i="25"/>
  <c r="AC1086" i="25"/>
  <c r="AB275" i="24"/>
  <c r="AD249" i="24"/>
  <c r="AC249" i="24"/>
  <c r="AD448" i="24"/>
  <c r="AC448" i="24"/>
  <c r="AB1254" i="25"/>
  <c r="AB1088" i="25"/>
  <c r="AB1117" i="25"/>
  <c r="AD375" i="24"/>
  <c r="AC375" i="24"/>
  <c r="AB325" i="24"/>
  <c r="AB445" i="24"/>
  <c r="AB372" i="24"/>
  <c r="AD332" i="24"/>
  <c r="AC332" i="24"/>
  <c r="AD289" i="24"/>
  <c r="AC289" i="24"/>
  <c r="AB262" i="24"/>
  <c r="AC341" i="24"/>
  <c r="AD341" i="24"/>
  <c r="Q14" i="24"/>
  <c r="AD1126" i="25"/>
  <c r="AC1126" i="25"/>
  <c r="AB1109" i="25"/>
  <c r="AC1157" i="25"/>
  <c r="AD1157" i="25"/>
  <c r="AD1119" i="25"/>
  <c r="AC1119" i="25"/>
  <c r="AD1158" i="25"/>
  <c r="AC1158" i="25"/>
  <c r="AD1109" i="25"/>
  <c r="AC1109" i="25"/>
  <c r="AB349" i="24"/>
  <c r="AD445" i="24"/>
  <c r="AC445" i="24"/>
  <c r="AB1216" i="25"/>
  <c r="AC1172" i="25"/>
  <c r="AD1172" i="25"/>
  <c r="AD400" i="24"/>
  <c r="AC400" i="24"/>
  <c r="AC1112" i="25"/>
  <c r="AD1112" i="25"/>
  <c r="AC250" i="24"/>
  <c r="AD250" i="24"/>
  <c r="AD252" i="24"/>
  <c r="AC252" i="24"/>
  <c r="AC1147" i="25"/>
  <c r="AD1147" i="25"/>
  <c r="AD1125" i="25"/>
  <c r="AC1125" i="25"/>
  <c r="AD443" i="24"/>
  <c r="AC443" i="24"/>
  <c r="AB356" i="24"/>
  <c r="AD267" i="24"/>
  <c r="AC267" i="24"/>
  <c r="AD1194" i="25"/>
  <c r="AC1194" i="25"/>
  <c r="AC370" i="24"/>
  <c r="AD370" i="24"/>
  <c r="AB1182" i="25"/>
  <c r="AD343" i="24"/>
  <c r="AC343" i="24"/>
  <c r="AC281" i="24"/>
  <c r="AD281" i="24"/>
  <c r="AC328" i="24"/>
  <c r="AD328" i="24"/>
  <c r="AB388" i="24"/>
  <c r="AC385" i="24"/>
  <c r="AD385" i="24"/>
  <c r="AB1075" i="25"/>
  <c r="AB1111" i="25"/>
  <c r="AB1190" i="25"/>
  <c r="AC1154" i="25"/>
  <c r="AD1154" i="25"/>
  <c r="AD1222" i="25"/>
  <c r="AC1222" i="25"/>
  <c r="AD1168" i="25"/>
  <c r="AC1168" i="25"/>
  <c r="AB1172" i="25"/>
  <c r="AC390" i="24"/>
  <c r="AD390" i="24"/>
  <c r="AD282" i="24"/>
  <c r="AC282" i="24"/>
  <c r="AB1175" i="25"/>
  <c r="AB1129" i="25"/>
  <c r="AB1195" i="25"/>
  <c r="AC1129" i="25"/>
  <c r="AD1129" i="25"/>
  <c r="AC1216" i="25"/>
  <c r="AD1216" i="25"/>
  <c r="AB290" i="24"/>
  <c r="AD269" i="24"/>
  <c r="AC269" i="24"/>
  <c r="AB314" i="24"/>
  <c r="AC280" i="24"/>
  <c r="AD280" i="24"/>
  <c r="AB253" i="24"/>
  <c r="AB378" i="24"/>
  <c r="AC355" i="24"/>
  <c r="AD355" i="24"/>
  <c r="AC270" i="24"/>
  <c r="AD270" i="24"/>
  <c r="AB404" i="24"/>
  <c r="AC1245" i="25"/>
  <c r="AD1245" i="25"/>
  <c r="AB443" i="24"/>
  <c r="AB427" i="24"/>
  <c r="AC298" i="24"/>
  <c r="AD298" i="24"/>
  <c r="AB355" i="24"/>
  <c r="AB345" i="24"/>
  <c r="AB1173" i="25"/>
  <c r="AB440" i="24"/>
  <c r="AB279" i="24"/>
  <c r="AB434" i="24"/>
  <c r="AB418" i="24"/>
  <c r="AB268" i="24"/>
  <c r="AB1261" i="25"/>
  <c r="AB306" i="24"/>
  <c r="AB432" i="24"/>
  <c r="AB1209" i="25"/>
  <c r="AC409" i="24"/>
  <c r="AD409" i="24"/>
  <c r="AC410" i="24"/>
  <c r="AD410" i="24"/>
  <c r="AB1174" i="25"/>
  <c r="AC1075" i="25"/>
  <c r="AD1075" i="25"/>
  <c r="AD1137" i="25"/>
  <c r="AC1137" i="25"/>
  <c r="AB1068" i="25"/>
  <c r="AD388" i="24"/>
  <c r="AC388" i="24"/>
  <c r="AB335" i="24"/>
  <c r="AC373" i="24"/>
  <c r="AD373" i="24"/>
  <c r="AB398" i="24"/>
  <c r="AD350" i="24"/>
  <c r="AC350" i="24"/>
  <c r="AC358" i="24"/>
  <c r="AD358" i="24"/>
  <c r="AD418" i="24"/>
  <c r="AC418" i="24"/>
  <c r="AB411" i="24"/>
  <c r="AC438" i="24"/>
  <c r="AD438" i="24"/>
  <c r="AD435" i="24"/>
  <c r="AC435" i="24"/>
  <c r="AB1165" i="25"/>
  <c r="AD307" i="24"/>
  <c r="AC307" i="24"/>
  <c r="AD329" i="24"/>
  <c r="AC329" i="24"/>
  <c r="AB1078" i="25"/>
  <c r="AB343" i="24"/>
  <c r="AC381" i="24"/>
  <c r="AD381" i="24"/>
  <c r="AD450" i="24"/>
  <c r="AC450" i="24"/>
  <c r="AB332" i="24"/>
  <c r="AB258" i="24"/>
  <c r="AC299" i="24"/>
  <c r="AD299" i="24"/>
  <c r="AC1095" i="25"/>
  <c r="AD1095" i="25"/>
  <c r="AD352" i="24"/>
  <c r="AC352" i="24"/>
  <c r="AD369" i="24"/>
  <c r="AC369" i="24"/>
  <c r="AD335" i="24"/>
  <c r="AC335" i="24"/>
  <c r="AD1184" i="25"/>
  <c r="AC1184" i="25"/>
  <c r="AB273" i="24"/>
  <c r="AB1114" i="25"/>
  <c r="AD440" i="24"/>
  <c r="AC440" i="24"/>
  <c r="AD444" i="24"/>
  <c r="AC444" i="24"/>
  <c r="AB428" i="24"/>
  <c r="AB251" i="24"/>
  <c r="AC419" i="24"/>
  <c r="AD419" i="24"/>
  <c r="AB295" i="24"/>
  <c r="AB344" i="24"/>
  <c r="AC451" i="24"/>
  <c r="AD451" i="24"/>
  <c r="AC387" i="24"/>
  <c r="AD387" i="24"/>
  <c r="AB368" i="24"/>
  <c r="AC414" i="24"/>
  <c r="AD414" i="24"/>
  <c r="AD1131" i="25"/>
  <c r="AC1131" i="25"/>
  <c r="AB263" i="24"/>
  <c r="AB391" i="24"/>
  <c r="AD441" i="24"/>
  <c r="AC441" i="24"/>
  <c r="AB415" i="24"/>
  <c r="AB348" i="24"/>
  <c r="AB282" i="24"/>
  <c r="AC1169" i="25"/>
  <c r="AD1169" i="25"/>
  <c r="AD1249" i="25"/>
  <c r="AC1249" i="25"/>
  <c r="AB453" i="24"/>
  <c r="AD424" i="24"/>
  <c r="AC424" i="24"/>
  <c r="AC1141" i="25"/>
  <c r="AD1141" i="25"/>
  <c r="AB381" i="24"/>
  <c r="AB396" i="24"/>
  <c r="AD1238" i="25"/>
  <c r="AC1238" i="25"/>
  <c r="AD449" i="24"/>
  <c r="AC449" i="24"/>
  <c r="AC417" i="24"/>
  <c r="AD417" i="24"/>
  <c r="AC402" i="24"/>
  <c r="AD402" i="24"/>
  <c r="AD310" i="24"/>
  <c r="AC310" i="24"/>
  <c r="AB315" i="24"/>
  <c r="AB1263" i="25"/>
  <c r="AD1226" i="25"/>
  <c r="AC1226" i="25"/>
  <c r="AC327" i="24"/>
  <c r="AD327" i="24"/>
  <c r="AC321" i="24"/>
  <c r="AD321" i="24"/>
  <c r="AB399" i="24"/>
  <c r="AD314" i="24"/>
  <c r="AC314" i="24"/>
  <c r="AC257" i="24"/>
  <c r="AD257" i="24"/>
  <c r="AC345" i="24"/>
  <c r="AD345" i="24"/>
  <c r="AD374" i="24"/>
  <c r="AC374" i="24"/>
  <c r="AC301" i="24"/>
  <c r="AD301" i="24"/>
  <c r="AB309" i="24"/>
  <c r="AD338" i="24"/>
  <c r="AC338" i="24"/>
  <c r="AC266" i="24"/>
  <c r="AD266" i="24"/>
  <c r="AD1215" i="25"/>
  <c r="AC1215" i="25"/>
  <c r="AB249" i="24"/>
  <c r="AC261" i="24"/>
  <c r="AD261" i="24"/>
  <c r="AD276" i="24"/>
  <c r="AC276" i="24"/>
  <c r="AC453" i="24"/>
  <c r="AD453" i="24"/>
  <c r="AC243" i="24"/>
  <c r="AD243" i="24"/>
  <c r="AC397" i="24"/>
  <c r="AD397" i="24"/>
  <c r="AD1221" i="25"/>
  <c r="AC1221" i="25"/>
  <c r="AB350" i="24"/>
  <c r="AC433" i="24"/>
  <c r="AD433" i="24"/>
  <c r="AB313" i="24"/>
  <c r="AC411" i="24"/>
  <c r="AD411" i="24"/>
  <c r="AC303" i="24"/>
  <c r="AD303" i="24"/>
  <c r="AB392" i="24"/>
  <c r="AB318" i="24"/>
  <c r="AB393" i="24"/>
  <c r="AB255" i="24"/>
  <c r="AB334" i="24"/>
  <c r="AB326" i="24"/>
  <c r="AB360" i="24"/>
  <c r="AC420" i="24"/>
  <c r="AD420" i="24"/>
  <c r="AD248" i="24"/>
  <c r="AC248" i="24"/>
  <c r="AC1121" i="25"/>
  <c r="AD1121" i="25"/>
  <c r="AD1182" i="25"/>
  <c r="AC1182" i="25"/>
  <c r="AB1155" i="25"/>
  <c r="AD1187" i="25"/>
  <c r="AC1187" i="25"/>
  <c r="AC334" i="24"/>
  <c r="AD334" i="24"/>
  <c r="U2" i="25"/>
  <c r="AD293" i="24"/>
  <c r="AC293" i="24"/>
  <c r="AC245" i="24"/>
  <c r="AD245" i="24"/>
  <c r="AB276" i="24"/>
  <c r="AD264" i="24"/>
  <c r="AC264" i="24"/>
  <c r="AD268" i="24"/>
  <c r="AC268" i="24"/>
  <c r="AB375" i="24"/>
  <c r="AB446" i="24"/>
  <c r="AC337" i="24"/>
  <c r="AD337" i="24"/>
  <c r="AB452" i="24"/>
  <c r="AB260" i="24"/>
  <c r="AD401" i="24"/>
  <c r="AC401" i="24"/>
  <c r="AD392" i="24"/>
  <c r="AC392" i="24"/>
  <c r="AB405" i="24"/>
  <c r="AB1200" i="25"/>
  <c r="AB359" i="24"/>
  <c r="AB270" i="24"/>
  <c r="AC1202" i="25"/>
  <c r="AD1202" i="25"/>
  <c r="AD1206" i="25"/>
  <c r="AC1206" i="25"/>
  <c r="AB1235" i="25"/>
  <c r="AB354" i="24"/>
  <c r="AC431" i="24"/>
  <c r="AD431" i="24"/>
  <c r="AB390" i="24"/>
  <c r="AB435" i="24"/>
  <c r="AB389" i="24"/>
  <c r="AB271" i="24"/>
  <c r="AB374" i="24"/>
  <c r="AC361" i="24"/>
  <c r="AD361" i="24"/>
  <c r="AC351" i="24"/>
  <c r="AD351" i="24"/>
  <c r="AB261" i="24"/>
  <c r="AC1230" i="25"/>
  <c r="AD1230" i="25"/>
  <c r="AB310" i="24"/>
  <c r="AC356" i="24"/>
  <c r="AD356" i="24"/>
  <c r="AB1149" i="25"/>
  <c r="AC1243" i="25"/>
  <c r="AD1243" i="25"/>
  <c r="AD1262" i="25"/>
  <c r="AC1262" i="25"/>
  <c r="AD342" i="24"/>
  <c r="AC342" i="24"/>
  <c r="AB250" i="24"/>
  <c r="AB265" i="24"/>
  <c r="AD286" i="24"/>
  <c r="AC286" i="24"/>
  <c r="AC447" i="24"/>
  <c r="AD447" i="24"/>
  <c r="AB329" i="24"/>
  <c r="AB304" i="24"/>
  <c r="AB376" i="24"/>
  <c r="AB1086" i="25"/>
  <c r="AB243" i="24"/>
  <c r="AB362" i="24"/>
  <c r="F27" i="20"/>
  <c r="F28" i="20" s="1"/>
  <c r="F29" i="20" s="1"/>
  <c r="F30" i="20" s="1"/>
  <c r="D56" i="20"/>
  <c r="D50" i="20"/>
  <c r="E48" i="20"/>
  <c r="F48" i="20" s="1"/>
  <c r="F49" i="20" s="1"/>
  <c r="E50" i="20"/>
  <c r="E52" i="20"/>
  <c r="E54" i="20"/>
  <c r="D31" i="20"/>
  <c r="D34" i="20" s="1"/>
  <c r="E31" i="20"/>
  <c r="E34" i="20" s="1"/>
  <c r="S3" i="20"/>
  <c r="D37" i="20"/>
  <c r="E37" i="20"/>
  <c r="F37" i="20" s="1"/>
  <c r="D41" i="20"/>
  <c r="E41" i="20"/>
  <c r="G42" i="20"/>
  <c r="G40" i="20"/>
  <c r="D38" i="20"/>
  <c r="E40" i="20"/>
  <c r="E38" i="20"/>
  <c r="D39" i="20"/>
  <c r="E39" i="20"/>
  <c r="D42" i="20"/>
  <c r="E23" i="20"/>
  <c r="C6" i="20" s="1"/>
  <c r="D23" i="20"/>
  <c r="C4" i="20"/>
  <c r="Y1050" i="25"/>
  <c r="Z974" i="25"/>
  <c r="Z697" i="25"/>
  <c r="W655" i="25"/>
  <c r="Y718" i="25"/>
  <c r="X1047" i="25"/>
  <c r="Z989" i="25"/>
  <c r="Z938" i="25"/>
  <c r="V656" i="25"/>
  <c r="V1014" i="25"/>
  <c r="Y826" i="25"/>
  <c r="V895" i="25"/>
  <c r="AA941" i="25"/>
  <c r="W908" i="25"/>
  <c r="X1008" i="25"/>
  <c r="W736" i="25"/>
  <c r="V794" i="25"/>
  <c r="AA750" i="25"/>
  <c r="V823" i="25"/>
  <c r="AA865" i="25"/>
  <c r="V928" i="25"/>
  <c r="V971" i="25"/>
  <c r="W741" i="25"/>
  <c r="Y643" i="25"/>
  <c r="Y780" i="25"/>
  <c r="W914" i="25"/>
  <c r="X968" i="25"/>
  <c r="Y734" i="25"/>
  <c r="V710" i="25"/>
  <c r="AA707" i="25"/>
  <c r="Y899" i="25"/>
  <c r="V888" i="25"/>
  <c r="X851" i="25"/>
  <c r="Y948" i="25"/>
  <c r="Z747" i="25"/>
  <c r="AA815" i="25"/>
  <c r="V713" i="25"/>
  <c r="V792" i="25"/>
  <c r="AA636" i="25"/>
  <c r="AA827" i="25"/>
  <c r="Y782" i="25"/>
  <c r="Y795" i="25"/>
  <c r="Y941" i="25"/>
  <c r="AA853" i="25"/>
  <c r="W935" i="25"/>
  <c r="AA922" i="25"/>
  <c r="V933" i="25"/>
  <c r="AA909" i="25"/>
  <c r="AA1055" i="25"/>
  <c r="Z629" i="25"/>
  <c r="W770" i="25"/>
  <c r="Y1049" i="25"/>
  <c r="V944" i="25"/>
  <c r="W680" i="25"/>
  <c r="Z1023" i="25"/>
  <c r="W885" i="25"/>
  <c r="Z845" i="25"/>
  <c r="W960" i="25"/>
  <c r="X736" i="25"/>
  <c r="AA988" i="25"/>
  <c r="Y970" i="25"/>
  <c r="V940" i="25"/>
  <c r="Y845" i="25"/>
  <c r="Y777" i="25"/>
  <c r="Z659" i="25"/>
  <c r="X816" i="25"/>
  <c r="W855" i="25"/>
  <c r="V885" i="25"/>
  <c r="Z647" i="25"/>
  <c r="Z626" i="25"/>
  <c r="V916" i="25"/>
  <c r="AA959" i="25"/>
  <c r="Z1039" i="25"/>
  <c r="V1007" i="25"/>
  <c r="V983" i="25"/>
  <c r="X691" i="25"/>
  <c r="Z852" i="25"/>
  <c r="AA810" i="25"/>
  <c r="Z790" i="25"/>
  <c r="V975" i="25"/>
  <c r="AA757" i="25"/>
  <c r="W821" i="25"/>
  <c r="Y797" i="25"/>
  <c r="X932" i="25"/>
  <c r="Z832" i="25"/>
  <c r="Z755" i="25"/>
  <c r="W902" i="25"/>
  <c r="W1017" i="25"/>
  <c r="X643" i="25"/>
  <c r="Z908" i="25"/>
  <c r="AA807" i="25"/>
  <c r="AA886" i="25"/>
  <c r="Y808" i="25"/>
  <c r="V754" i="25"/>
  <c r="X660" i="25"/>
  <c r="V652" i="25"/>
  <c r="V943" i="25"/>
  <c r="W719" i="25"/>
  <c r="Y1019" i="25"/>
  <c r="V932" i="25"/>
  <c r="W766" i="25"/>
  <c r="AA1016" i="25"/>
  <c r="W1060" i="25"/>
  <c r="Z715" i="25"/>
  <c r="X723" i="25"/>
  <c r="AA709" i="25"/>
  <c r="V923" i="25"/>
  <c r="AA984" i="25"/>
  <c r="Y916" i="25"/>
  <c r="Z840" i="25"/>
  <c r="X626" i="25"/>
  <c r="W877" i="25"/>
  <c r="W729" i="25"/>
  <c r="Y653" i="25"/>
  <c r="AA931" i="25"/>
  <c r="X890" i="25"/>
  <c r="Z967" i="25"/>
  <c r="W1026" i="25"/>
  <c r="X996" i="25"/>
  <c r="X748" i="25"/>
  <c r="Z689" i="25"/>
  <c r="Y759" i="25"/>
  <c r="W776" i="25"/>
  <c r="X661" i="25"/>
  <c r="Y973" i="25"/>
  <c r="Z891" i="25"/>
  <c r="V778" i="25"/>
  <c r="Z867" i="25"/>
  <c r="AA682" i="25"/>
  <c r="Z630" i="25"/>
  <c r="V746" i="25"/>
  <c r="W810" i="25"/>
  <c r="Y675" i="25"/>
  <c r="Y1020" i="25"/>
  <c r="Y906" i="25"/>
  <c r="AA939" i="25"/>
  <c r="X863" i="25"/>
  <c r="V751" i="25"/>
  <c r="Z791" i="25"/>
  <c r="Y682" i="25"/>
  <c r="X752" i="25"/>
  <c r="AA701" i="25"/>
  <c r="Y642" i="25"/>
  <c r="Z994" i="25"/>
  <c r="AA818" i="25"/>
  <c r="Z720" i="25"/>
  <c r="X706" i="25"/>
  <c r="W956" i="25"/>
  <c r="Z712" i="25"/>
  <c r="Z801" i="25"/>
  <c r="Y757" i="25"/>
  <c r="W911" i="25"/>
  <c r="AA903" i="25"/>
  <c r="X821" i="25"/>
  <c r="AA846" i="25"/>
  <c r="W687" i="25"/>
  <c r="Z1000" i="25"/>
  <c r="AA999" i="25"/>
  <c r="X702" i="25"/>
  <c r="Y901" i="25"/>
  <c r="Z703" i="25"/>
  <c r="Y913" i="25"/>
  <c r="Z691" i="25"/>
  <c r="V945" i="25"/>
  <c r="W929" i="25"/>
  <c r="X886" i="25"/>
  <c r="W962" i="25"/>
  <c r="X684" i="25"/>
  <c r="Y648" i="25"/>
  <c r="Z760" i="25"/>
  <c r="Z925" i="25"/>
  <c r="V904" i="25"/>
  <c r="Y943" i="25"/>
  <c r="Y957" i="25"/>
  <c r="X799" i="25"/>
  <c r="W757" i="25"/>
  <c r="AA908" i="25"/>
  <c r="Y903" i="25"/>
  <c r="V803" i="25"/>
  <c r="V774" i="25"/>
  <c r="V716" i="25"/>
  <c r="X751" i="25"/>
  <c r="Z671" i="25"/>
  <c r="X703" i="25"/>
  <c r="Z829" i="25"/>
  <c r="W1009" i="25"/>
  <c r="X647" i="25"/>
  <c r="Z1026" i="25"/>
  <c r="Z773" i="25"/>
  <c r="X663" i="25"/>
  <c r="Z789" i="25"/>
  <c r="X943" i="25"/>
  <c r="AA739" i="25"/>
  <c r="W947" i="25"/>
  <c r="Y855" i="25"/>
  <c r="W676" i="25"/>
  <c r="W694" i="25"/>
  <c r="AA653" i="25"/>
  <c r="Z631" i="25"/>
  <c r="Y895" i="25"/>
  <c r="V1016" i="25"/>
  <c r="V860" i="25"/>
  <c r="V755" i="25"/>
  <c r="W716" i="25"/>
  <c r="Y1056" i="25"/>
  <c r="X956" i="25"/>
  <c r="V764" i="25"/>
  <c r="X666" i="25"/>
  <c r="X636" i="25"/>
  <c r="X755" i="25"/>
  <c r="Y1007" i="25"/>
  <c r="Z993" i="25"/>
  <c r="AA677" i="25"/>
  <c r="W850" i="25"/>
  <c r="V986" i="25"/>
  <c r="AA673" i="25"/>
  <c r="V788" i="25"/>
  <c r="W649" i="25"/>
  <c r="X965" i="25"/>
  <c r="V787" i="25"/>
  <c r="Z878" i="25"/>
  <c r="W645" i="25"/>
  <c r="W813" i="25"/>
  <c r="Y764" i="25"/>
  <c r="X861" i="25"/>
  <c r="W913" i="25"/>
  <c r="Y823" i="25"/>
  <c r="Z772" i="25"/>
  <c r="W949" i="25"/>
  <c r="AA893" i="25"/>
  <c r="X914" i="25"/>
  <c r="Z719" i="25"/>
  <c r="W731" i="25"/>
  <c r="W957" i="25"/>
  <c r="X774" i="25"/>
  <c r="AA937" i="25"/>
  <c r="X989" i="25"/>
  <c r="Z959" i="25"/>
  <c r="AA637" i="25"/>
  <c r="X765" i="25"/>
  <c r="W656" i="25"/>
  <c r="Z737" i="25"/>
  <c r="X933" i="25"/>
  <c r="Y727" i="25"/>
  <c r="V1002" i="25"/>
  <c r="V1021" i="25"/>
  <c r="AA955" i="25"/>
  <c r="X1021" i="25"/>
  <c r="Z736" i="25"/>
  <c r="Y936" i="25"/>
  <c r="Z914" i="25"/>
  <c r="V735" i="25"/>
  <c r="Z846" i="25"/>
  <c r="AA1035" i="25"/>
  <c r="Z781" i="25"/>
  <c r="AA910" i="25"/>
  <c r="AA877" i="25"/>
  <c r="AA727" i="25"/>
  <c r="AA760" i="25"/>
  <c r="V814" i="25"/>
  <c r="W1001" i="25"/>
  <c r="Z1060" i="25"/>
  <c r="Z1057" i="25"/>
  <c r="Z941" i="25"/>
  <c r="Y732" i="25"/>
  <c r="Z1051" i="25"/>
  <c r="X773" i="25"/>
  <c r="AA913" i="25"/>
  <c r="X778" i="25"/>
  <c r="V1005" i="25"/>
  <c r="X685" i="25"/>
  <c r="Y835" i="25"/>
  <c r="W681" i="25"/>
  <c r="X842" i="25"/>
  <c r="V893" i="25"/>
  <c r="V1053" i="25"/>
  <c r="AA666" i="25"/>
  <c r="V981" i="25"/>
  <c r="V718" i="25"/>
  <c r="X749" i="25"/>
  <c r="AA765" i="25"/>
  <c r="X714" i="25"/>
  <c r="V915" i="25"/>
  <c r="AA995" i="25"/>
  <c r="W1008" i="25"/>
  <c r="X1056" i="25"/>
  <c r="Y869" i="25"/>
  <c r="X747" i="25"/>
  <c r="X835" i="25"/>
  <c r="V819" i="25"/>
  <c r="V868" i="25"/>
  <c r="X959" i="25"/>
  <c r="Y857" i="25"/>
  <c r="W944" i="25"/>
  <c r="AA638" i="25"/>
  <c r="Z1020" i="25"/>
  <c r="W1027" i="25"/>
  <c r="X645" i="25"/>
  <c r="Z904" i="25"/>
  <c r="Z953" i="25"/>
  <c r="Z828" i="25"/>
  <c r="Z940" i="25"/>
  <c r="AA986" i="25"/>
  <c r="Y978" i="25"/>
  <c r="W696" i="25"/>
  <c r="Y966" i="25"/>
  <c r="V666" i="25"/>
  <c r="V717" i="25"/>
  <c r="X1010" i="25"/>
  <c r="V872" i="25"/>
  <c r="AA952" i="25"/>
  <c r="AA1010" i="25"/>
  <c r="X837" i="25"/>
  <c r="V967" i="25"/>
  <c r="AA879" i="25"/>
  <c r="X1000" i="25"/>
  <c r="V720" i="25"/>
  <c r="Y965" i="25"/>
  <c r="Z653" i="25"/>
  <c r="W1007" i="25"/>
  <c r="X826" i="25"/>
  <c r="Y736" i="25"/>
  <c r="Z990" i="25"/>
  <c r="X802" i="25"/>
  <c r="V993" i="25"/>
  <c r="W1041" i="25"/>
  <c r="AA822" i="25"/>
  <c r="W896" i="25"/>
  <c r="Z785" i="25"/>
  <c r="X982" i="25"/>
  <c r="Z652" i="25"/>
  <c r="W1066" i="25"/>
  <c r="X787" i="25"/>
  <c r="W1020" i="25"/>
  <c r="Y728" i="25"/>
  <c r="V793" i="25"/>
  <c r="W861" i="25"/>
  <c r="Y1039" i="25"/>
  <c r="W832" i="25"/>
  <c r="AA997" i="25"/>
  <c r="V635" i="25"/>
  <c r="AA770" i="25"/>
  <c r="X654" i="25"/>
  <c r="W691" i="25"/>
  <c r="Z1012" i="25"/>
  <c r="AA1026" i="25"/>
  <c r="X882" i="25"/>
  <c r="X655" i="25"/>
  <c r="Y765" i="25"/>
  <c r="W822" i="25"/>
  <c r="Y992" i="25"/>
  <c r="V779" i="25"/>
  <c r="AA799" i="25"/>
  <c r="Z997" i="25"/>
  <c r="V643" i="25"/>
  <c r="AA841" i="25"/>
  <c r="V880" i="25"/>
  <c r="W868" i="25"/>
  <c r="AA1001" i="25"/>
  <c r="V1028" i="25"/>
  <c r="Z678" i="25"/>
  <c r="Y1009" i="25"/>
  <c r="Y986" i="25"/>
  <c r="X894" i="25"/>
  <c r="AA662" i="25"/>
  <c r="W790" i="25"/>
  <c r="Y1030" i="25"/>
  <c r="Z922" i="25"/>
  <c r="AA845" i="25"/>
  <c r="Z718" i="25"/>
  <c r="AA763" i="25"/>
  <c r="X695" i="25"/>
  <c r="X808" i="25"/>
  <c r="V747" i="25"/>
  <c r="V704" i="25"/>
  <c r="W752" i="25"/>
  <c r="Y635" i="25"/>
  <c r="X1061" i="25"/>
  <c r="Z752" i="25"/>
  <c r="Z1035" i="25"/>
  <c r="Y987" i="25"/>
  <c r="Y1025" i="25"/>
  <c r="Z643" i="25"/>
  <c r="V647" i="25"/>
  <c r="Y656" i="25"/>
  <c r="V676" i="25"/>
  <c r="W1033" i="25"/>
  <c r="V736" i="25"/>
  <c r="AA780" i="25"/>
  <c r="X1002" i="25"/>
  <c r="W836" i="25"/>
  <c r="V799" i="25"/>
  <c r="Y1066" i="25"/>
  <c r="Z724" i="25"/>
  <c r="Y892" i="25"/>
  <c r="X961" i="25"/>
  <c r="AA859" i="25"/>
  <c r="AA778" i="25"/>
  <c r="V968" i="25"/>
  <c r="W1064" i="25"/>
  <c r="X776" i="25"/>
  <c r="X1020" i="25"/>
  <c r="Y640" i="25"/>
  <c r="AA825" i="25"/>
  <c r="Z917" i="25"/>
  <c r="Y954" i="25"/>
  <c r="W1023" i="25"/>
  <c r="AA800" i="25"/>
  <c r="Z827" i="25"/>
  <c r="X967" i="25"/>
  <c r="Y789" i="25"/>
  <c r="Z1063" i="25"/>
  <c r="X908" i="25"/>
  <c r="X915" i="25"/>
  <c r="AA990" i="25"/>
  <c r="Z973" i="25"/>
  <c r="W1029" i="25"/>
  <c r="W683" i="25"/>
  <c r="Y739" i="25"/>
  <c r="Z778" i="25"/>
  <c r="X1027" i="25"/>
  <c r="AA915" i="25"/>
  <c r="W743" i="25"/>
  <c r="AA935" i="25"/>
  <c r="Z998" i="25"/>
  <c r="W1019" i="25"/>
  <c r="AA730" i="25"/>
  <c r="Y663" i="25"/>
  <c r="W702" i="25"/>
  <c r="Y1064" i="25"/>
  <c r="W995" i="25"/>
  <c r="Z669" i="25"/>
  <c r="AA683" i="25"/>
  <c r="X814" i="25"/>
  <c r="Z803" i="25"/>
  <c r="Y884" i="25"/>
  <c r="X922" i="25"/>
  <c r="AA1045" i="25"/>
  <c r="V856" i="25"/>
  <c r="V952" i="25"/>
  <c r="V768" i="25"/>
  <c r="AA948" i="25"/>
  <c r="V922" i="25"/>
  <c r="V670" i="25"/>
  <c r="Y944" i="25"/>
  <c r="Y803" i="25"/>
  <c r="Z637" i="25"/>
  <c r="W824" i="25"/>
  <c r="V976" i="25"/>
  <c r="W938" i="25"/>
  <c r="AA875" i="25"/>
  <c r="Y1043" i="25"/>
  <c r="V1039" i="25"/>
  <c r="Y753" i="25"/>
  <c r="Z888" i="25"/>
  <c r="AA723" i="25"/>
  <c r="X920" i="25"/>
  <c r="W756" i="25"/>
  <c r="Y705" i="25"/>
  <c r="V1054" i="25"/>
  <c r="W771" i="25"/>
  <c r="W1021" i="25"/>
  <c r="V1040" i="25"/>
  <c r="X906" i="25"/>
  <c r="Z865" i="25"/>
  <c r="V913" i="25"/>
  <c r="Z988" i="25"/>
  <c r="V845" i="25"/>
  <c r="V810" i="25"/>
  <c r="AA971" i="25"/>
  <c r="Y1013" i="25"/>
  <c r="Z979" i="25"/>
  <c r="AA805" i="25"/>
  <c r="AA1047" i="25"/>
  <c r="Z836" i="25"/>
  <c r="Y1040" i="25"/>
  <c r="V910" i="25"/>
  <c r="V857" i="25"/>
  <c r="Z732" i="25"/>
  <c r="AA751" i="25"/>
  <c r="V930" i="25"/>
  <c r="Y995" i="25"/>
  <c r="AA1030" i="25"/>
  <c r="AA983" i="25"/>
  <c r="W777" i="25"/>
  <c r="Y999" i="25"/>
  <c r="X786" i="25"/>
  <c r="X900" i="25"/>
  <c r="AA692" i="25"/>
  <c r="W890" i="25"/>
  <c r="Z895" i="25"/>
  <c r="V791" i="25"/>
  <c r="V691" i="25"/>
  <c r="X985" i="25"/>
  <c r="AA1052" i="25"/>
  <c r="Y1046" i="25"/>
  <c r="Z645" i="25"/>
  <c r="AA1032" i="25"/>
  <c r="W1059" i="25"/>
  <c r="W730" i="25"/>
  <c r="AA894" i="25"/>
  <c r="V832" i="25"/>
  <c r="Y935" i="25"/>
  <c r="W943" i="25"/>
  <c r="Z899" i="25"/>
  <c r="Z924" i="25"/>
  <c r="V789" i="25"/>
  <c r="Z1054" i="25"/>
  <c r="W724" i="25"/>
  <c r="V960" i="25"/>
  <c r="AA1012" i="25"/>
  <c r="X986" i="25"/>
  <c r="W690" i="25"/>
  <c r="Z1034" i="25"/>
  <c r="X759" i="25"/>
  <c r="W693" i="25"/>
  <c r="X944" i="25"/>
  <c r="V641" i="25"/>
  <c r="X677" i="25"/>
  <c r="W695" i="25"/>
  <c r="V1052" i="25"/>
  <c r="V1064" i="25"/>
  <c r="X1033" i="25"/>
  <c r="X713" i="25"/>
  <c r="V741" i="25"/>
  <c r="Y742" i="25"/>
  <c r="Z923" i="25"/>
  <c r="AA972" i="25"/>
  <c r="AA900" i="25"/>
  <c r="W858" i="25"/>
  <c r="X1036" i="25"/>
  <c r="X771" i="25"/>
  <c r="Z906" i="25"/>
  <c r="W1044" i="25"/>
  <c r="Z771" i="25"/>
  <c r="AA675" i="25"/>
  <c r="V798" i="25"/>
  <c r="V1058" i="25"/>
  <c r="AA1025" i="25"/>
  <c r="Y1065" i="25"/>
  <c r="AA694" i="25"/>
  <c r="Y1061" i="25"/>
  <c r="W928" i="25"/>
  <c r="Y660" i="25"/>
  <c r="W828" i="25"/>
  <c r="AA703" i="25"/>
  <c r="V957" i="25"/>
  <c r="W823" i="25"/>
  <c r="X670" i="25"/>
  <c r="AA803" i="25"/>
  <c r="V894" i="25"/>
  <c r="Z783" i="25"/>
  <c r="V850" i="25"/>
  <c r="AA769" i="25"/>
  <c r="W967" i="25"/>
  <c r="V899" i="25"/>
  <c r="X632" i="25"/>
  <c r="Z1031" i="25"/>
  <c r="Y1028" i="25"/>
  <c r="W639" i="25"/>
  <c r="V708" i="25"/>
  <c r="V626" i="25"/>
  <c r="X971" i="25"/>
  <c r="Z887" i="25"/>
  <c r="AA647" i="25"/>
  <c r="V706" i="25"/>
  <c r="X772" i="25"/>
  <c r="W937" i="25"/>
  <c r="V1018" i="25"/>
  <c r="X858" i="25"/>
  <c r="V882" i="25"/>
  <c r="Z676" i="25"/>
  <c r="W765" i="25"/>
  <c r="AA895" i="25"/>
  <c r="V1059" i="25"/>
  <c r="Y799" i="25"/>
  <c r="X992" i="25"/>
  <c r="Y981" i="25"/>
  <c r="AA680" i="25"/>
  <c r="AA665" i="25"/>
  <c r="W634" i="25"/>
  <c r="X854" i="25"/>
  <c r="X1039" i="25"/>
  <c r="Z1052" i="25"/>
  <c r="Z714" i="25"/>
  <c r="Z839" i="25"/>
  <c r="AA725" i="25"/>
  <c r="Z672" i="25"/>
  <c r="W787" i="25"/>
  <c r="Y697" i="25"/>
  <c r="X880" i="25"/>
  <c r="W977" i="25"/>
  <c r="Z680" i="25"/>
  <c r="W682" i="25"/>
  <c r="Z802" i="25"/>
  <c r="X719" i="25"/>
  <c r="Y953" i="25"/>
  <c r="X871" i="25"/>
  <c r="X824" i="25"/>
  <c r="W761" i="25"/>
  <c r="X705" i="25"/>
  <c r="Y678" i="25"/>
  <c r="W907" i="25"/>
  <c r="AA820" i="25"/>
  <c r="W675" i="25"/>
  <c r="X657" i="25"/>
  <c r="W1043" i="25"/>
  <c r="Y827" i="25"/>
  <c r="X917" i="25"/>
  <c r="AA1057" i="25"/>
  <c r="W1032" i="25"/>
  <c r="Y931" i="25"/>
  <c r="V634" i="25"/>
  <c r="W652" i="25"/>
  <c r="W875" i="25"/>
  <c r="Y629" i="25"/>
  <c r="Y820" i="25"/>
  <c r="V1003" i="25"/>
  <c r="AA897" i="25"/>
  <c r="W661" i="25"/>
  <c r="W668" i="25"/>
  <c r="W660" i="25"/>
  <c r="V745" i="25"/>
  <c r="Y837" i="25"/>
  <c r="W921" i="25"/>
  <c r="V796" i="25"/>
  <c r="Z830" i="25"/>
  <c r="Y818" i="25"/>
  <c r="Z847" i="25"/>
  <c r="AA674" i="25"/>
  <c r="Y1000" i="25"/>
  <c r="AA784" i="25"/>
  <c r="X1051" i="25"/>
  <c r="W709" i="25"/>
  <c r="X1013" i="25"/>
  <c r="AA928" i="25"/>
  <c r="W1039" i="25"/>
  <c r="Y961" i="25"/>
  <c r="W1052" i="25"/>
  <c r="AA738" i="25"/>
  <c r="V1060" i="25"/>
  <c r="Z884" i="25"/>
  <c r="AA1034" i="25"/>
  <c r="AA626" i="25"/>
  <c r="X1054" i="25"/>
  <c r="X628" i="25"/>
  <c r="Y946" i="25"/>
  <c r="V947" i="25"/>
  <c r="X652" i="25"/>
  <c r="Y1038" i="25"/>
  <c r="Y719" i="25"/>
  <c r="W725" i="25"/>
  <c r="AA896" i="25"/>
  <c r="Z1036" i="25"/>
  <c r="V938" i="25"/>
  <c r="Z650" i="25"/>
  <c r="AA869" i="25"/>
  <c r="AA920" i="25"/>
  <c r="X950" i="25"/>
  <c r="V866" i="25"/>
  <c r="W874" i="25"/>
  <c r="W966" i="25"/>
  <c r="W635" i="25"/>
  <c r="X973" i="25"/>
  <c r="X734" i="25"/>
  <c r="X770" i="25"/>
  <c r="X962" i="25"/>
  <c r="Y1041" i="25"/>
  <c r="Y847" i="25"/>
  <c r="X952" i="25"/>
  <c r="W1063" i="25"/>
  <c r="Z987" i="25"/>
  <c r="Y641" i="25"/>
  <c r="W1002" i="25"/>
  <c r="Z898" i="25"/>
  <c r="Z751" i="25"/>
  <c r="Z815" i="25"/>
  <c r="W689" i="25"/>
  <c r="Z709" i="25"/>
  <c r="X910" i="25"/>
  <c r="AA1015" i="25"/>
  <c r="Z932" i="25"/>
  <c r="AA834" i="25"/>
  <c r="W952" i="25"/>
  <c r="W887" i="25"/>
  <c r="Z1032" i="25"/>
  <c r="V908" i="25"/>
  <c r="V841" i="25"/>
  <c r="V648" i="25"/>
  <c r="X1004" i="25"/>
  <c r="Y740" i="25"/>
  <c r="V890" i="25"/>
  <c r="AA717" i="25"/>
  <c r="Z971" i="25"/>
  <c r="W748" i="25"/>
  <c r="X970" i="25"/>
  <c r="X924" i="25"/>
  <c r="Z892" i="25"/>
  <c r="V1050" i="25"/>
  <c r="Y1063" i="25"/>
  <c r="Y691" i="25"/>
  <c r="AA973" i="25"/>
  <c r="Y932" i="25"/>
  <c r="AA1060" i="25"/>
  <c r="Z711" i="25"/>
  <c r="W920" i="25"/>
  <c r="Y921" i="25"/>
  <c r="Y1029" i="25"/>
  <c r="Y667" i="25"/>
  <c r="V1035" i="25"/>
  <c r="X646" i="25"/>
  <c r="AA698" i="25"/>
  <c r="V658" i="25"/>
  <c r="X791" i="25"/>
  <c r="Z935" i="25"/>
  <c r="V994" i="25"/>
  <c r="V849" i="25"/>
  <c r="X948" i="25"/>
  <c r="W804" i="25"/>
  <c r="X805" i="25"/>
  <c r="X864" i="25"/>
  <c r="Y752" i="25"/>
  <c r="Y710" i="25"/>
  <c r="W667" i="25"/>
  <c r="X679" i="25"/>
  <c r="AA1000" i="25"/>
  <c r="AA774" i="25"/>
  <c r="V875" i="25"/>
  <c r="V777" i="25"/>
  <c r="Y924" i="25"/>
  <c r="Z911" i="25"/>
  <c r="W969" i="25"/>
  <c r="Z986" i="25"/>
  <c r="Y684" i="25"/>
  <c r="W792" i="25"/>
  <c r="Y873" i="25"/>
  <c r="Z838" i="25"/>
  <c r="Y1021" i="25"/>
  <c r="V851" i="25"/>
  <c r="V956" i="25"/>
  <c r="X683" i="25"/>
  <c r="Y650" i="25"/>
  <c r="Z740" i="25"/>
  <c r="Z769" i="25"/>
  <c r="AA786" i="25"/>
  <c r="Y1024" i="25"/>
  <c r="Z746" i="25"/>
  <c r="X876" i="25"/>
  <c r="X830" i="25"/>
  <c r="V820" i="25"/>
  <c r="Z872" i="25"/>
  <c r="X1025" i="25"/>
  <c r="Z1025" i="25"/>
  <c r="X957" i="25"/>
  <c r="Y649" i="25"/>
  <c r="X701" i="25"/>
  <c r="AA813" i="25"/>
  <c r="X827" i="25"/>
  <c r="AA663" i="25"/>
  <c r="V692" i="25"/>
  <c r="Z683" i="25"/>
  <c r="Y1059" i="25"/>
  <c r="X667" i="25"/>
  <c r="V1063" i="25"/>
  <c r="Y848" i="25"/>
  <c r="Y923" i="25"/>
  <c r="Z1064" i="25"/>
  <c r="Y673" i="25"/>
  <c r="AA1018" i="25"/>
  <c r="W867" i="25"/>
  <c r="AA705" i="25"/>
  <c r="X881" i="25"/>
  <c r="AA926" i="25"/>
  <c r="Z879" i="25"/>
  <c r="W805" i="25"/>
  <c r="X868" i="25"/>
  <c r="W996" i="25"/>
  <c r="Z641" i="25"/>
  <c r="Z1040" i="25"/>
  <c r="X648" i="25"/>
  <c r="Y972" i="25"/>
  <c r="Y984" i="25"/>
  <c r="Z882" i="25"/>
  <c r="W953" i="25"/>
  <c r="W888" i="25"/>
  <c r="X651" i="25"/>
  <c r="AA779" i="25"/>
  <c r="Z946" i="25"/>
  <c r="V873" i="25"/>
  <c r="Y879" i="25"/>
  <c r="Y696" i="25"/>
  <c r="V688" i="25"/>
  <c r="X801" i="25"/>
  <c r="W999" i="25"/>
  <c r="Y774" i="25"/>
  <c r="W973" i="25"/>
  <c r="AA670" i="25"/>
  <c r="W1022" i="25"/>
  <c r="W870" i="25"/>
  <c r="V627" i="25"/>
  <c r="AA966" i="25"/>
  <c r="Z698" i="25"/>
  <c r="AA808" i="25"/>
  <c r="W751" i="25"/>
  <c r="Y652" i="25"/>
  <c r="Y960" i="25"/>
  <c r="AA905" i="25"/>
  <c r="W844" i="25"/>
  <c r="V761" i="25"/>
  <c r="AA837" i="25"/>
  <c r="W923" i="25"/>
  <c r="AA964" i="25"/>
  <c r="W866" i="25"/>
  <c r="W1012" i="25"/>
  <c r="Z929" i="25"/>
  <c r="Z687" i="25"/>
  <c r="W882" i="25"/>
  <c r="Z651" i="25"/>
  <c r="Z848" i="25"/>
  <c r="Y919" i="25"/>
  <c r="Y1033" i="25"/>
  <c r="AA946" i="25"/>
  <c r="AA758" i="25"/>
  <c r="X844" i="25"/>
  <c r="Z976" i="25"/>
  <c r="Z770" i="25"/>
  <c r="AA1059" i="25"/>
  <c r="Y1055" i="25"/>
  <c r="Y840" i="25"/>
  <c r="Z947" i="25"/>
  <c r="Z761" i="25"/>
  <c r="W986" i="25"/>
  <c r="AA885" i="25"/>
  <c r="W1003" i="25"/>
  <c r="AA880" i="25"/>
  <c r="AA631" i="25"/>
  <c r="Z866" i="25"/>
  <c r="AA868" i="25"/>
  <c r="AA828" i="25"/>
  <c r="Y768" i="25"/>
  <c r="Z792" i="25"/>
  <c r="Y967" i="25"/>
  <c r="W958" i="25"/>
  <c r="Z985" i="25"/>
  <c r="AA713" i="25"/>
  <c r="Y628" i="25"/>
  <c r="AA649" i="25"/>
  <c r="X838" i="25"/>
  <c r="V903" i="25"/>
  <c r="W964" i="25"/>
  <c r="AA771" i="25"/>
  <c r="V632" i="25"/>
  <c r="Y937" i="25"/>
  <c r="W650" i="25"/>
  <c r="V865" i="25"/>
  <c r="W708" i="25"/>
  <c r="V887" i="25"/>
  <c r="AA855" i="25"/>
  <c r="W742" i="25"/>
  <c r="W1035" i="25"/>
  <c r="V864" i="25"/>
  <c r="X964" i="25"/>
  <c r="V896" i="25"/>
  <c r="W672" i="25"/>
  <c r="Y927" i="25"/>
  <c r="V822" i="25"/>
  <c r="Y781" i="25"/>
  <c r="W763" i="25"/>
  <c r="X631" i="25"/>
  <c r="X697" i="25"/>
  <c r="W965" i="25"/>
  <c r="V665" i="25"/>
  <c r="V936" i="25"/>
  <c r="AA916" i="25"/>
  <c r="W857" i="25"/>
  <c r="AA950" i="25"/>
  <c r="V690" i="25"/>
  <c r="Z808" i="25"/>
  <c r="AA1014" i="25"/>
  <c r="W642" i="25"/>
  <c r="V1066" i="25"/>
  <c r="X887" i="25"/>
  <c r="AA978" i="25"/>
  <c r="W714" i="25"/>
  <c r="X704" i="25"/>
  <c r="V812" i="25"/>
  <c r="X1030" i="25"/>
  <c r="X796" i="25"/>
  <c r="W1013" i="25"/>
  <c r="Y911" i="25"/>
  <c r="W1010" i="25"/>
  <c r="X1026" i="25"/>
  <c r="Y671" i="25"/>
  <c r="AA776" i="25"/>
  <c r="Z978" i="25"/>
  <c r="W688" i="25"/>
  <c r="Z876" i="25"/>
  <c r="W878" i="25"/>
  <c r="Y862" i="25"/>
  <c r="Y908" i="25"/>
  <c r="Y767" i="25"/>
  <c r="W651" i="25"/>
  <c r="V639" i="25"/>
  <c r="X1029" i="25"/>
  <c r="AA974" i="25"/>
  <c r="X715" i="25"/>
  <c r="Y626" i="25"/>
  <c r="AA699" i="25"/>
  <c r="W737" i="25"/>
  <c r="V678" i="25"/>
  <c r="Z823" i="25"/>
  <c r="W895" i="25"/>
  <c r="Y783" i="25"/>
  <c r="W640" i="25"/>
  <c r="Z919" i="25"/>
  <c r="X892" i="25"/>
  <c r="Z800" i="25"/>
  <c r="Z1033" i="25"/>
  <c r="Z809" i="25"/>
  <c r="W1028" i="25"/>
  <c r="Y1052" i="25"/>
  <c r="Z837" i="25"/>
  <c r="X680" i="25"/>
  <c r="Z814" i="25"/>
  <c r="W942" i="25"/>
  <c r="Z937" i="25"/>
  <c r="Y969" i="25"/>
  <c r="Z930" i="25"/>
  <c r="AA949" i="25"/>
  <c r="AA645" i="25"/>
  <c r="V858" i="25"/>
  <c r="X997" i="25"/>
  <c r="AA657" i="25"/>
  <c r="Z1043" i="25"/>
  <c r="Y860" i="25"/>
  <c r="Y828" i="25"/>
  <c r="Y982" i="25"/>
  <c r="Z759" i="25"/>
  <c r="W712" i="25"/>
  <c r="AA726" i="25"/>
  <c r="V844" i="25"/>
  <c r="X761" i="25"/>
  <c r="Y890" i="25"/>
  <c r="X839" i="25"/>
  <c r="V964" i="25"/>
  <c r="Y870" i="25"/>
  <c r="AA1067" i="25"/>
  <c r="V1045" i="25"/>
  <c r="V700" i="25"/>
  <c r="X1042" i="25"/>
  <c r="V1033" i="25"/>
  <c r="X658" i="25"/>
  <c r="AA933" i="25"/>
  <c r="AA1049" i="25"/>
  <c r="X676" i="25"/>
  <c r="W753" i="25"/>
  <c r="W631" i="25"/>
  <c r="Z657" i="25"/>
  <c r="Z639" i="25"/>
  <c r="Y632" i="25"/>
  <c r="V689" i="25"/>
  <c r="X870" i="25"/>
  <c r="W869" i="25"/>
  <c r="X1049" i="25"/>
  <c r="Y805" i="25"/>
  <c r="AA1024" i="25"/>
  <c r="Y1023" i="25"/>
  <c r="Z983" i="25"/>
  <c r="W1004" i="25"/>
  <c r="Y720" i="25"/>
  <c r="Z729" i="25"/>
  <c r="Z723" i="25"/>
  <c r="Z656" i="25"/>
  <c r="X848" i="25"/>
  <c r="Y762" i="25"/>
  <c r="AA981" i="25"/>
  <c r="W901" i="25"/>
  <c r="AA854" i="25"/>
  <c r="V900" i="25"/>
  <c r="Z738" i="25"/>
  <c r="W974" i="25"/>
  <c r="Z824" i="25"/>
  <c r="AA753" i="25"/>
  <c r="Z695" i="25"/>
  <c r="Y726" i="25"/>
  <c r="Y724" i="25"/>
  <c r="V992" i="25"/>
  <c r="Y813" i="25"/>
  <c r="Z1042" i="25"/>
  <c r="Z764" i="25"/>
  <c r="X999" i="25"/>
  <c r="Y741" i="25"/>
  <c r="W1025" i="25"/>
  <c r="Z741" i="25"/>
  <c r="Z1029" i="25"/>
  <c r="V685" i="25"/>
  <c r="Z807" i="25"/>
  <c r="AA902" i="25"/>
  <c r="X1023" i="25"/>
  <c r="Y898" i="25"/>
  <c r="V1037" i="25"/>
  <c r="W720" i="25"/>
  <c r="W993" i="25"/>
  <c r="W970" i="25"/>
  <c r="Z1010" i="25"/>
  <c r="V752" i="25"/>
  <c r="X867" i="25"/>
  <c r="V1023" i="25"/>
  <c r="Y1008" i="25"/>
  <c r="Y1045" i="25"/>
  <c r="Z968" i="25"/>
  <c r="Z931" i="25"/>
  <c r="X931" i="25"/>
  <c r="X947" i="25"/>
  <c r="V1044" i="25"/>
  <c r="AA1042" i="25"/>
  <c r="W1051" i="25"/>
  <c r="Z1016" i="25"/>
  <c r="AA924" i="25"/>
  <c r="V719" i="25"/>
  <c r="X912" i="25"/>
  <c r="V958" i="25"/>
  <c r="X899" i="25"/>
  <c r="Z1024" i="25"/>
  <c r="AA752" i="25"/>
  <c r="W646" i="25"/>
  <c r="AA914" i="25"/>
  <c r="Z692" i="25"/>
  <c r="Z1022" i="25"/>
  <c r="AA1019" i="25"/>
  <c r="Z663" i="25"/>
  <c r="Y991" i="25"/>
  <c r="W980" i="25"/>
  <c r="Y929" i="25"/>
  <c r="AA633" i="25"/>
  <c r="Y776" i="25"/>
  <c r="V738" i="25"/>
  <c r="AA824" i="25"/>
  <c r="Y714" i="25"/>
  <c r="W784" i="25"/>
  <c r="X1063" i="25"/>
  <c r="AA891" i="25"/>
  <c r="AA759" i="25"/>
  <c r="Z679" i="25"/>
  <c r="AA919" i="25"/>
  <c r="Y983" i="25"/>
  <c r="Y990" i="25"/>
  <c r="AA762" i="25"/>
  <c r="AA907" i="25"/>
  <c r="X1040" i="25"/>
  <c r="X928" i="25"/>
  <c r="Z690" i="25"/>
  <c r="W769" i="25"/>
  <c r="Y1047" i="25"/>
  <c r="AA1013" i="25"/>
  <c r="Y658" i="25"/>
  <c r="AA878" i="25"/>
  <c r="Y730" i="25"/>
  <c r="Y669" i="25"/>
  <c r="X936" i="25"/>
  <c r="W847" i="25"/>
  <c r="X738" i="25"/>
  <c r="AA872" i="25"/>
  <c r="W627" i="25"/>
  <c r="Y1027" i="25"/>
  <c r="Y811" i="25"/>
  <c r="Y867" i="25"/>
  <c r="V771" i="25"/>
  <c r="X1017" i="25"/>
  <c r="V758" i="25"/>
  <c r="V1046" i="25"/>
  <c r="Y791" i="25"/>
  <c r="W963" i="25"/>
  <c r="Z1037" i="25"/>
  <c r="Y674" i="25"/>
  <c r="AA817" i="25"/>
  <c r="Z1028" i="25"/>
  <c r="Z745" i="25"/>
  <c r="W1038" i="25"/>
  <c r="AA742" i="25"/>
  <c r="X707" i="25"/>
  <c r="X941" i="25"/>
  <c r="AA848" i="25"/>
  <c r="W767" i="25"/>
  <c r="X976" i="25"/>
  <c r="Z955" i="25"/>
  <c r="X650" i="25"/>
  <c r="AA1036" i="25"/>
  <c r="V748" i="25"/>
  <c r="V950" i="25"/>
  <c r="W1016" i="25"/>
  <c r="AA899" i="25"/>
  <c r="Z767" i="25"/>
  <c r="Z780" i="25"/>
  <c r="W665" i="25"/>
  <c r="V686" i="25"/>
  <c r="X988" i="25"/>
  <c r="Y910" i="25"/>
  <c r="X784" i="25"/>
  <c r="AA1054" i="25"/>
  <c r="AA962" i="25"/>
  <c r="X1041" i="25"/>
  <c r="Z744" i="25"/>
  <c r="AA728" i="25"/>
  <c r="Y816" i="25"/>
  <c r="V703" i="25"/>
  <c r="V640" i="25"/>
  <c r="Y688" i="25"/>
  <c r="V843" i="25"/>
  <c r="X872" i="25"/>
  <c r="V985" i="25"/>
  <c r="AA651" i="25"/>
  <c r="X889" i="25"/>
  <c r="AA718" i="25"/>
  <c r="W754" i="25"/>
  <c r="W961" i="25"/>
  <c r="V1020" i="25"/>
  <c r="AA943" i="25"/>
  <c r="Z699" i="25"/>
  <c r="Z793" i="25"/>
  <c r="Y1018" i="25"/>
  <c r="Z1048" i="25"/>
  <c r="Y897" i="25"/>
  <c r="V773" i="25"/>
  <c r="Z1003" i="25"/>
  <c r="AA783" i="25"/>
  <c r="V737" i="25"/>
  <c r="Y839" i="25"/>
  <c r="Z685" i="25"/>
  <c r="X671" i="25"/>
  <c r="V935" i="25"/>
  <c r="Z850" i="25"/>
  <c r="Y686" i="25"/>
  <c r="W1062" i="25"/>
  <c r="Z661" i="25"/>
  <c r="X687" i="25"/>
  <c r="W976" i="25"/>
  <c r="AA967" i="25"/>
  <c r="W740" i="25"/>
  <c r="W698" i="25"/>
  <c r="Z894" i="25"/>
  <c r="Y790" i="25"/>
  <c r="AA882" i="25"/>
  <c r="Z868" i="25"/>
  <c r="AA671" i="25"/>
  <c r="W925" i="25"/>
  <c r="W859" i="25"/>
  <c r="V631" i="25"/>
  <c r="Y630" i="25"/>
  <c r="W738" i="25"/>
  <c r="X1001" i="25"/>
  <c r="AA1043" i="25"/>
  <c r="AA961" i="25"/>
  <c r="AA811" i="25"/>
  <c r="AA668" i="25"/>
  <c r="W807" i="25"/>
  <c r="X633" i="25"/>
  <c r="AA756" i="25"/>
  <c r="Z750" i="25"/>
  <c r="Y707" i="25"/>
  <c r="Z768" i="25"/>
  <c r="V654" i="25"/>
  <c r="AA720" i="25"/>
  <c r="AA1061" i="25"/>
  <c r="W658" i="25"/>
  <c r="Y815" i="25"/>
  <c r="V1055" i="25"/>
  <c r="X1043" i="25"/>
  <c r="V668" i="25"/>
  <c r="Z660" i="25"/>
  <c r="X779" i="25"/>
  <c r="X756" i="25"/>
  <c r="W856" i="25"/>
  <c r="V637" i="25"/>
  <c r="V839" i="25"/>
  <c r="W653" i="25"/>
  <c r="Y876" i="25"/>
  <c r="X934" i="25"/>
  <c r="V914" i="25"/>
  <c r="X630" i="25"/>
  <c r="X804" i="25"/>
  <c r="Z885" i="25"/>
  <c r="Y745" i="25"/>
  <c r="Y746" i="25"/>
  <c r="AA1053" i="25"/>
  <c r="W814" i="25"/>
  <c r="W909" i="25"/>
  <c r="V847" i="25"/>
  <c r="V813" i="25"/>
  <c r="Z820" i="25"/>
  <c r="V684" i="25"/>
  <c r="W1042" i="25"/>
  <c r="AA969" i="25"/>
  <c r="Y881" i="25"/>
  <c r="Y846" i="25"/>
  <c r="Y844" i="25"/>
  <c r="W1054" i="25"/>
  <c r="AA1007" i="25"/>
  <c r="V671" i="25"/>
  <c r="Y796" i="25"/>
  <c r="V667" i="25"/>
  <c r="AA942" i="25"/>
  <c r="AA838" i="25"/>
  <c r="X1006" i="25"/>
  <c r="V712" i="25"/>
  <c r="X767" i="25"/>
  <c r="AA627" i="25"/>
  <c r="X919" i="25"/>
  <c r="W666" i="25"/>
  <c r="Y952" i="25"/>
  <c r="Y785" i="25"/>
  <c r="X810" i="25"/>
  <c r="V1038" i="25"/>
  <c r="AA746" i="25"/>
  <c r="Y896" i="25"/>
  <c r="V721" i="25"/>
  <c r="Z1053" i="25"/>
  <c r="AA629" i="25"/>
  <c r="V871" i="25"/>
  <c r="X905" i="25"/>
  <c r="AA945" i="25"/>
  <c r="W860" i="25"/>
  <c r="V970" i="25"/>
  <c r="X960" i="25"/>
  <c r="Z635" i="25"/>
  <c r="Y627" i="25"/>
  <c r="Y962" i="25"/>
  <c r="V988" i="25"/>
  <c r="W820" i="25"/>
  <c r="W662" i="25"/>
  <c r="X763" i="25"/>
  <c r="W647" i="25"/>
  <c r="Z810" i="25"/>
  <c r="AA1022" i="25"/>
  <c r="AA989" i="25"/>
  <c r="W884" i="25"/>
  <c r="Z742" i="25"/>
  <c r="AA998" i="25"/>
  <c r="Y915" i="25"/>
  <c r="Z1002" i="25"/>
  <c r="V973" i="25"/>
  <c r="Z980" i="25"/>
  <c r="Z784" i="25"/>
  <c r="X896" i="25"/>
  <c r="AA687" i="25"/>
  <c r="W726" i="25"/>
  <c r="AA1037" i="25"/>
  <c r="V1019" i="25"/>
  <c r="AA976" i="25"/>
  <c r="V996" i="25"/>
  <c r="W715" i="25"/>
  <c r="Y871" i="25"/>
  <c r="X1032" i="25"/>
  <c r="Y738" i="25"/>
  <c r="Z1011" i="25"/>
  <c r="AA632" i="25"/>
  <c r="W717" i="25"/>
  <c r="Z696" i="25"/>
  <c r="Z821" i="25"/>
  <c r="Z796" i="25"/>
  <c r="Y938" i="25"/>
  <c r="AA722" i="25"/>
  <c r="X852" i="25"/>
  <c r="V951" i="25"/>
  <c r="W782" i="25"/>
  <c r="Y1057" i="25"/>
  <c r="AA767" i="25"/>
  <c r="V642" i="25"/>
  <c r="X843" i="25"/>
  <c r="W788" i="25"/>
  <c r="X700" i="25"/>
  <c r="W811" i="25"/>
  <c r="AA871" i="25"/>
  <c r="X981" i="25"/>
  <c r="V763" i="25"/>
  <c r="W1005" i="25"/>
  <c r="W678" i="25"/>
  <c r="X682" i="25"/>
  <c r="W1030" i="25"/>
  <c r="W721" i="25"/>
  <c r="X878" i="25"/>
  <c r="Z727" i="25"/>
  <c r="Z787" i="25"/>
  <c r="V919" i="25"/>
  <c r="Y700" i="25"/>
  <c r="Z816" i="25"/>
  <c r="X698" i="25"/>
  <c r="V997" i="25"/>
  <c r="AA873" i="25"/>
  <c r="X710" i="25"/>
  <c r="Y926" i="25"/>
  <c r="W657" i="25"/>
  <c r="Z817" i="25"/>
  <c r="X1045" i="25"/>
  <c r="X879" i="25"/>
  <c r="AA1064" i="25"/>
  <c r="AA953" i="25"/>
  <c r="Z1018" i="25"/>
  <c r="W677" i="25"/>
  <c r="X688" i="25"/>
  <c r="X884" i="25"/>
  <c r="X665" i="25"/>
  <c r="Y1051" i="25"/>
  <c r="AA772" i="25"/>
  <c r="W626" i="25"/>
  <c r="W1031" i="25"/>
  <c r="W830" i="25"/>
  <c r="Z916" i="25"/>
  <c r="X995" i="25"/>
  <c r="W889" i="25"/>
  <c r="Z902" i="25"/>
  <c r="AA889" i="25"/>
  <c r="X806" i="25"/>
  <c r="AA1029" i="25"/>
  <c r="Y894" i="25"/>
  <c r="X898" i="25"/>
  <c r="W933" i="25"/>
  <c r="Y729" i="25"/>
  <c r="W939" i="25"/>
  <c r="Z782" i="25"/>
  <c r="W848" i="25"/>
  <c r="Y744" i="25"/>
  <c r="W774" i="25"/>
  <c r="Y1016" i="25"/>
  <c r="W654" i="25"/>
  <c r="X1037" i="25"/>
  <c r="V633" i="25"/>
  <c r="V715" i="25"/>
  <c r="Y676" i="25"/>
  <c r="Y1011" i="25"/>
  <c r="V941" i="25"/>
  <c r="W638" i="25"/>
  <c r="W934" i="25"/>
  <c r="Y904" i="25"/>
  <c r="W648" i="25"/>
  <c r="V980" i="25"/>
  <c r="Z1049" i="25"/>
  <c r="AA1023" i="25"/>
  <c r="V743" i="25"/>
  <c r="W951" i="25"/>
  <c r="V1022" i="25"/>
  <c r="W808" i="25"/>
  <c r="V767" i="25"/>
  <c r="AA985" i="25"/>
  <c r="Y918" i="25"/>
  <c r="AA923" i="25"/>
  <c r="X1009" i="25"/>
  <c r="X669" i="25"/>
  <c r="V891" i="25"/>
  <c r="Z991" i="25"/>
  <c r="Z753" i="25"/>
  <c r="Y763" i="25"/>
  <c r="W838" i="25"/>
  <c r="W994" i="25"/>
  <c r="Y832" i="25"/>
  <c r="AA892" i="25"/>
  <c r="X818" i="25"/>
  <c r="Z811" i="25"/>
  <c r="Y829" i="25"/>
  <c r="Y637" i="25"/>
  <c r="X788" i="25"/>
  <c r="V921" i="25"/>
  <c r="AA1028" i="25"/>
  <c r="AA968" i="25"/>
  <c r="Y713" i="25"/>
  <c r="Y1004" i="25"/>
  <c r="Y638" i="25"/>
  <c r="V802" i="25"/>
  <c r="V838" i="25"/>
  <c r="AA876" i="25"/>
  <c r="Z704" i="25"/>
  <c r="Z843" i="25"/>
  <c r="AA857" i="25"/>
  <c r="W641" i="25"/>
  <c r="X675" i="25"/>
  <c r="Z833" i="25"/>
  <c r="X850" i="25"/>
  <c r="W673" i="25"/>
  <c r="X998" i="25"/>
  <c r="Z943" i="25"/>
  <c r="AA957" i="25"/>
  <c r="AA911" i="25"/>
  <c r="AA992" i="25"/>
  <c r="Z913" i="25"/>
  <c r="X1024" i="25"/>
  <c r="Y761" i="25"/>
  <c r="Z642" i="25"/>
  <c r="X726" i="25"/>
  <c r="Z813" i="25"/>
  <c r="Y1017" i="25"/>
  <c r="X940" i="25"/>
  <c r="AA643" i="25"/>
  <c r="X939" i="25"/>
  <c r="Z945" i="25"/>
  <c r="Y825" i="25"/>
  <c r="AA844" i="25"/>
  <c r="Y690" i="25"/>
  <c r="AA842" i="25"/>
  <c r="V645" i="25"/>
  <c r="Y872" i="25"/>
  <c r="Z909" i="25"/>
  <c r="Z1045" i="25"/>
  <c r="X672" i="25"/>
  <c r="X883" i="25"/>
  <c r="X690" i="25"/>
  <c r="AA791" i="25"/>
  <c r="Z681" i="25"/>
  <c r="Z632" i="25"/>
  <c r="Y1032" i="25"/>
  <c r="Y737" i="25"/>
  <c r="Z857" i="25"/>
  <c r="W926" i="25"/>
  <c r="Y670" i="25"/>
  <c r="AA741" i="25"/>
  <c r="Z717" i="25"/>
  <c r="X777" i="25"/>
  <c r="X681" i="25"/>
  <c r="X760" i="25"/>
  <c r="V784" i="25"/>
  <c r="X721" i="25"/>
  <c r="Y877" i="25"/>
  <c r="W987" i="25"/>
  <c r="X649" i="25"/>
  <c r="V1032" i="25"/>
  <c r="Y812" i="25"/>
  <c r="X825" i="25"/>
  <c r="X979" i="25"/>
  <c r="V954" i="25"/>
  <c r="X875" i="25"/>
  <c r="X768" i="25"/>
  <c r="W941" i="25"/>
  <c r="Y758" i="25"/>
  <c r="X938" i="25"/>
  <c r="X766" i="25"/>
  <c r="V693" i="25"/>
  <c r="V963" i="25"/>
  <c r="Y1014" i="25"/>
  <c r="Z735" i="25"/>
  <c r="V628" i="25"/>
  <c r="X811" i="25"/>
  <c r="Y1048" i="25"/>
  <c r="W853" i="25"/>
  <c r="V731" i="25"/>
  <c r="AA856" i="25"/>
  <c r="W871" i="25"/>
  <c r="V714" i="25"/>
  <c r="V982" i="25"/>
  <c r="V809" i="25"/>
  <c r="W764" i="25"/>
  <c r="Z1062" i="25"/>
  <c r="AA686" i="25"/>
  <c r="V681" i="25"/>
  <c r="Y801" i="25"/>
  <c r="Y647" i="25"/>
  <c r="V680" i="25"/>
  <c r="W701" i="25"/>
  <c r="X916" i="25"/>
  <c r="Z716" i="25"/>
  <c r="Z999" i="25"/>
  <c r="W826" i="25"/>
  <c r="AA785" i="25"/>
  <c r="W946" i="25"/>
  <c r="W809" i="25"/>
  <c r="X966" i="25"/>
  <c r="V989" i="25"/>
  <c r="Z794" i="25"/>
  <c r="AA850" i="25"/>
  <c r="V1062" i="25"/>
  <c r="X638" i="25"/>
  <c r="AA940" i="25"/>
  <c r="Y858" i="25"/>
  <c r="Z777" i="25"/>
  <c r="Z835" i="25"/>
  <c r="Y878" i="25"/>
  <c r="V790" i="25"/>
  <c r="Z952" i="25"/>
  <c r="AA861" i="25"/>
  <c r="Y708" i="25"/>
  <c r="V906" i="25"/>
  <c r="X841" i="25"/>
  <c r="V907" i="25"/>
  <c r="W785" i="25"/>
  <c r="W1006" i="25"/>
  <c r="W745" i="25"/>
  <c r="AA731" i="25"/>
  <c r="W817" i="25"/>
  <c r="Y725" i="25"/>
  <c r="Y787" i="25"/>
  <c r="Y703" i="25"/>
  <c r="W794" i="25"/>
  <c r="V883" i="25"/>
  <c r="Y1003" i="25"/>
  <c r="X1057" i="25"/>
  <c r="X866" i="25"/>
  <c r="Y1005" i="25"/>
  <c r="V727" i="25"/>
  <c r="V892" i="25"/>
  <c r="V987" i="25"/>
  <c r="X1035" i="25"/>
  <c r="W733" i="25"/>
  <c r="Y709" i="25"/>
  <c r="W892" i="25"/>
  <c r="Y646" i="25"/>
  <c r="AA921" i="25"/>
  <c r="W1058" i="25"/>
  <c r="W711" i="25"/>
  <c r="Z869" i="25"/>
  <c r="Z1056" i="25"/>
  <c r="Y1042" i="25"/>
  <c r="Z795" i="25"/>
  <c r="Y842" i="25"/>
  <c r="AA734" i="25"/>
  <c r="Z806" i="25"/>
  <c r="V1036" i="25"/>
  <c r="Y1022" i="25"/>
  <c r="W800" i="25"/>
  <c r="V852" i="25"/>
  <c r="W671" i="25"/>
  <c r="Y1010" i="25"/>
  <c r="V917" i="25"/>
  <c r="Z748" i="25"/>
  <c r="X673" i="25"/>
  <c r="V675" i="25"/>
  <c r="X935" i="25"/>
  <c r="V1042" i="25"/>
  <c r="Y836" i="25"/>
  <c r="Y706" i="25"/>
  <c r="X904" i="25"/>
  <c r="X849" i="25"/>
  <c r="AA773" i="25"/>
  <c r="Y1036" i="25"/>
  <c r="Z694" i="25"/>
  <c r="Z905" i="25"/>
  <c r="AA917" i="25"/>
  <c r="W797" i="25"/>
  <c r="AA1003" i="25"/>
  <c r="W803" i="25"/>
  <c r="X712" i="25"/>
  <c r="W904" i="25"/>
  <c r="Z664" i="25"/>
  <c r="AA790" i="25"/>
  <c r="Z912" i="25"/>
  <c r="W768" i="25"/>
  <c r="Y810" i="25"/>
  <c r="AA706" i="25"/>
  <c r="X833" i="25"/>
  <c r="V726" i="25"/>
  <c r="W862" i="25"/>
  <c r="Y951" i="25"/>
  <c r="Z883" i="25"/>
  <c r="Y680" i="25"/>
  <c r="Y665" i="25"/>
  <c r="W924" i="25"/>
  <c r="X974" i="25"/>
  <c r="Y747" i="25"/>
  <c r="AA640" i="25"/>
  <c r="AA635" i="25"/>
  <c r="Y988" i="25"/>
  <c r="X1055" i="25"/>
  <c r="AA1039" i="25"/>
  <c r="Z705" i="25"/>
  <c r="W759" i="25"/>
  <c r="V1056" i="25"/>
  <c r="V931" i="25"/>
  <c r="Y771" i="25"/>
  <c r="V674" i="25"/>
  <c r="W989" i="25"/>
  <c r="Y723" i="25"/>
  <c r="Z1046" i="25"/>
  <c r="Z655" i="25"/>
  <c r="X993" i="25"/>
  <c r="V786" i="25"/>
  <c r="X972" i="25"/>
  <c r="W849" i="25"/>
  <c r="W983" i="25"/>
  <c r="Y659" i="25"/>
  <c r="V867" i="25"/>
  <c r="Y793" i="25"/>
  <c r="X634" i="25"/>
  <c r="X781" i="25"/>
  <c r="Y773" i="25"/>
  <c r="X885" i="25"/>
  <c r="X963" i="25"/>
  <c r="V1065" i="25"/>
  <c r="X977" i="25"/>
  <c r="V800" i="25"/>
  <c r="W816" i="25"/>
  <c r="Z920" i="25"/>
  <c r="Z854" i="25"/>
  <c r="W775" i="25"/>
  <c r="Y996" i="25"/>
  <c r="X874" i="25"/>
  <c r="Z707" i="25"/>
  <c r="X869" i="25"/>
  <c r="Y645" i="25"/>
  <c r="Z844" i="25"/>
  <c r="Y817" i="25"/>
  <c r="Z851" i="25"/>
  <c r="Z725" i="25"/>
  <c r="X903" i="25"/>
  <c r="Y792" i="25"/>
  <c r="W1065" i="25"/>
  <c r="W747" i="25"/>
  <c r="AA681" i="25"/>
  <c r="V949" i="25"/>
  <c r="Z1017" i="25"/>
  <c r="Y1044" i="25"/>
  <c r="X911" i="25"/>
  <c r="Y900" i="25"/>
  <c r="Z688" i="25"/>
  <c r="V677" i="25"/>
  <c r="W706" i="25"/>
  <c r="V649" i="25"/>
  <c r="Z977" i="25"/>
  <c r="AA970" i="25"/>
  <c r="W981" i="25"/>
  <c r="W700" i="25"/>
  <c r="Z819" i="25"/>
  <c r="Z1009" i="25"/>
  <c r="X754" i="25"/>
  <c r="V934" i="25"/>
  <c r="V744" i="25"/>
  <c r="Y778" i="25"/>
  <c r="AA748" i="25"/>
  <c r="W686" i="25"/>
  <c r="W997" i="25"/>
  <c r="Z708" i="25"/>
  <c r="W919" i="25"/>
  <c r="Y930" i="25"/>
  <c r="X659" i="25"/>
  <c r="Z831" i="25"/>
  <c r="V877" i="25"/>
  <c r="W812" i="25"/>
  <c r="V733" i="25"/>
  <c r="V1012" i="25"/>
  <c r="Y1037" i="25"/>
  <c r="V663" i="25"/>
  <c r="W818" i="25"/>
  <c r="Z633" i="25"/>
  <c r="V797" i="25"/>
  <c r="V638" i="25"/>
  <c r="Y677" i="25"/>
  <c r="Y784" i="25"/>
  <c r="X937" i="25"/>
  <c r="V1061" i="25"/>
  <c r="AA655" i="25"/>
  <c r="X1065" i="25"/>
  <c r="Y994" i="25"/>
  <c r="X987" i="25"/>
  <c r="Z677" i="25"/>
  <c r="V886" i="25"/>
  <c r="AA888" i="25"/>
  <c r="Z964" i="25"/>
  <c r="V816" i="25"/>
  <c r="AA826" i="25"/>
  <c r="X674" i="25"/>
  <c r="Y679" i="25"/>
  <c r="Z702" i="25"/>
  <c r="X664" i="25"/>
  <c r="AA1044" i="25"/>
  <c r="V1029" i="25"/>
  <c r="AA996" i="25"/>
  <c r="AA644" i="25"/>
  <c r="V984" i="25"/>
  <c r="Y786" i="25"/>
  <c r="AA954" i="25"/>
  <c r="AA934" i="25"/>
  <c r="V1048" i="25"/>
  <c r="V782" i="25"/>
  <c r="Z863" i="25"/>
  <c r="AA932" i="25"/>
  <c r="Z646" i="25"/>
  <c r="V815" i="25"/>
  <c r="X780" i="25"/>
  <c r="Z822" i="25"/>
  <c r="AA697" i="25"/>
  <c r="Z1041" i="25"/>
  <c r="W900" i="25"/>
  <c r="AA679" i="25"/>
  <c r="W799" i="25"/>
  <c r="AA793" i="25"/>
  <c r="AA691" i="25"/>
  <c r="X865" i="25"/>
  <c r="X1064" i="25"/>
  <c r="V826" i="25"/>
  <c r="V702" i="25"/>
  <c r="V682" i="25"/>
  <c r="Z628" i="25"/>
  <c r="X846" i="25"/>
  <c r="Y977" i="25"/>
  <c r="Z726" i="25"/>
  <c r="AA929" i="25"/>
  <c r="W872" i="25"/>
  <c r="Z706" i="25"/>
  <c r="W749" i="25"/>
  <c r="AA814" i="25"/>
  <c r="W883" i="25"/>
  <c r="Y716" i="25"/>
  <c r="V742" i="25"/>
  <c r="Z834" i="25"/>
  <c r="AA887" i="25"/>
  <c r="W955" i="25"/>
  <c r="V636" i="25"/>
  <c r="AA712" i="25"/>
  <c r="W959" i="25"/>
  <c r="Z859" i="25"/>
  <c r="Y748" i="25"/>
  <c r="AA695" i="25"/>
  <c r="X984" i="25"/>
  <c r="AA819" i="25"/>
  <c r="V711" i="25"/>
  <c r="W1011" i="25"/>
  <c r="Z721" i="25"/>
  <c r="V739" i="25"/>
  <c r="V783" i="25"/>
  <c r="AA732" i="25"/>
  <c r="X746" i="25"/>
  <c r="AA1021" i="25"/>
  <c r="Y968" i="25"/>
  <c r="W684" i="25"/>
  <c r="Y788" i="25"/>
  <c r="AA890" i="25"/>
  <c r="W679" i="25"/>
  <c r="Y749" i="25"/>
  <c r="AA804" i="25"/>
  <c r="Y956" i="25"/>
  <c r="V804" i="25"/>
  <c r="AA821" i="25"/>
  <c r="AA755" i="25"/>
  <c r="Z969" i="25"/>
  <c r="Y889" i="25"/>
  <c r="X1044" i="25"/>
  <c r="X795" i="25"/>
  <c r="V781" i="25"/>
  <c r="Z665" i="25"/>
  <c r="V673" i="25"/>
  <c r="Z674" i="25"/>
  <c r="AA1033" i="25"/>
  <c r="Z762" i="25"/>
  <c r="AA912" i="25"/>
  <c r="Z961" i="25"/>
  <c r="W927" i="25"/>
  <c r="W1015" i="25"/>
  <c r="Y959" i="25"/>
  <c r="AA963" i="25"/>
  <c r="Y883" i="25"/>
  <c r="V1011" i="25"/>
  <c r="Y754" i="25"/>
  <c r="X958" i="25"/>
  <c r="V848" i="25"/>
  <c r="Z907" i="25"/>
  <c r="V1067" i="25"/>
  <c r="Z1059" i="25"/>
  <c r="AA676" i="25"/>
  <c r="Z670" i="25"/>
  <c r="Y833" i="25"/>
  <c r="W881" i="25"/>
  <c r="Y866" i="25"/>
  <c r="Y907" i="25"/>
  <c r="Y814" i="25"/>
  <c r="V679" i="25"/>
  <c r="AA1009" i="25"/>
  <c r="Y922" i="25"/>
  <c r="V730" i="25"/>
  <c r="Y806" i="25"/>
  <c r="Z954" i="25"/>
  <c r="X873" i="25"/>
  <c r="AA1051" i="25"/>
  <c r="X689" i="25"/>
  <c r="V929" i="25"/>
  <c r="AA987" i="25"/>
  <c r="AA874" i="25"/>
  <c r="AA715" i="25"/>
  <c r="Z1006" i="25"/>
  <c r="Y760" i="25"/>
  <c r="W783" i="25"/>
  <c r="W1045" i="25"/>
  <c r="V859" i="25"/>
  <c r="Z700" i="25"/>
  <c r="X739" i="25"/>
  <c r="V884" i="25"/>
  <c r="Z722" i="25"/>
  <c r="Y886" i="25"/>
  <c r="V785" i="25"/>
  <c r="Y712" i="25"/>
  <c r="Z757" i="25"/>
  <c r="Z903" i="25"/>
  <c r="X1031" i="25"/>
  <c r="Y722" i="25"/>
  <c r="Y1002" i="25"/>
  <c r="X720" i="25"/>
  <c r="X929" i="25"/>
  <c r="V644" i="25"/>
  <c r="V757" i="25"/>
  <c r="AA1020" i="25"/>
  <c r="W1049" i="25"/>
  <c r="W843" i="25"/>
  <c r="X1014" i="25"/>
  <c r="Z1061" i="25"/>
  <c r="Z779" i="25"/>
  <c r="Y798" i="25"/>
  <c r="Y912" i="25"/>
  <c r="Y964" i="25"/>
  <c r="AA1041" i="25"/>
  <c r="AA789" i="25"/>
  <c r="X722" i="25"/>
  <c r="W873" i="25"/>
  <c r="V1031" i="25"/>
  <c r="V828" i="25"/>
  <c r="V805" i="25"/>
  <c r="Y721" i="25"/>
  <c r="AA1046" i="25"/>
  <c r="W992" i="25"/>
  <c r="Z951" i="25"/>
  <c r="Y694" i="25"/>
  <c r="Z864" i="25"/>
  <c r="AA866" i="25"/>
  <c r="X1003" i="25"/>
  <c r="V1027" i="25"/>
  <c r="Y902" i="25"/>
  <c r="Y692" i="25"/>
  <c r="Z910" i="25"/>
  <c r="Z1013" i="25"/>
  <c r="Y1012" i="25"/>
  <c r="AA787" i="25"/>
  <c r="W916" i="25"/>
  <c r="AA1040" i="25"/>
  <c r="AA858" i="25"/>
  <c r="AA1008" i="25"/>
  <c r="Z900" i="25"/>
  <c r="AA696" i="25"/>
  <c r="Y875" i="25"/>
  <c r="V840" i="25"/>
  <c r="Z693" i="25"/>
  <c r="W835" i="25"/>
  <c r="AA745" i="25"/>
  <c r="W918" i="25"/>
  <c r="X877" i="25"/>
  <c r="W985" i="25"/>
  <c r="X733" i="25"/>
  <c r="AA659" i="25"/>
  <c r="Z640" i="25"/>
  <c r="Y651" i="25"/>
  <c r="W886" i="25"/>
  <c r="Z627" i="25"/>
  <c r="AA654" i="25"/>
  <c r="X991" i="25"/>
  <c r="X635" i="25"/>
  <c r="X1019" i="25"/>
  <c r="Y851" i="25"/>
  <c r="Y841" i="25"/>
  <c r="V1043" i="25"/>
  <c r="X782" i="25"/>
  <c r="V902" i="25"/>
  <c r="X800" i="25"/>
  <c r="X913" i="25"/>
  <c r="AA743" i="25"/>
  <c r="V630" i="25"/>
  <c r="V807" i="25"/>
  <c r="X775" i="25"/>
  <c r="AA658" i="25"/>
  <c r="V818" i="25"/>
  <c r="V817" i="25"/>
  <c r="X1015" i="25"/>
  <c r="Y654" i="25"/>
  <c r="V776" i="25"/>
  <c r="AA664" i="25"/>
  <c r="W990" i="25"/>
  <c r="X1062" i="25"/>
  <c r="X794" i="25"/>
  <c r="W636" i="25"/>
  <c r="X834" i="25"/>
  <c r="V977" i="25"/>
  <c r="Y974" i="25"/>
  <c r="Z928" i="25"/>
  <c r="Z733" i="25"/>
  <c r="W1040" i="25"/>
  <c r="AA716" i="25"/>
  <c r="V948" i="25"/>
  <c r="W692" i="25"/>
  <c r="Y750" i="25"/>
  <c r="W633" i="25"/>
  <c r="Y743" i="25"/>
  <c r="AA833" i="25"/>
  <c r="V889" i="25"/>
  <c r="X1046" i="25"/>
  <c r="W703" i="25"/>
  <c r="W979" i="25"/>
  <c r="V831" i="25"/>
  <c r="Z710" i="25"/>
  <c r="W685" i="25"/>
  <c r="X969" i="25"/>
  <c r="Z853" i="25"/>
  <c r="AA1058" i="25"/>
  <c r="AA958" i="25"/>
  <c r="V1047" i="25"/>
  <c r="Y853" i="25"/>
  <c r="Y704" i="25"/>
  <c r="AA812" i="25"/>
  <c r="X860" i="25"/>
  <c r="X829" i="25"/>
  <c r="X1034" i="25"/>
  <c r="V909" i="25"/>
  <c r="Z890" i="25"/>
  <c r="Z826" i="25"/>
  <c r="V753" i="25"/>
  <c r="Y662" i="25"/>
  <c r="V769" i="25"/>
  <c r="V695" i="25"/>
  <c r="Y711" i="25"/>
  <c r="Y914" i="25"/>
  <c r="AA901" i="25"/>
  <c r="V701" i="25"/>
  <c r="Z858" i="25"/>
  <c r="Y701" i="25"/>
  <c r="X1053" i="25"/>
  <c r="W670" i="25"/>
  <c r="Y905" i="25"/>
  <c r="X785" i="25"/>
  <c r="AA847" i="25"/>
  <c r="AA650" i="25"/>
  <c r="Z992" i="25"/>
  <c r="Z950" i="25"/>
  <c r="V925" i="25"/>
  <c r="X1012" i="25"/>
  <c r="AA1063" i="25"/>
  <c r="V1057" i="25"/>
  <c r="AA802" i="25"/>
  <c r="X949" i="25"/>
  <c r="Y775" i="25"/>
  <c r="AA1006" i="25"/>
  <c r="W903" i="25"/>
  <c r="AA832" i="25"/>
  <c r="X980" i="25"/>
  <c r="AA870" i="25"/>
  <c r="Z875" i="25"/>
  <c r="Y971" i="25"/>
  <c r="V965" i="25"/>
  <c r="V901" i="25"/>
  <c r="X1060" i="25"/>
  <c r="Z995" i="25"/>
  <c r="AA801" i="25"/>
  <c r="X918" i="25"/>
  <c r="W940" i="25"/>
  <c r="Y880" i="25"/>
  <c r="AA761" i="25"/>
  <c r="AA864" i="25"/>
  <c r="W786" i="25"/>
  <c r="AA982" i="25"/>
  <c r="W825" i="25"/>
  <c r="X978" i="25"/>
  <c r="X1050" i="25"/>
  <c r="Z933" i="25"/>
  <c r="Z763" i="25"/>
  <c r="V709" i="25"/>
  <c r="X750" i="25"/>
  <c r="Y1053" i="25"/>
  <c r="V795" i="25"/>
  <c r="Z1027" i="25"/>
  <c r="W917" i="25"/>
  <c r="X708" i="25"/>
  <c r="Y800" i="25"/>
  <c r="Y695" i="25"/>
  <c r="W1061" i="25"/>
  <c r="X855" i="25"/>
  <c r="Z860" i="25"/>
  <c r="X743" i="25"/>
  <c r="X793" i="25"/>
  <c r="Y772" i="25"/>
  <c r="X718" i="25"/>
  <c r="V927" i="25"/>
  <c r="AA1065" i="25"/>
  <c r="Z756" i="25"/>
  <c r="W991" i="25"/>
  <c r="AA798" i="25"/>
  <c r="V770" i="25"/>
  <c r="X792" i="25"/>
  <c r="AA994" i="25"/>
  <c r="AA704" i="25"/>
  <c r="V870" i="25"/>
  <c r="Z818" i="25"/>
  <c r="V653" i="25"/>
  <c r="Y821" i="25"/>
  <c r="V995" i="25"/>
  <c r="V827" i="25"/>
  <c r="Z889" i="25"/>
  <c r="W1056" i="25"/>
  <c r="V969" i="25"/>
  <c r="X859" i="25"/>
  <c r="X745" i="25"/>
  <c r="X832" i="25"/>
  <c r="Z684" i="25"/>
  <c r="V756" i="25"/>
  <c r="V837" i="25"/>
  <c r="W905" i="25"/>
  <c r="V724" i="25"/>
  <c r="V760" i="25"/>
  <c r="Z1030" i="25"/>
  <c r="Y804" i="25"/>
  <c r="Z901" i="25"/>
  <c r="V1006" i="25"/>
  <c r="AA927" i="25"/>
  <c r="V835" i="25"/>
  <c r="AA754" i="25"/>
  <c r="AA642" i="25"/>
  <c r="W972" i="25"/>
  <c r="Y985" i="25"/>
  <c r="W910" i="25"/>
  <c r="AA747" i="25"/>
  <c r="AA794" i="25"/>
  <c r="Z1021" i="25"/>
  <c r="Z915" i="25"/>
  <c r="V825" i="25"/>
  <c r="W950" i="25"/>
  <c r="Z965" i="25"/>
  <c r="Y822" i="25"/>
  <c r="W845" i="25"/>
  <c r="X758" i="25"/>
  <c r="Z996" i="25"/>
  <c r="X1038" i="25"/>
  <c r="Y1062" i="25"/>
  <c r="AA991" i="25"/>
  <c r="Z775" i="25"/>
  <c r="AA678" i="25"/>
  <c r="V629" i="25"/>
  <c r="V1026" i="25"/>
  <c r="W948" i="25"/>
  <c r="V942" i="25"/>
  <c r="Y831" i="25"/>
  <c r="Z654" i="25"/>
  <c r="V881" i="25"/>
  <c r="Z682" i="25"/>
  <c r="AA947" i="25"/>
  <c r="Z701" i="25"/>
  <c r="Y819" i="25"/>
  <c r="X1052" i="25"/>
  <c r="AA1056" i="25"/>
  <c r="W760" i="25"/>
  <c r="AA781" i="25"/>
  <c r="W865" i="25"/>
  <c r="AA733" i="25"/>
  <c r="W744" i="25"/>
  <c r="Y1067" i="25"/>
  <c r="V683" i="25"/>
  <c r="W839" i="25"/>
  <c r="X641" i="25"/>
  <c r="Y1034" i="25"/>
  <c r="X803" i="25"/>
  <c r="X907" i="25"/>
  <c r="V937" i="25"/>
  <c r="Z981" i="25"/>
  <c r="V1010" i="25"/>
  <c r="X1016" i="25"/>
  <c r="Z648" i="25"/>
  <c r="X823" i="25"/>
  <c r="V762" i="25"/>
  <c r="W781" i="25"/>
  <c r="Y1026" i="25"/>
  <c r="V705" i="25"/>
  <c r="X757" i="25"/>
  <c r="Y755" i="25"/>
  <c r="Y1054" i="25"/>
  <c r="AA956" i="25"/>
  <c r="V1001" i="25"/>
  <c r="Z1065" i="25"/>
  <c r="X853" i="25"/>
  <c r="Y917" i="25"/>
  <c r="W975" i="25"/>
  <c r="V732" i="25"/>
  <c r="Y668" i="25"/>
  <c r="V729" i="25"/>
  <c r="W1046" i="25"/>
  <c r="AA979" i="25"/>
  <c r="Z984" i="25"/>
  <c r="X836" i="25"/>
  <c r="Z786" i="25"/>
  <c r="AA836" i="25"/>
  <c r="W669" i="25"/>
  <c r="AA700" i="25"/>
  <c r="W897" i="25"/>
  <c r="X740" i="25"/>
  <c r="V772" i="25"/>
  <c r="AA1002" i="25"/>
  <c r="Z812" i="25"/>
  <c r="Y940" i="25"/>
  <c r="Y920" i="25"/>
  <c r="Y998" i="25"/>
  <c r="Y717" i="25"/>
  <c r="V698" i="25"/>
  <c r="X921" i="25"/>
  <c r="W710" i="25"/>
  <c r="W837" i="25"/>
  <c r="Z675" i="25"/>
  <c r="V972" i="25"/>
  <c r="W1050" i="25"/>
  <c r="V646" i="25"/>
  <c r="Y933" i="25"/>
  <c r="AA729" i="25"/>
  <c r="Z861" i="25"/>
  <c r="X709" i="25"/>
  <c r="Z873" i="25"/>
  <c r="AA884" i="25"/>
  <c r="Y909" i="25"/>
  <c r="X694" i="25"/>
  <c r="V766" i="25"/>
  <c r="X640" i="25"/>
  <c r="W863" i="25"/>
  <c r="X1011" i="25"/>
  <c r="AA809" i="25"/>
  <c r="Y661" i="25"/>
  <c r="V876" i="25"/>
  <c r="W906" i="25"/>
  <c r="AA806" i="25"/>
  <c r="AA1017" i="25"/>
  <c r="AA1005" i="25"/>
  <c r="AA630" i="25"/>
  <c r="Z667" i="25"/>
  <c r="Z1004" i="25"/>
  <c r="X769" i="25"/>
  <c r="W984" i="25"/>
  <c r="W1067" i="25"/>
  <c r="Z960" i="25"/>
  <c r="Y980" i="25"/>
  <c r="X724" i="25"/>
  <c r="AA782" i="25"/>
  <c r="AA646" i="25"/>
  <c r="AA639" i="25"/>
  <c r="V955" i="25"/>
  <c r="W936" i="25"/>
  <c r="X653" i="25"/>
  <c r="W762" i="25"/>
  <c r="Y989" i="25"/>
  <c r="W795" i="25"/>
  <c r="Z862" i="25"/>
  <c r="V765" i="25"/>
  <c r="X923" i="25"/>
  <c r="AA883" i="25"/>
  <c r="Z1014" i="25"/>
  <c r="Z658" i="25"/>
  <c r="Y958" i="25"/>
  <c r="V697" i="25"/>
  <c r="AA1050" i="25"/>
  <c r="AA906" i="25"/>
  <c r="AA993" i="25"/>
  <c r="V821" i="25"/>
  <c r="AA711" i="25"/>
  <c r="AA851" i="25"/>
  <c r="AA684" i="25"/>
  <c r="X692" i="25"/>
  <c r="Z957" i="25"/>
  <c r="Y975" i="25"/>
  <c r="W1036" i="25"/>
  <c r="Z877" i="25"/>
  <c r="W632" i="25"/>
  <c r="X644" i="25"/>
  <c r="AA714" i="25"/>
  <c r="Y702" i="25"/>
  <c r="Z1015" i="25"/>
  <c r="V661" i="25"/>
  <c r="Y830" i="25"/>
  <c r="Y636" i="25"/>
  <c r="AA849" i="25"/>
  <c r="X737" i="25"/>
  <c r="Y861" i="25"/>
  <c r="X725" i="25"/>
  <c r="Z799" i="25"/>
  <c r="Y934" i="25"/>
  <c r="AA1038" i="25"/>
  <c r="AA749" i="25"/>
  <c r="V749" i="25"/>
  <c r="V1024" i="25"/>
  <c r="Y698" i="25"/>
  <c r="W912" i="25"/>
  <c r="V650" i="25"/>
  <c r="V878" i="25"/>
  <c r="Z673" i="25"/>
  <c r="Z897" i="25"/>
  <c r="Y863" i="25"/>
  <c r="W758" i="25"/>
  <c r="V655" i="25"/>
  <c r="AA688" i="25"/>
  <c r="AA788" i="25"/>
  <c r="V699" i="25"/>
  <c r="X951" i="25"/>
  <c r="AA975" i="25"/>
  <c r="Y733" i="25"/>
  <c r="Z788" i="25"/>
  <c r="Y993" i="25"/>
  <c r="AA652" i="25"/>
  <c r="Z1005" i="25"/>
  <c r="V830" i="25"/>
  <c r="Y854" i="25"/>
  <c r="Y856" i="25"/>
  <c r="Z841" i="25"/>
  <c r="Y657" i="25"/>
  <c r="Z893" i="25"/>
  <c r="Z881" i="25"/>
  <c r="Y681" i="25"/>
  <c r="X678" i="25"/>
  <c r="Y685" i="25"/>
  <c r="W834" i="25"/>
  <c r="Z797" i="25"/>
  <c r="Z749" i="25"/>
  <c r="AA823" i="25"/>
  <c r="Y868" i="25"/>
  <c r="AA843" i="25"/>
  <c r="X1058" i="25"/>
  <c r="AA777" i="25"/>
  <c r="Y655" i="25"/>
  <c r="W802" i="25"/>
  <c r="AA830" i="25"/>
  <c r="V759" i="25"/>
  <c r="AA764" i="25"/>
  <c r="AA721" i="25"/>
  <c r="AA740" i="25"/>
  <c r="Z926" i="25"/>
  <c r="AA669" i="25"/>
  <c r="X642" i="25"/>
  <c r="AA965" i="25"/>
  <c r="V854" i="25"/>
  <c r="Z1066" i="25"/>
  <c r="X1018" i="25"/>
  <c r="V808" i="25"/>
  <c r="AA710" i="25"/>
  <c r="V1009" i="25"/>
  <c r="Z1038" i="25"/>
  <c r="X656" i="25"/>
  <c r="AA661" i="25"/>
  <c r="AA775" i="25"/>
  <c r="V974" i="25"/>
  <c r="W663" i="25"/>
  <c r="V662" i="25"/>
  <c r="X975" i="25"/>
  <c r="Y955" i="25"/>
  <c r="V939" i="25"/>
  <c r="AA938" i="25"/>
  <c r="X847" i="25"/>
  <c r="AA689" i="25"/>
  <c r="Y859" i="25"/>
  <c r="W945" i="25"/>
  <c r="Z754" i="25"/>
  <c r="Z970" i="25"/>
  <c r="X809" i="25"/>
  <c r="V728" i="25"/>
  <c r="X945" i="25"/>
  <c r="V1041" i="25"/>
  <c r="X629" i="25"/>
  <c r="Z638" i="25"/>
  <c r="W713" i="25"/>
  <c r="W880" i="25"/>
  <c r="W722" i="25"/>
  <c r="Z921" i="25"/>
  <c r="X693" i="25"/>
  <c r="V953" i="25"/>
  <c r="X925" i="25"/>
  <c r="X762" i="25"/>
  <c r="Z842" i="25"/>
  <c r="W664" i="25"/>
  <c r="Y939" i="25"/>
  <c r="Y639" i="25"/>
  <c r="W833" i="25"/>
  <c r="X696" i="25"/>
  <c r="W846" i="25"/>
  <c r="V1013" i="25"/>
  <c r="Y942" i="25"/>
  <c r="X897" i="25"/>
  <c r="Z927" i="25"/>
  <c r="W982" i="25"/>
  <c r="Y633" i="25"/>
  <c r="Z870" i="25"/>
  <c r="V801" i="25"/>
  <c r="X639" i="25"/>
  <c r="W746" i="25"/>
  <c r="Y809" i="25"/>
  <c r="AA835" i="25"/>
  <c r="Z871" i="25"/>
  <c r="Y666" i="25"/>
  <c r="V912" i="25"/>
  <c r="AA867" i="25"/>
  <c r="X942" i="25"/>
  <c r="X857" i="25"/>
  <c r="Z798" i="25"/>
  <c r="W780" i="25"/>
  <c r="X1005" i="25"/>
  <c r="X807" i="25"/>
  <c r="X1066" i="25"/>
  <c r="Z765" i="25"/>
  <c r="Y770" i="25"/>
  <c r="W772" i="25"/>
  <c r="V863" i="25"/>
  <c r="W778" i="25"/>
  <c r="V833" i="25"/>
  <c r="X840" i="25"/>
  <c r="W1055" i="25"/>
  <c r="V879" i="25"/>
  <c r="W1000" i="25"/>
  <c r="V978" i="25"/>
  <c r="X812" i="25"/>
  <c r="Z936" i="25"/>
  <c r="Z644" i="25"/>
  <c r="W854" i="25"/>
  <c r="Y631" i="25"/>
  <c r="W954" i="25"/>
  <c r="Y963" i="25"/>
  <c r="AA768" i="25"/>
  <c r="AA628" i="25"/>
  <c r="W891" i="25"/>
  <c r="Z649" i="25"/>
  <c r="V862" i="25"/>
  <c r="W643" i="25"/>
  <c r="V669" i="25"/>
  <c r="Z982" i="25"/>
  <c r="X856" i="25"/>
  <c r="V694" i="25"/>
  <c r="Y925" i="25"/>
  <c r="V924" i="25"/>
  <c r="Z1067" i="25"/>
  <c r="W674" i="25"/>
  <c r="Y687" i="25"/>
  <c r="AA1031" i="25"/>
  <c r="V959" i="25"/>
  <c r="V918" i="25"/>
  <c r="X1028" i="25"/>
  <c r="Z662" i="25"/>
  <c r="Z918" i="25"/>
  <c r="X955" i="25"/>
  <c r="V946" i="25"/>
  <c r="Y882" i="25"/>
  <c r="AA1011" i="25"/>
  <c r="V979" i="25"/>
  <c r="X627" i="25"/>
  <c r="Y864" i="25"/>
  <c r="X783" i="25"/>
  <c r="AA1066" i="25"/>
  <c r="AA904" i="25"/>
  <c r="V861" i="25"/>
  <c r="X946" i="25"/>
  <c r="W930" i="25"/>
  <c r="X744" i="25"/>
  <c r="V734" i="25"/>
  <c r="X716" i="25"/>
  <c r="X637" i="25"/>
  <c r="V707" i="25"/>
  <c r="W773" i="25"/>
  <c r="X742" i="25"/>
  <c r="AA925" i="25"/>
  <c r="V811" i="25"/>
  <c r="AA831" i="25"/>
  <c r="Y672" i="25"/>
  <c r="W864" i="25"/>
  <c r="W630" i="25"/>
  <c r="X729" i="25"/>
  <c r="Y950" i="25"/>
  <c r="Z713" i="25"/>
  <c r="Z668" i="25"/>
  <c r="Z758" i="25"/>
  <c r="V869" i="25"/>
  <c r="V1025" i="25"/>
  <c r="W789" i="25"/>
  <c r="W1024" i="25"/>
  <c r="V1015" i="25"/>
  <c r="Z766" i="25"/>
  <c r="Y887" i="25"/>
  <c r="X798" i="25"/>
  <c r="Z949" i="25"/>
  <c r="AA690" i="25"/>
  <c r="Z1055" i="25"/>
  <c r="Z880" i="25"/>
  <c r="Z962" i="25"/>
  <c r="Z1058" i="25"/>
  <c r="W796" i="25"/>
  <c r="X732" i="25"/>
  <c r="Y1031" i="25"/>
  <c r="W732" i="25"/>
  <c r="W842" i="25"/>
  <c r="V853" i="25"/>
  <c r="W750" i="25"/>
  <c r="W932" i="25"/>
  <c r="V926" i="25"/>
  <c r="V722" i="25"/>
  <c r="V991" i="25"/>
  <c r="V659" i="25"/>
  <c r="Z774" i="25"/>
  <c r="AA936" i="25"/>
  <c r="Z634" i="25"/>
  <c r="Y766" i="25"/>
  <c r="X797" i="25"/>
  <c r="W755" i="25"/>
  <c r="X735" i="25"/>
  <c r="W707" i="25"/>
  <c r="W629" i="25"/>
  <c r="X954" i="25"/>
  <c r="W1057" i="25"/>
  <c r="V1008" i="25"/>
  <c r="W998" i="25"/>
  <c r="X741" i="25"/>
  <c r="X845" i="25"/>
  <c r="Y928" i="25"/>
  <c r="V999" i="25"/>
  <c r="V911" i="25"/>
  <c r="V920" i="25"/>
  <c r="Z686" i="25"/>
  <c r="Y751" i="25"/>
  <c r="Z636" i="25"/>
  <c r="W727" i="25"/>
  <c r="Y794" i="25"/>
  <c r="Z1044" i="25"/>
  <c r="Z972" i="25"/>
  <c r="X891" i="25"/>
  <c r="W1018" i="25"/>
  <c r="AA667" i="25"/>
  <c r="AA766" i="25"/>
  <c r="Z942" i="25"/>
  <c r="Y1060" i="25"/>
  <c r="Y693" i="25"/>
  <c r="W988" i="25"/>
  <c r="AA719" i="25"/>
  <c r="Y888" i="25"/>
  <c r="W898" i="25"/>
  <c r="V824" i="25"/>
  <c r="AA702" i="25"/>
  <c r="W798" i="25"/>
  <c r="V1000" i="25"/>
  <c r="Y997" i="25"/>
  <c r="X862" i="25"/>
  <c r="Y843" i="25"/>
  <c r="AA744" i="25"/>
  <c r="AA960" i="25"/>
  <c r="Y976" i="25"/>
  <c r="W705" i="25"/>
  <c r="V664" i="25"/>
  <c r="V1049" i="25"/>
  <c r="AA792" i="25"/>
  <c r="Z1001" i="25"/>
  <c r="Z896" i="25"/>
  <c r="AA656" i="25"/>
  <c r="Z666" i="25"/>
  <c r="X731" i="25"/>
  <c r="V998" i="25"/>
  <c r="X909" i="25"/>
  <c r="AA672" i="25"/>
  <c r="AA634" i="25"/>
  <c r="Y807" i="25"/>
  <c r="V962" i="25"/>
  <c r="AA1004" i="25"/>
  <c r="V723" i="25"/>
  <c r="X753" i="25"/>
  <c r="V780" i="25"/>
  <c r="V836" i="25"/>
  <c r="X927" i="25"/>
  <c r="Y947" i="25"/>
  <c r="AA735" i="25"/>
  <c r="W922" i="25"/>
  <c r="V1004" i="25"/>
  <c r="Y891" i="25"/>
  <c r="X1022" i="25"/>
  <c r="Z855" i="25"/>
  <c r="Y769" i="25"/>
  <c r="Y865" i="25"/>
  <c r="Z804" i="25"/>
  <c r="Z1050" i="25"/>
  <c r="X686" i="25"/>
  <c r="AA918" i="25"/>
  <c r="X730" i="25"/>
  <c r="AA685" i="25"/>
  <c r="W697" i="25"/>
  <c r="V905" i="25"/>
  <c r="Z776" i="25"/>
  <c r="AA816" i="25"/>
  <c r="AA977" i="25"/>
  <c r="V855" i="25"/>
  <c r="X1007" i="25"/>
  <c r="Y1001" i="25"/>
  <c r="W879" i="25"/>
  <c r="X1048" i="25"/>
  <c r="Y949" i="25"/>
  <c r="Y1015" i="25"/>
  <c r="X901" i="25"/>
  <c r="AA829" i="25"/>
  <c r="Y1035" i="25"/>
  <c r="Y945" i="25"/>
  <c r="V687" i="25"/>
  <c r="Y979" i="25"/>
  <c r="Z958" i="25"/>
  <c r="W831" i="25"/>
  <c r="Y664" i="25"/>
  <c r="Z874" i="25"/>
  <c r="V1030" i="25"/>
  <c r="X668" i="25"/>
  <c r="AA863" i="25"/>
  <c r="W876" i="25"/>
  <c r="W1037" i="25"/>
  <c r="X994" i="25"/>
  <c r="X820" i="25"/>
  <c r="X728" i="25"/>
  <c r="X764" i="25"/>
  <c r="AA839" i="25"/>
  <c r="V725" i="25"/>
  <c r="W978" i="25"/>
  <c r="Z963" i="25"/>
  <c r="W971" i="25"/>
  <c r="Y779" i="25"/>
  <c r="X888" i="25"/>
  <c r="AA736" i="25"/>
  <c r="V672" i="25"/>
  <c r="Z1047" i="25"/>
  <c r="X930" i="25"/>
  <c r="Y756" i="25"/>
  <c r="AA708" i="25"/>
  <c r="X953" i="25"/>
  <c r="W1034" i="25"/>
  <c r="AA641" i="25"/>
  <c r="Z728" i="25"/>
  <c r="V842" i="25"/>
  <c r="X983" i="25"/>
  <c r="V1051" i="25"/>
  <c r="Z1007" i="25"/>
  <c r="AA797" i="25"/>
  <c r="W915" i="25"/>
  <c r="W801" i="25"/>
  <c r="AA881" i="25"/>
  <c r="W1014" i="25"/>
  <c r="Z856" i="25"/>
  <c r="W1047" i="25"/>
  <c r="X699" i="25"/>
  <c r="AA1048" i="25"/>
  <c r="X895" i="25"/>
  <c r="V660" i="25"/>
  <c r="W718" i="25"/>
  <c r="Y1006" i="25"/>
  <c r="X893" i="25"/>
  <c r="AA951" i="25"/>
  <c r="AA898" i="25"/>
  <c r="Z956" i="25"/>
  <c r="Z939" i="25"/>
  <c r="Z1008" i="25"/>
  <c r="Y838" i="25"/>
  <c r="V1034" i="25"/>
  <c r="V651" i="25"/>
  <c r="V966" i="25"/>
  <c r="Y824" i="25"/>
  <c r="Z849" i="25"/>
  <c r="Y1058" i="25"/>
  <c r="X813" i="25"/>
  <c r="AA795" i="25"/>
  <c r="X819" i="25"/>
  <c r="X902" i="25"/>
  <c r="Z825" i="25"/>
  <c r="W931" i="25"/>
  <c r="Z731" i="25"/>
  <c r="W806" i="25"/>
  <c r="W644" i="25"/>
  <c r="V750" i="25"/>
  <c r="Y874" i="25"/>
  <c r="X790" i="25"/>
  <c r="X662" i="25"/>
  <c r="V834" i="25"/>
  <c r="Z743" i="25"/>
  <c r="AA840" i="25"/>
  <c r="W791" i="25"/>
  <c r="W840" i="25"/>
  <c r="V657" i="25"/>
  <c r="Z934" i="25"/>
  <c r="W819" i="25"/>
  <c r="W1048" i="25"/>
  <c r="Z805" i="25"/>
  <c r="Z886" i="25"/>
  <c r="AA944" i="25"/>
  <c r="W815" i="25"/>
  <c r="Y893" i="25"/>
  <c r="X717" i="25"/>
  <c r="AA1062" i="25"/>
  <c r="AA648" i="25"/>
  <c r="AA660" i="25"/>
  <c r="Y834" i="25"/>
  <c r="V740" i="25"/>
  <c r="W841" i="25"/>
  <c r="W704" i="25"/>
  <c r="W829" i="25"/>
  <c r="X727" i="25"/>
  <c r="X828" i="25"/>
  <c r="Z734" i="25"/>
  <c r="W739" i="25"/>
  <c r="AA980" i="25"/>
  <c r="AA862" i="25"/>
  <c r="W852" i="25"/>
  <c r="Y849" i="25"/>
  <c r="Y689" i="25"/>
  <c r="Z975" i="25"/>
  <c r="W1053" i="25"/>
  <c r="V775" i="25"/>
  <c r="Y644" i="25"/>
  <c r="W734" i="25"/>
  <c r="Z730" i="25"/>
  <c r="X990" i="25"/>
  <c r="AA852" i="25"/>
  <c r="W637" i="25"/>
  <c r="X1067" i="25"/>
  <c r="W894" i="25"/>
  <c r="AA1027" i="25"/>
  <c r="W628" i="25"/>
  <c r="V961" i="25"/>
  <c r="X815" i="25"/>
  <c r="W728" i="25"/>
  <c r="W893" i="25"/>
  <c r="V696" i="25"/>
  <c r="Z966" i="25"/>
  <c r="Y699" i="25"/>
  <c r="X926" i="25"/>
  <c r="V1017" i="25"/>
  <c r="W899" i="25"/>
  <c r="Y852" i="25"/>
  <c r="W827" i="25"/>
  <c r="Y802" i="25"/>
  <c r="Y885" i="25"/>
  <c r="W699" i="25"/>
  <c r="V898" i="25"/>
  <c r="Y715" i="25"/>
  <c r="W735" i="25"/>
  <c r="W793" i="25"/>
  <c r="W723" i="25"/>
  <c r="X711" i="25"/>
  <c r="W851" i="25"/>
  <c r="Z948" i="25"/>
  <c r="W659" i="25"/>
  <c r="AA693" i="25"/>
  <c r="AA930" i="25"/>
  <c r="AA724" i="25"/>
  <c r="V829" i="25"/>
  <c r="Y731" i="25"/>
  <c r="V990" i="25"/>
  <c r="AA796" i="25"/>
  <c r="Z944" i="25"/>
  <c r="X831" i="25"/>
  <c r="X1059" i="25"/>
  <c r="V806" i="25"/>
  <c r="X822" i="25"/>
  <c r="W779" i="25"/>
  <c r="Y735" i="25"/>
  <c r="V897" i="25"/>
  <c r="X789" i="25"/>
  <c r="W968" i="25"/>
  <c r="V846" i="25"/>
  <c r="V874" i="25"/>
  <c r="Y850" i="25"/>
  <c r="Z739" i="25"/>
  <c r="AA737" i="25"/>
  <c r="Y634" i="25"/>
  <c r="Y683" i="25"/>
  <c r="Z1019" i="25"/>
  <c r="X817" i="25"/>
  <c r="AA860" i="25"/>
  <c r="AB1019" i="25" l="1"/>
  <c r="AC683" i="25"/>
  <c r="AD683" i="25"/>
  <c r="AC634" i="25"/>
  <c r="AD634" i="25"/>
  <c r="AB739" i="25"/>
  <c r="AD850" i="25"/>
  <c r="AC850" i="25"/>
  <c r="AC735" i="25"/>
  <c r="AD735" i="25"/>
  <c r="AB944" i="25"/>
  <c r="AC731" i="25"/>
  <c r="AD731" i="25"/>
  <c r="AB948" i="25"/>
  <c r="AD715" i="25"/>
  <c r="AC715" i="25"/>
  <c r="AC885" i="25"/>
  <c r="AD885" i="25"/>
  <c r="AC802" i="25"/>
  <c r="AD802" i="25"/>
  <c r="AD852" i="25"/>
  <c r="AC852" i="25"/>
  <c r="AC699" i="25"/>
  <c r="AD699" i="25"/>
  <c r="AB966" i="25"/>
  <c r="AB730" i="25"/>
  <c r="AD644" i="25"/>
  <c r="AC644" i="25"/>
  <c r="AB975" i="25"/>
  <c r="AD689" i="25"/>
  <c r="AC689" i="25"/>
  <c r="AD849" i="25"/>
  <c r="AC849" i="25"/>
  <c r="AB734" i="25"/>
  <c r="AD834" i="25"/>
  <c r="AC834" i="25"/>
  <c r="AC893" i="25"/>
  <c r="AD893" i="25"/>
  <c r="AB886" i="25"/>
  <c r="AB805" i="25"/>
  <c r="AB934" i="25"/>
  <c r="AB743" i="25"/>
  <c r="AC874" i="25"/>
  <c r="AD874" i="25"/>
  <c r="AB731" i="25"/>
  <c r="AB825" i="25"/>
  <c r="AD1058" i="25"/>
  <c r="AC1058" i="25"/>
  <c r="AB849" i="25"/>
  <c r="AC824" i="25"/>
  <c r="AD824" i="25"/>
  <c r="AD838" i="25"/>
  <c r="AC838" i="25"/>
  <c r="AB1008" i="25"/>
  <c r="AB939" i="25"/>
  <c r="AB956" i="25"/>
  <c r="AD1006" i="25"/>
  <c r="AC1006" i="25"/>
  <c r="AB856" i="25"/>
  <c r="AB1007" i="25"/>
  <c r="AB728" i="25"/>
  <c r="AD756" i="25"/>
  <c r="AC756" i="25"/>
  <c r="AB1047" i="25"/>
  <c r="AD779" i="25"/>
  <c r="AC779" i="25"/>
  <c r="AB963" i="25"/>
  <c r="AB874" i="25"/>
  <c r="AC664" i="25"/>
  <c r="AD664" i="25"/>
  <c r="AB958" i="25"/>
  <c r="AD979" i="25"/>
  <c r="AC979" i="25"/>
  <c r="AC945" i="25"/>
  <c r="AD945" i="25"/>
  <c r="AD1035" i="25"/>
  <c r="AC1035" i="25"/>
  <c r="AD1015" i="25"/>
  <c r="AC1015" i="25"/>
  <c r="AC949" i="25"/>
  <c r="AD949" i="25"/>
  <c r="AC1001" i="25"/>
  <c r="AD1001" i="25"/>
  <c r="AB776" i="25"/>
  <c r="AB1050" i="25"/>
  <c r="AB804" i="25"/>
  <c r="AC865" i="25"/>
  <c r="AD865" i="25"/>
  <c r="AD769" i="25"/>
  <c r="AC769" i="25"/>
  <c r="AB855" i="25"/>
  <c r="AD891" i="25"/>
  <c r="AC891" i="25"/>
  <c r="AD947" i="25"/>
  <c r="AC947" i="25"/>
  <c r="AD807" i="25"/>
  <c r="AC807" i="25"/>
  <c r="AB666" i="25"/>
  <c r="AB896" i="25"/>
  <c r="AB1001" i="25"/>
  <c r="AD976" i="25"/>
  <c r="AC976" i="25"/>
  <c r="AD843" i="25"/>
  <c r="AC843" i="25"/>
  <c r="AC997" i="25"/>
  <c r="AD997" i="25"/>
  <c r="AC888" i="25"/>
  <c r="AD888" i="25"/>
  <c r="AC693" i="25"/>
  <c r="AD693" i="25"/>
  <c r="AC1060" i="25"/>
  <c r="AD1060" i="25"/>
  <c r="AB942" i="25"/>
  <c r="AB972" i="25"/>
  <c r="AB1044" i="25"/>
  <c r="AC794" i="25"/>
  <c r="AD794" i="25"/>
  <c r="AB636" i="25"/>
  <c r="AD751" i="25"/>
  <c r="AC751" i="25"/>
  <c r="AB686" i="25"/>
  <c r="AC928" i="25"/>
  <c r="AD928" i="25"/>
  <c r="AD766" i="25"/>
  <c r="AC766" i="25"/>
  <c r="AB634" i="25"/>
  <c r="AB774" i="25"/>
  <c r="AD1031" i="25"/>
  <c r="AC1031" i="25"/>
  <c r="AB1058" i="25"/>
  <c r="AB962" i="25"/>
  <c r="AB880" i="25"/>
  <c r="AB1055" i="25"/>
  <c r="AB949" i="25"/>
  <c r="AC887" i="25"/>
  <c r="AD887" i="25"/>
  <c r="AB766" i="25"/>
  <c r="AB758" i="25"/>
  <c r="AB668" i="25"/>
  <c r="AB713" i="25"/>
  <c r="AD950" i="25"/>
  <c r="AC950" i="25"/>
  <c r="AC672" i="25"/>
  <c r="AD672" i="25"/>
  <c r="AC864" i="25"/>
  <c r="AD864" i="25"/>
  <c r="AD882" i="25"/>
  <c r="AC882" i="25"/>
  <c r="AB918" i="25"/>
  <c r="AB662" i="25"/>
  <c r="AC687" i="25"/>
  <c r="AD687" i="25"/>
  <c r="AB1067" i="25"/>
  <c r="AD925" i="25"/>
  <c r="AC925" i="25"/>
  <c r="AB982" i="25"/>
  <c r="AB649" i="25"/>
  <c r="AD963" i="25"/>
  <c r="AC963" i="25"/>
  <c r="AC631" i="25"/>
  <c r="AD631" i="25"/>
  <c r="AB644" i="25"/>
  <c r="AB936" i="25"/>
  <c r="AC770" i="25"/>
  <c r="AD770" i="25"/>
  <c r="AB765" i="25"/>
  <c r="AB798" i="25"/>
  <c r="AD666" i="25"/>
  <c r="AC666" i="25"/>
  <c r="AB871" i="25"/>
  <c r="AC809" i="25"/>
  <c r="AD809" i="25"/>
  <c r="AB870" i="25"/>
  <c r="AD633" i="25"/>
  <c r="AC633" i="25"/>
  <c r="AB927" i="25"/>
  <c r="AD942" i="25"/>
  <c r="AC942" i="25"/>
  <c r="AC639" i="25"/>
  <c r="AD639" i="25"/>
  <c r="AD939" i="25"/>
  <c r="AC939" i="25"/>
  <c r="AB842" i="25"/>
  <c r="AB921" i="25"/>
  <c r="AB638" i="25"/>
  <c r="AB970" i="25"/>
  <c r="AB754" i="25"/>
  <c r="AC859" i="25"/>
  <c r="AD859" i="25"/>
  <c r="AC955" i="25"/>
  <c r="AD955" i="25"/>
  <c r="AB1038" i="25"/>
  <c r="AB1066" i="25"/>
  <c r="AB926" i="25"/>
  <c r="AD655" i="25"/>
  <c r="AC655" i="25"/>
  <c r="AD868" i="25"/>
  <c r="AC868" i="25"/>
  <c r="AB749" i="25"/>
  <c r="AB797" i="25"/>
  <c r="AD685" i="25"/>
  <c r="AC685" i="25"/>
  <c r="AC681" i="25"/>
  <c r="AD681" i="25"/>
  <c r="AB881" i="25"/>
  <c r="AB893" i="25"/>
  <c r="AC657" i="25"/>
  <c r="AD657" i="25"/>
  <c r="AB841" i="25"/>
  <c r="AD856" i="25"/>
  <c r="AC856" i="25"/>
  <c r="AC854" i="25"/>
  <c r="AD854" i="25"/>
  <c r="AB1005" i="25"/>
  <c r="AC993" i="25"/>
  <c r="AD993" i="25"/>
  <c r="AB788" i="25"/>
  <c r="AC733" i="25"/>
  <c r="AD733" i="25"/>
  <c r="AC863" i="25"/>
  <c r="AD863" i="25"/>
  <c r="AB897" i="25"/>
  <c r="AB673" i="25"/>
  <c r="AC698" i="25"/>
  <c r="AD698" i="25"/>
  <c r="AC934" i="25"/>
  <c r="AD934" i="25"/>
  <c r="AB799" i="25"/>
  <c r="AD861" i="25"/>
  <c r="AC861" i="25"/>
  <c r="AC636" i="25"/>
  <c r="AD636" i="25"/>
  <c r="AD830" i="25"/>
  <c r="AC830" i="25"/>
  <c r="AB1015" i="25"/>
  <c r="AC702" i="25"/>
  <c r="AD702" i="25"/>
  <c r="AB877" i="25"/>
  <c r="AD975" i="25"/>
  <c r="AC975" i="25"/>
  <c r="AB957" i="25"/>
  <c r="AC958" i="25"/>
  <c r="AD958" i="25"/>
  <c r="AB658" i="25"/>
  <c r="AB1014" i="25"/>
  <c r="AB862" i="25"/>
  <c r="AC989" i="25"/>
  <c r="AD989" i="25"/>
  <c r="AC980" i="25"/>
  <c r="AD980" i="25"/>
  <c r="AB960" i="25"/>
  <c r="AB1004" i="25"/>
  <c r="AB667" i="25"/>
  <c r="AC661" i="25"/>
  <c r="AD661" i="25"/>
  <c r="AC909" i="25"/>
  <c r="AD909" i="25"/>
  <c r="AB873" i="25"/>
  <c r="AB861" i="25"/>
  <c r="AC933" i="25"/>
  <c r="AD933" i="25"/>
  <c r="AB675" i="25"/>
  <c r="AC717" i="25"/>
  <c r="AD717" i="25"/>
  <c r="AD998" i="25"/>
  <c r="AC998" i="25"/>
  <c r="AD920" i="25"/>
  <c r="AC920" i="25"/>
  <c r="AD940" i="25"/>
  <c r="AC940" i="25"/>
  <c r="AB812" i="25"/>
  <c r="AB786" i="25"/>
  <c r="AB984" i="25"/>
  <c r="AD668" i="25"/>
  <c r="AC668" i="25"/>
  <c r="AD917" i="25"/>
  <c r="AC917" i="25"/>
  <c r="AB1065" i="25"/>
  <c r="AC1054" i="25"/>
  <c r="AD1054" i="25"/>
  <c r="AD755" i="25"/>
  <c r="AC755" i="25"/>
  <c r="AD1026" i="25"/>
  <c r="AC1026" i="25"/>
  <c r="AB648" i="25"/>
  <c r="AB981" i="25"/>
  <c r="AC1034" i="25"/>
  <c r="AD1034" i="25"/>
  <c r="AC1067" i="25"/>
  <c r="AD1067" i="25"/>
  <c r="AD819" i="25"/>
  <c r="AC819" i="25"/>
  <c r="AB701" i="25"/>
  <c r="AB682" i="25"/>
  <c r="AB654" i="25"/>
  <c r="AD831" i="25"/>
  <c r="AC831" i="25"/>
  <c r="AB775" i="25"/>
  <c r="AC1062" i="25"/>
  <c r="AD1062" i="25"/>
  <c r="AB996" i="25"/>
  <c r="AD822" i="25"/>
  <c r="AC822" i="25"/>
  <c r="AB965" i="25"/>
  <c r="AB915" i="25"/>
  <c r="AB1021" i="25"/>
  <c r="AC985" i="25"/>
  <c r="AD985" i="25"/>
  <c r="AB901" i="25"/>
  <c r="AD804" i="25"/>
  <c r="AC804" i="25"/>
  <c r="AB1030" i="25"/>
  <c r="AB684" i="25"/>
  <c r="AB889" i="25"/>
  <c r="AC821" i="25"/>
  <c r="AD821" i="25"/>
  <c r="AB818" i="25"/>
  <c r="AB756" i="25"/>
  <c r="AD772" i="25"/>
  <c r="AC772" i="25"/>
  <c r="AB860" i="25"/>
  <c r="AC695" i="25"/>
  <c r="AD695" i="25"/>
  <c r="AC800" i="25"/>
  <c r="AD800" i="25"/>
  <c r="AB1027" i="25"/>
  <c r="AD1053" i="25"/>
  <c r="AC1053" i="25"/>
  <c r="AB763" i="25"/>
  <c r="AB933" i="25"/>
  <c r="AC880" i="25"/>
  <c r="AD880" i="25"/>
  <c r="AB995" i="25"/>
  <c r="AC971" i="25"/>
  <c r="AD971" i="25"/>
  <c r="AB875" i="25"/>
  <c r="AC775" i="25"/>
  <c r="AD775" i="25"/>
  <c r="AB950" i="25"/>
  <c r="AB992" i="25"/>
  <c r="AC905" i="25"/>
  <c r="AD905" i="25"/>
  <c r="AD701" i="25"/>
  <c r="AC701" i="25"/>
  <c r="AB858" i="25"/>
  <c r="AD914" i="25"/>
  <c r="AC914" i="25"/>
  <c r="AC711" i="25"/>
  <c r="AD711" i="25"/>
  <c r="AC662" i="25"/>
  <c r="AD662" i="25"/>
  <c r="AB826" i="25"/>
  <c r="AB890" i="25"/>
  <c r="AD704" i="25"/>
  <c r="AC704" i="25"/>
  <c r="AD853" i="25"/>
  <c r="AC853" i="25"/>
  <c r="AB853" i="25"/>
  <c r="AB710" i="25"/>
  <c r="AC743" i="25"/>
  <c r="AD743" i="25"/>
  <c r="AC750" i="25"/>
  <c r="AD750" i="25"/>
  <c r="AB733" i="25"/>
  <c r="AB928" i="25"/>
  <c r="AD974" i="25"/>
  <c r="AC974" i="25"/>
  <c r="AD654" i="25"/>
  <c r="AC654" i="25"/>
  <c r="AC841" i="25"/>
  <c r="AD841" i="25"/>
  <c r="AC851" i="25"/>
  <c r="AD851" i="25"/>
  <c r="AB627" i="25"/>
  <c r="AD651" i="25"/>
  <c r="AC651" i="25"/>
  <c r="AB640" i="25"/>
  <c r="AB693" i="25"/>
  <c r="AC875" i="25"/>
  <c r="AD875" i="25"/>
  <c r="AB900" i="25"/>
  <c r="AC1012" i="25"/>
  <c r="AD1012" i="25"/>
  <c r="AB1013" i="25"/>
  <c r="AB910" i="25"/>
  <c r="AD692" i="25"/>
  <c r="AC692" i="25"/>
  <c r="AC902" i="25"/>
  <c r="AD902" i="25"/>
  <c r="AB864" i="25"/>
  <c r="AD694" i="25"/>
  <c r="AC694" i="25"/>
  <c r="AB951" i="25"/>
  <c r="AD721" i="25"/>
  <c r="AC721" i="25"/>
  <c r="AC964" i="25"/>
  <c r="AD964" i="25"/>
  <c r="AD912" i="25"/>
  <c r="AC912" i="25"/>
  <c r="AD798" i="25"/>
  <c r="AC798" i="25"/>
  <c r="AB779" i="25"/>
  <c r="AB1061" i="25"/>
  <c r="AD1002" i="25"/>
  <c r="AC1002" i="25"/>
  <c r="AC722" i="25"/>
  <c r="AD722" i="25"/>
  <c r="AB903" i="25"/>
  <c r="AB757" i="25"/>
  <c r="AC712" i="25"/>
  <c r="AD712" i="25"/>
  <c r="AD886" i="25"/>
  <c r="AC886" i="25"/>
  <c r="AB722" i="25"/>
  <c r="AB700" i="25"/>
  <c r="AC760" i="25"/>
  <c r="AD760" i="25"/>
  <c r="AB1006" i="25"/>
  <c r="AB954" i="25"/>
  <c r="AC806" i="25"/>
  <c r="AD806" i="25"/>
  <c r="AC922" i="25"/>
  <c r="AD922" i="25"/>
  <c r="AC814" i="25"/>
  <c r="AD814" i="25"/>
  <c r="AC907" i="25"/>
  <c r="AD907" i="25"/>
  <c r="AD866" i="25"/>
  <c r="AC866" i="25"/>
  <c r="AD833" i="25"/>
  <c r="AC833" i="25"/>
  <c r="AB670" i="25"/>
  <c r="AB1059" i="25"/>
  <c r="AB907" i="25"/>
  <c r="AC754" i="25"/>
  <c r="AD754" i="25"/>
  <c r="AC883" i="25"/>
  <c r="AD883" i="25"/>
  <c r="AD959" i="25"/>
  <c r="AC959" i="25"/>
  <c r="AB961" i="25"/>
  <c r="AB762" i="25"/>
  <c r="AB674" i="25"/>
  <c r="AB665" i="25"/>
  <c r="AC889" i="25"/>
  <c r="AD889" i="25"/>
  <c r="AB969" i="25"/>
  <c r="AD956" i="25"/>
  <c r="AC956" i="25"/>
  <c r="AC749" i="25"/>
  <c r="AD749" i="25"/>
  <c r="AC788" i="25"/>
  <c r="AD788" i="25"/>
  <c r="AD968" i="25"/>
  <c r="AC968" i="25"/>
  <c r="AB721" i="25"/>
  <c r="AD748" i="25"/>
  <c r="AC748" i="25"/>
  <c r="AB859" i="25"/>
  <c r="AB834" i="25"/>
  <c r="AC716" i="25"/>
  <c r="AD716" i="25"/>
  <c r="AB706" i="25"/>
  <c r="AB726" i="25"/>
  <c r="AD977" i="25"/>
  <c r="AC977" i="25"/>
  <c r="AB628" i="25"/>
  <c r="AB1041" i="25"/>
  <c r="AB822" i="25"/>
  <c r="AB646" i="25"/>
  <c r="AB863" i="25"/>
  <c r="AC786" i="25"/>
  <c r="AD786" i="25"/>
  <c r="AB702" i="25"/>
  <c r="AC679" i="25"/>
  <c r="AD679" i="25"/>
  <c r="AB964" i="25"/>
  <c r="AB677" i="25"/>
  <c r="AD994" i="25"/>
  <c r="AC994" i="25"/>
  <c r="AC784" i="25"/>
  <c r="AD784" i="25"/>
  <c r="AC677" i="25"/>
  <c r="AD677" i="25"/>
  <c r="AB633" i="25"/>
  <c r="AC1037" i="25"/>
  <c r="AD1037" i="25"/>
  <c r="AB831" i="25"/>
  <c r="AC930" i="25"/>
  <c r="AD930" i="25"/>
  <c r="AB708" i="25"/>
  <c r="AC778" i="25"/>
  <c r="AD778" i="25"/>
  <c r="AB1009" i="25"/>
  <c r="AB819" i="25"/>
  <c r="AB977" i="25"/>
  <c r="AB688" i="25"/>
  <c r="AD900" i="25"/>
  <c r="AC900" i="25"/>
  <c r="AD1044" i="25"/>
  <c r="AC1044" i="25"/>
  <c r="AB1017" i="25"/>
  <c r="AD792" i="25"/>
  <c r="AC792" i="25"/>
  <c r="AB725" i="25"/>
  <c r="AB851" i="25"/>
  <c r="AC817" i="25"/>
  <c r="AD817" i="25"/>
  <c r="AB844" i="25"/>
  <c r="AC645" i="25"/>
  <c r="AD645" i="25"/>
  <c r="AB707" i="25"/>
  <c r="AC996" i="25"/>
  <c r="AD996" i="25"/>
  <c r="AB854" i="25"/>
  <c r="AB920" i="25"/>
  <c r="AC773" i="25"/>
  <c r="AD773" i="25"/>
  <c r="AC793" i="25"/>
  <c r="AD793" i="25"/>
  <c r="AD659" i="25"/>
  <c r="AC659" i="25"/>
  <c r="AB655" i="25"/>
  <c r="AB1046" i="25"/>
  <c r="AD723" i="25"/>
  <c r="AC723" i="25"/>
  <c r="AC771" i="25"/>
  <c r="AD771" i="25"/>
  <c r="AB705" i="25"/>
  <c r="AC988" i="25"/>
  <c r="AD988" i="25"/>
  <c r="AC747" i="25"/>
  <c r="AD747" i="25"/>
  <c r="AC665" i="25"/>
  <c r="AD665" i="25"/>
  <c r="AC680" i="25"/>
  <c r="AD680" i="25"/>
  <c r="AB883" i="25"/>
  <c r="AC951" i="25"/>
  <c r="AD951" i="25"/>
  <c r="AD810" i="25"/>
  <c r="AC810" i="25"/>
  <c r="AB912" i="25"/>
  <c r="AB664" i="25"/>
  <c r="AB905" i="25"/>
  <c r="AB694" i="25"/>
  <c r="AC1036" i="25"/>
  <c r="AD1036" i="25"/>
  <c r="AD706" i="25"/>
  <c r="AC706" i="25"/>
  <c r="AD836" i="25"/>
  <c r="AC836" i="25"/>
  <c r="AB748" i="25"/>
  <c r="AC1010" i="25"/>
  <c r="AD1010" i="25"/>
  <c r="AD1022" i="25"/>
  <c r="AC1022" i="25"/>
  <c r="AB806" i="25"/>
  <c r="AD842" i="25"/>
  <c r="AC842" i="25"/>
  <c r="AB795" i="25"/>
  <c r="AD1042" i="25"/>
  <c r="AC1042" i="25"/>
  <c r="AB1056" i="25"/>
  <c r="AB869" i="25"/>
  <c r="AD646" i="25"/>
  <c r="AC646" i="25"/>
  <c r="AC709" i="25"/>
  <c r="AD709" i="25"/>
  <c r="AD1005" i="25"/>
  <c r="AC1005" i="25"/>
  <c r="AD1003" i="25"/>
  <c r="AC1003" i="25"/>
  <c r="AD703" i="25"/>
  <c r="AC703" i="25"/>
  <c r="AC787" i="25"/>
  <c r="AD787" i="25"/>
  <c r="AC725" i="25"/>
  <c r="AD725" i="25"/>
  <c r="AC708" i="25"/>
  <c r="AD708" i="25"/>
  <c r="AB952" i="25"/>
  <c r="AD878" i="25"/>
  <c r="AC878" i="25"/>
  <c r="AB835" i="25"/>
  <c r="AB777" i="25"/>
  <c r="AC858" i="25"/>
  <c r="AD858" i="25"/>
  <c r="AB794" i="25"/>
  <c r="AB999" i="25"/>
  <c r="AB716" i="25"/>
  <c r="AD647" i="25"/>
  <c r="AC647" i="25"/>
  <c r="AD801" i="25"/>
  <c r="AC801" i="25"/>
  <c r="AB1062" i="25"/>
  <c r="AC1048" i="25"/>
  <c r="AD1048" i="25"/>
  <c r="AB735" i="25"/>
  <c r="AC1014" i="25"/>
  <c r="AD1014" i="25"/>
  <c r="AC758" i="25"/>
  <c r="AD758" i="25"/>
  <c r="AC812" i="25"/>
  <c r="AD812" i="25"/>
  <c r="AC877" i="25"/>
  <c r="AD877" i="25"/>
  <c r="AB717" i="25"/>
  <c r="AD670" i="25"/>
  <c r="AC670" i="25"/>
  <c r="AB857" i="25"/>
  <c r="AC737" i="25"/>
  <c r="AD737" i="25"/>
  <c r="AC1032" i="25"/>
  <c r="AD1032" i="25"/>
  <c r="AB632" i="25"/>
  <c r="AB681" i="25"/>
  <c r="AB1045" i="25"/>
  <c r="AB909" i="25"/>
  <c r="AD872" i="25"/>
  <c r="AC872" i="25"/>
  <c r="AD690" i="25"/>
  <c r="AC690" i="25"/>
  <c r="AC825" i="25"/>
  <c r="AD825" i="25"/>
  <c r="AB945" i="25"/>
  <c r="AC1017" i="25"/>
  <c r="AD1017" i="25"/>
  <c r="AB813" i="25"/>
  <c r="AB642" i="25"/>
  <c r="AC761" i="25"/>
  <c r="AD761" i="25"/>
  <c r="AB913" i="25"/>
  <c r="AB943" i="25"/>
  <c r="AB833" i="25"/>
  <c r="AB843" i="25"/>
  <c r="AB704" i="25"/>
  <c r="AC638" i="25"/>
  <c r="AD638" i="25"/>
  <c r="AD1004" i="25"/>
  <c r="AC1004" i="25"/>
  <c r="AC713" i="25"/>
  <c r="AD713" i="25"/>
  <c r="AC637" i="25"/>
  <c r="AD637" i="25"/>
  <c r="AD829" i="25"/>
  <c r="AC829" i="25"/>
  <c r="AB811" i="25"/>
  <c r="AD832" i="25"/>
  <c r="AC832" i="25"/>
  <c r="AC763" i="25"/>
  <c r="AD763" i="25"/>
  <c r="AB753" i="25"/>
  <c r="AB991" i="25"/>
  <c r="AC918" i="25"/>
  <c r="AD918" i="25"/>
  <c r="AB1049" i="25"/>
  <c r="AD904" i="25"/>
  <c r="AC904" i="25"/>
  <c r="AC1011" i="25"/>
  <c r="AD1011" i="25"/>
  <c r="AD676" i="25"/>
  <c r="AC676" i="25"/>
  <c r="AC1016" i="25"/>
  <c r="AD1016" i="25"/>
  <c r="AD744" i="25"/>
  <c r="AC744" i="25"/>
  <c r="AB782" i="25"/>
  <c r="AD729" i="25"/>
  <c r="AC729" i="25"/>
  <c r="AD894" i="25"/>
  <c r="AC894" i="25"/>
  <c r="AB902" i="25"/>
  <c r="AB916" i="25"/>
  <c r="AC1051" i="25"/>
  <c r="AD1051" i="25"/>
  <c r="AB1018" i="25"/>
  <c r="AB817" i="25"/>
  <c r="AD926" i="25"/>
  <c r="AC926" i="25"/>
  <c r="AB816" i="25"/>
  <c r="AC700" i="25"/>
  <c r="AD700" i="25"/>
  <c r="AB787" i="25"/>
  <c r="AB727" i="25"/>
  <c r="AC1057" i="25"/>
  <c r="AD1057" i="25"/>
  <c r="AC938" i="25"/>
  <c r="AD938" i="25"/>
  <c r="AB796" i="25"/>
  <c r="AB821" i="25"/>
  <c r="AB696" i="25"/>
  <c r="AB1011" i="25"/>
  <c r="AD738" i="25"/>
  <c r="AC738" i="25"/>
  <c r="AC871" i="25"/>
  <c r="AD871" i="25"/>
  <c r="AB784" i="25"/>
  <c r="AB980" i="25"/>
  <c r="AB1002" i="25"/>
  <c r="AC915" i="25"/>
  <c r="AD915" i="25"/>
  <c r="AB742" i="25"/>
  <c r="AB810" i="25"/>
  <c r="AD962" i="25"/>
  <c r="AC962" i="25"/>
  <c r="AC627" i="25"/>
  <c r="AD627" i="25"/>
  <c r="AB635" i="25"/>
  <c r="AB1053" i="25"/>
  <c r="AD896" i="25"/>
  <c r="AC896" i="25"/>
  <c r="AC785" i="25"/>
  <c r="AD785" i="25"/>
  <c r="AC952" i="25"/>
  <c r="AD952" i="25"/>
  <c r="AC796" i="25"/>
  <c r="AD796" i="25"/>
  <c r="AC844" i="25"/>
  <c r="AD844" i="25"/>
  <c r="AD846" i="25"/>
  <c r="AC846" i="25"/>
  <c r="AD881" i="25"/>
  <c r="AC881" i="25"/>
  <c r="AB820" i="25"/>
  <c r="AD746" i="25"/>
  <c r="AC746" i="25"/>
  <c r="AD745" i="25"/>
  <c r="AC745" i="25"/>
  <c r="AB885" i="25"/>
  <c r="AC876" i="25"/>
  <c r="AD876" i="25"/>
  <c r="AB660" i="25"/>
  <c r="AD815" i="25"/>
  <c r="AC815" i="25"/>
  <c r="AB768" i="25"/>
  <c r="AD707" i="25"/>
  <c r="AC707" i="25"/>
  <c r="AB750" i="25"/>
  <c r="AD630" i="25"/>
  <c r="AC630" i="25"/>
  <c r="AB868" i="25"/>
  <c r="AC790" i="25"/>
  <c r="AD790" i="25"/>
  <c r="AB894" i="25"/>
  <c r="AB661" i="25"/>
  <c r="AC686" i="25"/>
  <c r="AD686" i="25"/>
  <c r="AB850" i="25"/>
  <c r="AB685" i="25"/>
  <c r="AC839" i="25"/>
  <c r="AD839" i="25"/>
  <c r="AB1003" i="25"/>
  <c r="AC897" i="25"/>
  <c r="AD897" i="25"/>
  <c r="AB1048" i="25"/>
  <c r="AD1018" i="25"/>
  <c r="AC1018" i="25"/>
  <c r="AB793" i="25"/>
  <c r="AB699" i="25"/>
  <c r="AD688" i="25"/>
  <c r="AC688" i="25"/>
  <c r="AC816" i="25"/>
  <c r="AD816" i="25"/>
  <c r="AB744" i="25"/>
  <c r="AD910" i="25"/>
  <c r="AC910" i="25"/>
  <c r="AB780" i="25"/>
  <c r="AB767" i="25"/>
  <c r="AB955" i="25"/>
  <c r="AB745" i="25"/>
  <c r="AB1028" i="25"/>
  <c r="AC674" i="25"/>
  <c r="AD674" i="25"/>
  <c r="AB1037" i="25"/>
  <c r="AC791" i="25"/>
  <c r="AD791" i="25"/>
  <c r="AC867" i="25"/>
  <c r="AD867" i="25"/>
  <c r="AD811" i="25"/>
  <c r="AC811" i="25"/>
  <c r="AC1027" i="25"/>
  <c r="AD1027" i="25"/>
  <c r="AD669" i="25"/>
  <c r="AC669" i="25"/>
  <c r="AD730" i="25"/>
  <c r="AC730" i="25"/>
  <c r="AC658" i="25"/>
  <c r="AD658" i="25"/>
  <c r="AD1047" i="25"/>
  <c r="AC1047" i="25"/>
  <c r="AB690" i="25"/>
  <c r="AD990" i="25"/>
  <c r="AC990" i="25"/>
  <c r="AD983" i="25"/>
  <c r="AC983" i="25"/>
  <c r="AB679" i="25"/>
  <c r="AC714" i="25"/>
  <c r="AD714" i="25"/>
  <c r="AD776" i="25"/>
  <c r="AC776" i="25"/>
  <c r="AD929" i="25"/>
  <c r="AC929" i="25"/>
  <c r="AC991" i="25"/>
  <c r="AD991" i="25"/>
  <c r="AB663" i="25"/>
  <c r="AB1022" i="25"/>
  <c r="AB692" i="25"/>
  <c r="AB1024" i="25"/>
  <c r="AB1016" i="25"/>
  <c r="AB931" i="25"/>
  <c r="AB968" i="25"/>
  <c r="AD1045" i="25"/>
  <c r="AC1045" i="25"/>
  <c r="AC1008" i="25"/>
  <c r="AD1008" i="25"/>
  <c r="AB1010" i="25"/>
  <c r="AD898" i="25"/>
  <c r="AC898" i="25"/>
  <c r="AB807" i="25"/>
  <c r="AB1029" i="25"/>
  <c r="AB741" i="25"/>
  <c r="AC741" i="25"/>
  <c r="AD741" i="25"/>
  <c r="AB764" i="25"/>
  <c r="AB1042" i="25"/>
  <c r="AD813" i="25"/>
  <c r="AC813" i="25"/>
  <c r="AC724" i="25"/>
  <c r="AD724" i="25"/>
  <c r="AD726" i="25"/>
  <c r="AC726" i="25"/>
  <c r="AB695" i="25"/>
  <c r="AB824" i="25"/>
  <c r="AB738" i="25"/>
  <c r="AC762" i="25"/>
  <c r="AD762" i="25"/>
  <c r="AB656" i="25"/>
  <c r="AB723" i="25"/>
  <c r="AB729" i="25"/>
  <c r="AD720" i="25"/>
  <c r="AC720" i="25"/>
  <c r="AB983" i="25"/>
  <c r="AD1023" i="25"/>
  <c r="AC1023" i="25"/>
  <c r="AC805" i="25"/>
  <c r="AD805" i="25"/>
  <c r="AD632" i="25"/>
  <c r="AC632" i="25"/>
  <c r="AB639" i="25"/>
  <c r="AB657" i="25"/>
  <c r="AC870" i="25"/>
  <c r="AD870" i="25"/>
  <c r="AC890" i="25"/>
  <c r="AD890" i="25"/>
  <c r="AB759" i="25"/>
  <c r="AC982" i="25"/>
  <c r="AD982" i="25"/>
  <c r="AC828" i="25"/>
  <c r="AD828" i="25"/>
  <c r="AC860" i="25"/>
  <c r="AD860" i="25"/>
  <c r="AB1043" i="25"/>
  <c r="AB930" i="25"/>
  <c r="AD969" i="25"/>
  <c r="AC969" i="25"/>
  <c r="AB937" i="25"/>
  <c r="AB814" i="25"/>
  <c r="AB837" i="25"/>
  <c r="AD1052" i="25"/>
  <c r="AC1052" i="25"/>
  <c r="AB809" i="25"/>
  <c r="AB1033" i="25"/>
  <c r="AB800" i="25"/>
  <c r="AB919" i="25"/>
  <c r="AC783" i="25"/>
  <c r="AD783" i="25"/>
  <c r="AB823" i="25"/>
  <c r="AC626" i="25"/>
  <c r="AD626" i="25"/>
  <c r="AC767" i="25"/>
  <c r="AD767" i="25"/>
  <c r="AC908" i="25"/>
  <c r="AD908" i="25"/>
  <c r="AC862" i="25"/>
  <c r="AD862" i="25"/>
  <c r="AB876" i="25"/>
  <c r="AB978" i="25"/>
  <c r="AD671" i="25"/>
  <c r="AC671" i="25"/>
  <c r="AD911" i="25"/>
  <c r="AC911" i="25"/>
  <c r="AB808" i="25"/>
  <c r="AC781" i="25"/>
  <c r="AD781" i="25"/>
  <c r="AC927" i="25"/>
  <c r="AD927" i="25"/>
  <c r="AD937" i="25"/>
  <c r="AC937" i="25"/>
  <c r="AC628" i="25"/>
  <c r="AD628" i="25"/>
  <c r="AB985" i="25"/>
  <c r="AC967" i="25"/>
  <c r="AD967" i="25"/>
  <c r="AB792" i="25"/>
  <c r="AC768" i="25"/>
  <c r="AD768" i="25"/>
  <c r="AB866" i="25"/>
  <c r="AB761" i="25"/>
  <c r="AB947" i="25"/>
  <c r="AD840" i="25"/>
  <c r="AC840" i="25"/>
  <c r="AD1055" i="25"/>
  <c r="AC1055" i="25"/>
  <c r="AB770" i="25"/>
  <c r="AB976" i="25"/>
  <c r="AD1033" i="25"/>
  <c r="AC1033" i="25"/>
  <c r="AC919" i="25"/>
  <c r="AD919" i="25"/>
  <c r="AB848" i="25"/>
  <c r="AB651" i="25"/>
  <c r="AB687" i="25"/>
  <c r="AB929" i="25"/>
  <c r="AC960" i="25"/>
  <c r="AD960" i="25"/>
  <c r="AC652" i="25"/>
  <c r="AD652" i="25"/>
  <c r="AB698" i="25"/>
  <c r="AD774" i="25"/>
  <c r="AC774" i="25"/>
  <c r="AC696" i="25"/>
  <c r="AD696" i="25"/>
  <c r="AC879" i="25"/>
  <c r="AD879" i="25"/>
  <c r="AB946" i="25"/>
  <c r="AB882" i="25"/>
  <c r="AD984" i="25"/>
  <c r="AC984" i="25"/>
  <c r="AD972" i="25"/>
  <c r="AC972" i="25"/>
  <c r="AB1040" i="25"/>
  <c r="AB641" i="25"/>
  <c r="AB879" i="25"/>
  <c r="AD673" i="25"/>
  <c r="AC673" i="25"/>
  <c r="AB1064" i="25"/>
  <c r="AC923" i="25"/>
  <c r="AD923" i="25"/>
  <c r="AC848" i="25"/>
  <c r="AD848" i="25"/>
  <c r="AD1059" i="25"/>
  <c r="AC1059" i="25"/>
  <c r="AB683" i="25"/>
  <c r="AC649" i="25"/>
  <c r="AD649" i="25"/>
  <c r="AB1025" i="25"/>
  <c r="AB872" i="25"/>
  <c r="AB746" i="25"/>
  <c r="AD1024" i="25"/>
  <c r="AC1024" i="25"/>
  <c r="AB769" i="25"/>
  <c r="AB740" i="25"/>
  <c r="AC650" i="25"/>
  <c r="AD650" i="25"/>
  <c r="AD1021" i="25"/>
  <c r="AC1021" i="25"/>
  <c r="AB838" i="25"/>
  <c r="AC873" i="25"/>
  <c r="AD873" i="25"/>
  <c r="AD684" i="25"/>
  <c r="AC684" i="25"/>
  <c r="AB986" i="25"/>
  <c r="AB911" i="25"/>
  <c r="AD924" i="25"/>
  <c r="AC924" i="25"/>
  <c r="AD710" i="25"/>
  <c r="AC710" i="25"/>
  <c r="AD752" i="25"/>
  <c r="AC752" i="25"/>
  <c r="AB935" i="25"/>
  <c r="AC667" i="25"/>
  <c r="AD667" i="25"/>
  <c r="AC1029" i="25"/>
  <c r="AD1029" i="25"/>
  <c r="AC921" i="25"/>
  <c r="AD921" i="25"/>
  <c r="AB711" i="25"/>
  <c r="AD932" i="25"/>
  <c r="AC932" i="25"/>
  <c r="AC691" i="25"/>
  <c r="AD691" i="25"/>
  <c r="AC1063" i="25"/>
  <c r="AD1063" i="25"/>
  <c r="AB892" i="25"/>
  <c r="AB971" i="25"/>
  <c r="AC740" i="25"/>
  <c r="AD740" i="25"/>
  <c r="AB1032" i="25"/>
  <c r="AB932" i="25"/>
  <c r="AB709" i="25"/>
  <c r="AB815" i="25"/>
  <c r="AB751" i="25"/>
  <c r="AB898" i="25"/>
  <c r="AC641" i="25"/>
  <c r="AD641" i="25"/>
  <c r="AB987" i="25"/>
  <c r="AD847" i="25"/>
  <c r="AC847" i="25"/>
  <c r="AC1041" i="25"/>
  <c r="AD1041" i="25"/>
  <c r="AB650" i="25"/>
  <c r="AB1036" i="25"/>
  <c r="AC719" i="25"/>
  <c r="AD719" i="25"/>
  <c r="AC1038" i="25"/>
  <c r="AD1038" i="25"/>
  <c r="AC946" i="25"/>
  <c r="AD946" i="25"/>
  <c r="AB884" i="25"/>
  <c r="AC961" i="25"/>
  <c r="AD961" i="25"/>
  <c r="AC1000" i="25"/>
  <c r="AD1000" i="25"/>
  <c r="AB847" i="25"/>
  <c r="AD818" i="25"/>
  <c r="AC818" i="25"/>
  <c r="AB830" i="25"/>
  <c r="AD837" i="25"/>
  <c r="AC837" i="25"/>
  <c r="AD820" i="25"/>
  <c r="AC820" i="25"/>
  <c r="AD629" i="25"/>
  <c r="AC629" i="25"/>
  <c r="AC931" i="25"/>
  <c r="AD931" i="25"/>
  <c r="AD827" i="25"/>
  <c r="AC827" i="25"/>
  <c r="AD678" i="25"/>
  <c r="AC678" i="25"/>
  <c r="AD953" i="25"/>
  <c r="AC953" i="25"/>
  <c r="AB802" i="25"/>
  <c r="AB680" i="25"/>
  <c r="AC697" i="25"/>
  <c r="AD697" i="25"/>
  <c r="AB672" i="25"/>
  <c r="AB839" i="25"/>
  <c r="AB714" i="25"/>
  <c r="AB1052" i="25"/>
  <c r="AC981" i="25"/>
  <c r="AD981" i="25"/>
  <c r="AC799" i="25"/>
  <c r="AD799" i="25"/>
  <c r="AB676" i="25"/>
  <c r="AB887" i="25"/>
  <c r="AD1028" i="25"/>
  <c r="AC1028" i="25"/>
  <c r="AB1031" i="25"/>
  <c r="AB783" i="25"/>
  <c r="AC660" i="25"/>
  <c r="AD660" i="25"/>
  <c r="AD1061" i="25"/>
  <c r="AC1061" i="25"/>
  <c r="AD1065" i="25"/>
  <c r="AC1065" i="25"/>
  <c r="AB771" i="25"/>
  <c r="AB906" i="25"/>
  <c r="AB923" i="25"/>
  <c r="AC742" i="25"/>
  <c r="AD742" i="25"/>
  <c r="AB1034" i="25"/>
  <c r="AB1054" i="25"/>
  <c r="AB924" i="25"/>
  <c r="AB899" i="25"/>
  <c r="AD935" i="25"/>
  <c r="AC935" i="25"/>
  <c r="AB645" i="25"/>
  <c r="AD1046" i="25"/>
  <c r="AC1046" i="25"/>
  <c r="AB895" i="25"/>
  <c r="AC999" i="25"/>
  <c r="AD999" i="25"/>
  <c r="AC995" i="25"/>
  <c r="AD995" i="25"/>
  <c r="AB732" i="25"/>
  <c r="AC1040" i="25"/>
  <c r="AD1040" i="25"/>
  <c r="AB836" i="25"/>
  <c r="AB979" i="25"/>
  <c r="AC1013" i="25"/>
  <c r="AD1013" i="25"/>
  <c r="AB988" i="25"/>
  <c r="AB865" i="25"/>
  <c r="AC705" i="25"/>
  <c r="AD705" i="25"/>
  <c r="AB888" i="25"/>
  <c r="AC753" i="25"/>
  <c r="AD753" i="25"/>
  <c r="AD1043" i="25"/>
  <c r="AC1043" i="25"/>
  <c r="AB637" i="25"/>
  <c r="AC803" i="25"/>
  <c r="AD803" i="25"/>
  <c r="AC944" i="25"/>
  <c r="AD944" i="25"/>
  <c r="AD884" i="25"/>
  <c r="AC884" i="25"/>
  <c r="AB803" i="25"/>
  <c r="AB669" i="25"/>
  <c r="AD1064" i="25"/>
  <c r="AC1064" i="25"/>
  <c r="AD663" i="25"/>
  <c r="AC663" i="25"/>
  <c r="AB998" i="25"/>
  <c r="AB778" i="25"/>
  <c r="AC739" i="25"/>
  <c r="AD739" i="25"/>
  <c r="AB973" i="25"/>
  <c r="AB1063" i="25"/>
  <c r="AD789" i="25"/>
  <c r="AC789" i="25"/>
  <c r="AB827" i="25"/>
  <c r="AC954" i="25"/>
  <c r="AD954" i="25"/>
  <c r="AB917" i="25"/>
  <c r="AD640" i="25"/>
  <c r="AC640" i="25"/>
  <c r="AD892" i="25"/>
  <c r="AC892" i="25"/>
  <c r="AB724" i="25"/>
  <c r="AD1066" i="25"/>
  <c r="AC1066" i="25"/>
  <c r="AC656" i="25"/>
  <c r="AD656" i="25"/>
  <c r="AB643" i="25"/>
  <c r="AC1025" i="25"/>
  <c r="AD1025" i="25"/>
  <c r="AC987" i="25"/>
  <c r="AD987" i="25"/>
  <c r="AB1035" i="25"/>
  <c r="AB752" i="25"/>
  <c r="AD635" i="25"/>
  <c r="AC635" i="25"/>
  <c r="AB718" i="25"/>
  <c r="AB922" i="25"/>
  <c r="AC1030" i="25"/>
  <c r="AD1030" i="25"/>
  <c r="AC986" i="25"/>
  <c r="AD986" i="25"/>
  <c r="AC1009" i="25"/>
  <c r="AD1009" i="25"/>
  <c r="AB678" i="25"/>
  <c r="AB997" i="25"/>
  <c r="AD992" i="25"/>
  <c r="AC992" i="25"/>
  <c r="AD765" i="25"/>
  <c r="AC765" i="25"/>
  <c r="AB1012" i="25"/>
  <c r="AC1039" i="25"/>
  <c r="AD1039" i="25"/>
  <c r="AC728" i="25"/>
  <c r="AD728" i="25"/>
  <c r="AB652" i="25"/>
  <c r="AB785" i="25"/>
  <c r="AB990" i="25"/>
  <c r="AC736" i="25"/>
  <c r="AD736" i="25"/>
  <c r="AB653" i="25"/>
  <c r="AD965" i="25"/>
  <c r="AC965" i="25"/>
  <c r="AC966" i="25"/>
  <c r="AD966" i="25"/>
  <c r="AD978" i="25"/>
  <c r="AC978" i="25"/>
  <c r="AB940" i="25"/>
  <c r="AB828" i="25"/>
  <c r="AB953" i="25"/>
  <c r="AB904" i="25"/>
  <c r="AB1020" i="25"/>
  <c r="AC857" i="25"/>
  <c r="AD857" i="25"/>
  <c r="AD869" i="25"/>
  <c r="AC869" i="25"/>
  <c r="AC835" i="25"/>
  <c r="AD835" i="25"/>
  <c r="AB1051" i="25"/>
  <c r="AC732" i="25"/>
  <c r="AD732" i="25"/>
  <c r="AB941" i="25"/>
  <c r="AB1057" i="25"/>
  <c r="AB1060" i="25"/>
  <c r="AB781" i="25"/>
  <c r="AB846" i="25"/>
  <c r="AB914" i="25"/>
  <c r="AC936" i="25"/>
  <c r="AD936" i="25"/>
  <c r="AB736" i="25"/>
  <c r="AC727" i="25"/>
  <c r="AD727" i="25"/>
  <c r="AB737" i="25"/>
  <c r="AB959" i="25"/>
  <c r="AB719" i="25"/>
  <c r="AB772" i="25"/>
  <c r="AD823" i="25"/>
  <c r="AC823" i="25"/>
  <c r="AD764" i="25"/>
  <c r="AC764" i="25"/>
  <c r="AB878" i="25"/>
  <c r="AB993" i="25"/>
  <c r="AD1007" i="25"/>
  <c r="AC1007" i="25"/>
  <c r="AC1056" i="25"/>
  <c r="AD1056" i="25"/>
  <c r="AC895" i="25"/>
  <c r="AD895" i="25"/>
  <c r="AB631" i="25"/>
  <c r="AD855" i="25"/>
  <c r="AC855" i="25"/>
  <c r="AB789" i="25"/>
  <c r="AB773" i="25"/>
  <c r="AB1026" i="25"/>
  <c r="AB829" i="25"/>
  <c r="AB671" i="25"/>
  <c r="AC903" i="25"/>
  <c r="AD903" i="25"/>
  <c r="AC957" i="25"/>
  <c r="AD957" i="25"/>
  <c r="AC943" i="25"/>
  <c r="AD943" i="25"/>
  <c r="AB925" i="25"/>
  <c r="AB760" i="25"/>
  <c r="AC648" i="25"/>
  <c r="AD648" i="25"/>
  <c r="AB691" i="25"/>
  <c r="AD913" i="25"/>
  <c r="AC913" i="25"/>
  <c r="AB703" i="25"/>
  <c r="AC901" i="25"/>
  <c r="AD901" i="25"/>
  <c r="AB1000" i="25"/>
  <c r="AD757" i="25"/>
  <c r="AC757" i="25"/>
  <c r="AB801" i="25"/>
  <c r="AB712" i="25"/>
  <c r="AB720" i="25"/>
  <c r="AB994" i="25"/>
  <c r="AC642" i="25"/>
  <c r="AD642" i="25"/>
  <c r="AC682" i="25"/>
  <c r="AD682" i="25"/>
  <c r="AB791" i="25"/>
  <c r="AC906" i="25"/>
  <c r="AD906" i="25"/>
  <c r="AD1020" i="25"/>
  <c r="AC1020" i="25"/>
  <c r="AC675" i="25"/>
  <c r="AD675" i="25"/>
  <c r="AB630" i="25"/>
  <c r="AB867" i="25"/>
  <c r="AB891" i="25"/>
  <c r="AD973" i="25"/>
  <c r="AC973" i="25"/>
  <c r="AC759" i="25"/>
  <c r="AD759" i="25"/>
  <c r="AB689" i="25"/>
  <c r="AB967" i="25"/>
  <c r="AC653" i="25"/>
  <c r="AD653" i="25"/>
  <c r="AB840" i="25"/>
  <c r="AD916" i="25"/>
  <c r="AC916" i="25"/>
  <c r="AB715" i="25"/>
  <c r="AD1019" i="25"/>
  <c r="AC1019" i="25"/>
  <c r="AC808" i="25"/>
  <c r="AD808" i="25"/>
  <c r="AB908" i="25"/>
  <c r="AB755" i="25"/>
  <c r="AB832" i="25"/>
  <c r="AC797" i="25"/>
  <c r="AD797" i="25"/>
  <c r="AB790" i="25"/>
  <c r="AB852" i="25"/>
  <c r="AB1039" i="25"/>
  <c r="AB626" i="25"/>
  <c r="AB647" i="25"/>
  <c r="AB659" i="25"/>
  <c r="AD777" i="25"/>
  <c r="AC777" i="25"/>
  <c r="AC845" i="25"/>
  <c r="AD845" i="25"/>
  <c r="AD970" i="25"/>
  <c r="AC970" i="25"/>
  <c r="AB845" i="25"/>
  <c r="AB1023" i="25"/>
  <c r="AC1049" i="25"/>
  <c r="AD1049" i="25"/>
  <c r="AB629" i="25"/>
  <c r="AC941" i="25"/>
  <c r="AD941" i="25"/>
  <c r="AD795" i="25"/>
  <c r="AC795" i="25"/>
  <c r="AC782" i="25"/>
  <c r="AD782" i="25"/>
  <c r="AB747" i="25"/>
  <c r="AD948" i="25"/>
  <c r="AC948" i="25"/>
  <c r="AC899" i="25"/>
  <c r="AD899" i="25"/>
  <c r="AD734" i="25"/>
  <c r="AC734" i="25"/>
  <c r="AC780" i="25"/>
  <c r="AD780" i="25"/>
  <c r="AC643" i="25"/>
  <c r="AD643" i="25"/>
  <c r="AC826" i="25"/>
  <c r="AD826" i="25"/>
  <c r="AB938" i="25"/>
  <c r="AB989" i="25"/>
  <c r="AD718" i="25"/>
  <c r="AC718" i="25"/>
  <c r="AB697" i="25"/>
  <c r="AB974" i="25"/>
  <c r="AD1050" i="25"/>
  <c r="AC1050" i="25"/>
  <c r="F31" i="20"/>
  <c r="F32" i="20" s="1"/>
  <c r="E45" i="20"/>
  <c r="F50" i="20"/>
  <c r="F51" i="20" s="1"/>
  <c r="F52" i="20" s="1"/>
  <c r="F53" i="20" s="1"/>
  <c r="F54" i="20" s="1"/>
  <c r="E56" i="20"/>
  <c r="F38" i="20"/>
  <c r="F39" i="20" s="1"/>
  <c r="F40" i="20" s="1"/>
  <c r="F41" i="20" s="1"/>
  <c r="F42" i="20" s="1"/>
  <c r="F43" i="20" s="1"/>
  <c r="D45" i="20"/>
  <c r="F15" i="20"/>
  <c r="F16" i="20" s="1"/>
  <c r="F17" i="20" s="1"/>
  <c r="F18" i="20" s="1"/>
  <c r="F19" i="20" s="1"/>
  <c r="F20" i="20" s="1"/>
  <c r="F21" i="20" s="1"/>
  <c r="V497" i="25"/>
  <c r="Y461" i="25"/>
  <c r="Y84" i="25"/>
  <c r="AA507" i="25"/>
  <c r="AA576" i="25"/>
  <c r="V614" i="25"/>
  <c r="W347" i="25"/>
  <c r="V378" i="25"/>
  <c r="X474" i="25"/>
  <c r="Y621" i="25"/>
  <c r="Z303" i="25"/>
  <c r="V318" i="25"/>
  <c r="V266" i="25"/>
  <c r="W436" i="25"/>
  <c r="AA413" i="25"/>
  <c r="Y142" i="25"/>
  <c r="Y79" i="25"/>
  <c r="AA118" i="25"/>
  <c r="Y267" i="25"/>
  <c r="Y208" i="25"/>
  <c r="W3" i="25"/>
  <c r="X203" i="25"/>
  <c r="AA220" i="25"/>
  <c r="V136" i="25"/>
  <c r="Y46" i="25"/>
  <c r="Y420" i="25"/>
  <c r="Y599" i="25"/>
  <c r="W289" i="25"/>
  <c r="AA146" i="25"/>
  <c r="W604" i="25"/>
  <c r="X249" i="25"/>
  <c r="AA209" i="25"/>
  <c r="Y331" i="25"/>
  <c r="X355" i="25"/>
  <c r="W17" i="25"/>
  <c r="Y574" i="25"/>
  <c r="AA363" i="25"/>
  <c r="W177" i="25"/>
  <c r="X351" i="25"/>
  <c r="V601" i="25"/>
  <c r="V505" i="25"/>
  <c r="W212" i="25"/>
  <c r="Y87" i="25"/>
  <c r="X341" i="25"/>
  <c r="W559" i="25"/>
  <c r="Z348" i="25"/>
  <c r="Z442" i="25"/>
  <c r="Y170" i="25"/>
  <c r="Y609" i="25"/>
  <c r="Y203" i="25"/>
  <c r="V110" i="25"/>
  <c r="Z358" i="25"/>
  <c r="W45" i="25"/>
  <c r="Z404" i="25"/>
  <c r="Y120" i="25"/>
  <c r="Z179" i="25"/>
  <c r="AA479" i="25"/>
  <c r="W369" i="25"/>
  <c r="X526" i="25"/>
  <c r="W317" i="25"/>
  <c r="AA344" i="25"/>
  <c r="AA257" i="25"/>
  <c r="Z299" i="25"/>
  <c r="X132" i="25"/>
  <c r="W470" i="25"/>
  <c r="V291" i="25"/>
  <c r="Y591" i="25"/>
  <c r="V120" i="25"/>
  <c r="V166" i="25"/>
  <c r="Z213" i="25"/>
  <c r="AA594" i="25"/>
  <c r="W605" i="25"/>
  <c r="AA162" i="25"/>
  <c r="AA141" i="25"/>
  <c r="Y414" i="25"/>
  <c r="Z580" i="25"/>
  <c r="Y93" i="25"/>
  <c r="W609" i="25"/>
  <c r="AA575" i="25"/>
  <c r="V199" i="25"/>
  <c r="W20" i="25"/>
  <c r="Z417" i="25"/>
  <c r="Z617" i="25"/>
  <c r="Z335" i="25"/>
  <c r="Z549" i="25"/>
  <c r="AA247" i="25"/>
  <c r="V200" i="25"/>
  <c r="Z307" i="25"/>
  <c r="V86" i="25"/>
  <c r="AA589" i="25"/>
  <c r="Y407" i="25"/>
  <c r="AA150" i="25"/>
  <c r="V522" i="25"/>
  <c r="Z624" i="25"/>
  <c r="Z620" i="25"/>
  <c r="Y490" i="25"/>
  <c r="Y240" i="25"/>
  <c r="AA601" i="25"/>
  <c r="Y19" i="25"/>
  <c r="Y107" i="25"/>
  <c r="X69" i="25"/>
  <c r="X227" i="25"/>
  <c r="W248" i="25"/>
  <c r="Y307" i="25"/>
  <c r="AA581" i="25"/>
  <c r="AA174" i="25"/>
  <c r="V450" i="25"/>
  <c r="Y572" i="25"/>
  <c r="X430" i="25"/>
  <c r="AA155" i="25"/>
  <c r="V411" i="25"/>
  <c r="AA208" i="25"/>
  <c r="W234" i="25"/>
  <c r="Z262" i="25"/>
  <c r="W623" i="25"/>
  <c r="Z591" i="25"/>
  <c r="AA590" i="25"/>
  <c r="V176" i="25"/>
  <c r="Z169" i="25"/>
  <c r="W299" i="25"/>
  <c r="W588" i="25"/>
  <c r="Y350" i="25"/>
  <c r="X129" i="25"/>
  <c r="Y259" i="25"/>
  <c r="X585" i="25"/>
  <c r="Z622" i="25"/>
  <c r="Z256" i="25"/>
  <c r="Z226" i="25"/>
  <c r="AA103" i="25"/>
  <c r="AA620" i="25"/>
  <c r="Y226" i="25"/>
  <c r="Z211" i="25"/>
  <c r="W513" i="25"/>
  <c r="X613" i="25"/>
  <c r="Z440" i="25"/>
  <c r="W113" i="25"/>
  <c r="X323" i="25"/>
  <c r="Y616" i="25"/>
  <c r="X508" i="25"/>
  <c r="Y88" i="25"/>
  <c r="X619" i="25"/>
  <c r="X138" i="25"/>
  <c r="AA346" i="25"/>
  <c r="V444" i="25"/>
  <c r="V31" i="25"/>
  <c r="AA165" i="25"/>
  <c r="Z597" i="25"/>
  <c r="W83" i="25"/>
  <c r="W224" i="25"/>
  <c r="X32" i="25"/>
  <c r="W450" i="25"/>
  <c r="AA565" i="25"/>
  <c r="AA43" i="25"/>
  <c r="V624" i="25"/>
  <c r="AA284" i="25"/>
  <c r="W121" i="25"/>
  <c r="X211" i="25"/>
  <c r="X149" i="25"/>
  <c r="V124" i="25"/>
  <c r="X583" i="25"/>
  <c r="V145" i="25"/>
  <c r="X212" i="25"/>
  <c r="W114" i="25"/>
  <c r="V316" i="25"/>
  <c r="V598" i="25"/>
  <c r="Z462" i="25"/>
  <c r="Y73" i="25"/>
  <c r="Y20" i="25"/>
  <c r="X320" i="25"/>
  <c r="W241" i="25"/>
  <c r="Y568" i="25"/>
  <c r="X608" i="25"/>
  <c r="Z139" i="25"/>
  <c r="AA406" i="25"/>
  <c r="AA548" i="25"/>
  <c r="Z203" i="25"/>
  <c r="Y440" i="25"/>
  <c r="AA476" i="25"/>
  <c r="AA464" i="25"/>
  <c r="V185" i="25"/>
  <c r="Z110" i="25"/>
  <c r="Y583" i="25"/>
  <c r="W574" i="25"/>
  <c r="W451" i="25"/>
  <c r="Y356" i="25"/>
  <c r="X380" i="25"/>
  <c r="W330" i="25"/>
  <c r="X518" i="25"/>
  <c r="AA600" i="25"/>
  <c r="V337" i="25"/>
  <c r="W419" i="25"/>
  <c r="W154" i="25"/>
  <c r="X622" i="25"/>
  <c r="X434" i="25"/>
  <c r="V539" i="25"/>
  <c r="Y127" i="25"/>
  <c r="W168" i="25"/>
  <c r="AA516" i="25"/>
  <c r="V187" i="25"/>
  <c r="Y183" i="25"/>
  <c r="W566" i="25"/>
  <c r="W23" i="25"/>
  <c r="AA352" i="25"/>
  <c r="AA541" i="25"/>
  <c r="Y67" i="25"/>
  <c r="Y44" i="25"/>
  <c r="V222" i="25"/>
  <c r="Z334" i="25"/>
  <c r="X85" i="25"/>
  <c r="Z44" i="25"/>
  <c r="Y492" i="25"/>
  <c r="W613" i="25"/>
  <c r="Y250" i="25"/>
  <c r="AA56" i="25"/>
  <c r="Z594" i="25"/>
  <c r="Y219" i="25"/>
  <c r="W579" i="25"/>
  <c r="W22" i="25"/>
  <c r="AA597" i="25"/>
  <c r="V284" i="25"/>
  <c r="Z615" i="25"/>
  <c r="AA277" i="25"/>
  <c r="W229" i="25"/>
  <c r="X269" i="25"/>
  <c r="W485" i="25"/>
  <c r="AA316" i="25"/>
  <c r="X393" i="25"/>
  <c r="AA540" i="25"/>
  <c r="W290" i="25"/>
  <c r="Z137" i="25"/>
  <c r="X302" i="25"/>
  <c r="AA313" i="25"/>
  <c r="Y223" i="25"/>
  <c r="W350" i="25"/>
  <c r="V474" i="25"/>
  <c r="V134" i="25"/>
  <c r="AA383" i="25"/>
  <c r="X182" i="25"/>
  <c r="V170" i="25"/>
  <c r="V111" i="25"/>
  <c r="X343" i="25"/>
  <c r="V278" i="25"/>
  <c r="Z408" i="25"/>
  <c r="AA286" i="25"/>
  <c r="AA625" i="25"/>
  <c r="Z576" i="25"/>
  <c r="X588" i="25"/>
  <c r="W225" i="25"/>
  <c r="X478" i="25"/>
  <c r="Y374" i="25"/>
  <c r="Y404" i="25"/>
  <c r="V396" i="25"/>
  <c r="Y385" i="25"/>
  <c r="AA572" i="25"/>
  <c r="Z595" i="25"/>
  <c r="Z195" i="25"/>
  <c r="X270" i="25"/>
  <c r="W400" i="25"/>
  <c r="V117" i="25"/>
  <c r="Y152" i="25"/>
  <c r="AA254" i="25"/>
  <c r="V140" i="25"/>
  <c r="Z422" i="25"/>
  <c r="Z354" i="25"/>
  <c r="X616" i="25"/>
  <c r="Z133" i="25"/>
  <c r="Z605" i="25"/>
  <c r="Z277" i="25"/>
  <c r="V184" i="25"/>
  <c r="Y324" i="25"/>
  <c r="V255" i="25"/>
  <c r="Z227" i="25"/>
  <c r="V362" i="25"/>
  <c r="Y273" i="25"/>
  <c r="V513" i="25"/>
  <c r="W270" i="25"/>
  <c r="X260" i="25"/>
  <c r="Y393" i="25"/>
  <c r="X433" i="25"/>
  <c r="AA223" i="25"/>
  <c r="X228" i="25"/>
  <c r="AA459" i="25"/>
  <c r="V300" i="25"/>
  <c r="V515" i="25"/>
  <c r="AA259" i="25"/>
  <c r="Z461" i="25"/>
  <c r="Z449" i="25"/>
  <c r="V372" i="25"/>
  <c r="Z36" i="25"/>
  <c r="X469" i="25"/>
  <c r="AA439" i="25"/>
  <c r="Z510" i="25"/>
  <c r="V228" i="25"/>
  <c r="W55" i="25"/>
  <c r="AA3" i="25"/>
  <c r="AA104" i="25"/>
  <c r="Y70" i="25"/>
  <c r="Y569" i="25"/>
  <c r="W150" i="25"/>
  <c r="Z7" i="25"/>
  <c r="Z173" i="25"/>
  <c r="W197" i="25"/>
  <c r="AA608" i="25"/>
  <c r="X130" i="25"/>
  <c r="Z586" i="25"/>
  <c r="X77" i="25"/>
  <c r="AA495" i="25"/>
  <c r="Z151" i="25"/>
  <c r="X443" i="25"/>
  <c r="W534" i="25"/>
  <c r="Z519" i="25"/>
  <c r="Z566" i="25"/>
  <c r="W62" i="25"/>
  <c r="X368" i="25"/>
  <c r="V353" i="25"/>
  <c r="X413" i="25"/>
  <c r="V418" i="25"/>
  <c r="W326" i="25"/>
  <c r="AA334" i="25"/>
  <c r="X196" i="25"/>
  <c r="X193" i="25"/>
  <c r="X92" i="25"/>
  <c r="W267" i="25"/>
  <c r="Z113" i="25"/>
  <c r="AA276" i="25"/>
  <c r="Z524" i="25"/>
  <c r="W498" i="25"/>
  <c r="W208" i="25"/>
  <c r="Y180" i="25"/>
  <c r="Z240" i="25"/>
  <c r="W444" i="25"/>
  <c r="V368" i="25"/>
  <c r="AA567" i="25"/>
  <c r="V375" i="25"/>
  <c r="W570" i="25"/>
  <c r="Z281" i="25"/>
  <c r="V5" i="25"/>
  <c r="Z382" i="25"/>
  <c r="AA110" i="25"/>
  <c r="X19" i="25"/>
  <c r="W254" i="25"/>
  <c r="W86" i="25"/>
  <c r="X282" i="25"/>
  <c r="W305" i="25"/>
  <c r="V299" i="25"/>
  <c r="X336" i="25"/>
  <c r="AA487" i="25"/>
  <c r="Z584" i="25"/>
  <c r="X170" i="25"/>
  <c r="AA607" i="25"/>
  <c r="Z39" i="25"/>
  <c r="Y264" i="25"/>
  <c r="V323" i="25"/>
  <c r="X420" i="25"/>
  <c r="V580" i="25"/>
  <c r="W558" i="25"/>
  <c r="W569" i="25"/>
  <c r="X611" i="25"/>
  <c r="Y146" i="25"/>
  <c r="Y291" i="25"/>
  <c r="X187" i="25"/>
  <c r="Z384" i="25"/>
  <c r="Z79" i="25"/>
  <c r="X283" i="25"/>
  <c r="X137" i="25"/>
  <c r="AA371" i="25"/>
  <c r="X451" i="25"/>
  <c r="V443" i="25"/>
  <c r="X281" i="25"/>
  <c r="X224" i="25"/>
  <c r="AA531" i="25"/>
  <c r="Y584" i="25"/>
  <c r="Z474" i="25"/>
  <c r="Y320" i="25"/>
  <c r="Y116" i="25"/>
  <c r="AA603" i="25"/>
  <c r="X603" i="25"/>
  <c r="AA471" i="25"/>
  <c r="V491" i="25"/>
  <c r="Y222" i="25"/>
  <c r="X150" i="25"/>
  <c r="Z379" i="25"/>
  <c r="X257" i="25"/>
  <c r="V623" i="25"/>
  <c r="X232" i="25"/>
  <c r="AA444" i="25"/>
  <c r="Y205" i="25"/>
  <c r="W240" i="25"/>
  <c r="W138" i="25"/>
  <c r="W309" i="25"/>
  <c r="Y480" i="25"/>
  <c r="Y620" i="25"/>
  <c r="AA331" i="25"/>
  <c r="X267" i="25"/>
  <c r="X411" i="25"/>
  <c r="W373" i="25"/>
  <c r="AA191" i="25"/>
  <c r="Y53" i="25"/>
  <c r="W504" i="25"/>
  <c r="Y147" i="25"/>
  <c r="V354" i="25"/>
  <c r="W233" i="25"/>
  <c r="X377" i="25"/>
  <c r="AA453" i="25"/>
  <c r="Y285" i="25"/>
  <c r="Z122" i="25"/>
  <c r="AA574" i="25"/>
  <c r="Z288" i="25"/>
  <c r="V579" i="25"/>
  <c r="Z322" i="25"/>
  <c r="Y606" i="25"/>
  <c r="V256" i="25"/>
  <c r="W285" i="25"/>
  <c r="W156" i="25"/>
  <c r="AA397" i="25"/>
  <c r="AA592" i="25"/>
  <c r="W598" i="25"/>
  <c r="Y567" i="25"/>
  <c r="Z95" i="25"/>
  <c r="Y164" i="25"/>
  <c r="Z160" i="25"/>
  <c r="AA280" i="25"/>
  <c r="V374" i="25"/>
  <c r="Y154" i="25"/>
  <c r="Z197" i="25"/>
  <c r="Y416" i="25"/>
  <c r="AA228" i="25"/>
  <c r="X215" i="25"/>
  <c r="Z521" i="25"/>
  <c r="X233" i="25"/>
  <c r="AA378" i="25"/>
  <c r="X357" i="25"/>
  <c r="X360" i="25"/>
  <c r="W301" i="25"/>
  <c r="AA478" i="25"/>
  <c r="AA285" i="25"/>
  <c r="W11" i="25"/>
  <c r="Y314" i="25"/>
  <c r="Z202" i="25"/>
  <c r="Z91" i="25"/>
  <c r="Y68" i="25"/>
  <c r="V175" i="25"/>
  <c r="Y290" i="25"/>
  <c r="Z251" i="25"/>
  <c r="X475" i="25"/>
  <c r="Z45" i="25"/>
  <c r="Y474" i="25"/>
  <c r="AA622" i="25"/>
  <c r="V147" i="25"/>
  <c r="V445" i="25"/>
  <c r="AA149" i="25"/>
  <c r="W557" i="25"/>
  <c r="Z614" i="25"/>
  <c r="X199" i="25"/>
  <c r="W192" i="25"/>
  <c r="Z332" i="25"/>
  <c r="AA304" i="25"/>
  <c r="AA621" i="25"/>
  <c r="Y277" i="25"/>
  <c r="AA407" i="25"/>
  <c r="X497" i="25"/>
  <c r="Y342" i="25"/>
  <c r="Y419" i="25"/>
  <c r="Y25" i="25"/>
  <c r="Y161" i="25"/>
  <c r="AA231" i="25"/>
  <c r="AA72" i="25"/>
  <c r="Z321" i="25"/>
  <c r="AA31" i="25"/>
  <c r="X374" i="25"/>
  <c r="Y545" i="25"/>
  <c r="Z218" i="25"/>
  <c r="Z490" i="25"/>
  <c r="V589" i="25"/>
  <c r="X238" i="25"/>
  <c r="W533" i="25"/>
  <c r="Y436" i="25"/>
  <c r="Z228" i="25"/>
  <c r="AA503" i="25"/>
  <c r="X7" i="25"/>
  <c r="V273" i="25"/>
  <c r="V324" i="25"/>
  <c r="W160" i="25"/>
  <c r="X288" i="25"/>
  <c r="Z236" i="25"/>
  <c r="W384" i="25"/>
  <c r="Y581" i="25"/>
  <c r="X293" i="25"/>
  <c r="AA505" i="25"/>
  <c r="Y400" i="25"/>
  <c r="Z141" i="25"/>
  <c r="AA389" i="25"/>
  <c r="X523" i="25"/>
  <c r="W600" i="25"/>
  <c r="V157" i="25"/>
  <c r="V119" i="25"/>
  <c r="V367" i="25"/>
  <c r="X222" i="25"/>
  <c r="W389" i="25"/>
  <c r="AA71" i="25"/>
  <c r="X495" i="25"/>
  <c r="X370" i="25"/>
  <c r="V605" i="25"/>
  <c r="Y548" i="25"/>
  <c r="X426" i="25"/>
  <c r="V568" i="25"/>
  <c r="Z34" i="25"/>
  <c r="X582" i="25"/>
  <c r="X482" i="25"/>
  <c r="V203" i="25"/>
  <c r="Z107" i="25"/>
  <c r="Z543" i="25"/>
  <c r="W587" i="25"/>
  <c r="W43" i="25"/>
  <c r="AA307" i="25"/>
  <c r="X151" i="25"/>
  <c r="Y75" i="25"/>
  <c r="W621" i="25"/>
  <c r="Y302" i="25"/>
  <c r="Z599" i="25"/>
  <c r="W292" i="25"/>
  <c r="W392" i="25"/>
  <c r="AA612" i="25"/>
  <c r="V594" i="25"/>
  <c r="Z252" i="25"/>
  <c r="W502" i="25"/>
  <c r="Y317" i="25"/>
  <c r="Z245" i="25"/>
  <c r="X117" i="25"/>
  <c r="AA497" i="25"/>
  <c r="Y111" i="25"/>
  <c r="Z192" i="25"/>
  <c r="Y104" i="25"/>
  <c r="AA583" i="25"/>
  <c r="Y34" i="25"/>
  <c r="Y176" i="25"/>
  <c r="AA432" i="25"/>
  <c r="Z249" i="25"/>
  <c r="V448" i="25"/>
  <c r="V271" i="25"/>
  <c r="V45" i="25"/>
  <c r="Y184" i="25"/>
  <c r="AA166" i="25"/>
  <c r="Y341" i="25"/>
  <c r="W130" i="25"/>
  <c r="V285" i="25"/>
  <c r="W417" i="25"/>
  <c r="X382" i="25"/>
  <c r="W390" i="25"/>
  <c r="Y276" i="25"/>
  <c r="Z2" i="25"/>
  <c r="Z604" i="25"/>
  <c r="V433" i="25"/>
  <c r="W594" i="25"/>
  <c r="W190" i="25"/>
  <c r="V510" i="25"/>
  <c r="Y130" i="25"/>
  <c r="X349" i="25"/>
  <c r="AA500" i="25"/>
  <c r="Y149" i="25"/>
  <c r="Z486" i="25"/>
  <c r="Z265" i="25"/>
  <c r="AA508" i="25"/>
  <c r="Y217" i="25"/>
  <c r="AA133" i="25"/>
  <c r="Y362" i="25"/>
  <c r="X213" i="25"/>
  <c r="V625" i="25"/>
  <c r="W382" i="25"/>
  <c r="Z80" i="25"/>
  <c r="X107" i="25"/>
  <c r="Y303" i="25"/>
  <c r="W322" i="25"/>
  <c r="Y125" i="25"/>
  <c r="Z366" i="25"/>
  <c r="AA210" i="25"/>
  <c r="AA158" i="25"/>
  <c r="Z168" i="25"/>
  <c r="X146" i="25"/>
  <c r="W268" i="25"/>
  <c r="W619" i="25"/>
  <c r="Y497" i="25"/>
  <c r="X192" i="25"/>
  <c r="AA29" i="25"/>
  <c r="W327" i="25"/>
  <c r="Z293" i="25"/>
  <c r="V498" i="25"/>
  <c r="Y74" i="25"/>
  <c r="AA89" i="25"/>
  <c r="AA299" i="25"/>
  <c r="V604" i="25"/>
  <c r="V547" i="25"/>
  <c r="W360" i="25"/>
  <c r="U2" i="24" a="1"/>
  <c r="W140" i="25"/>
  <c r="W334" i="25"/>
  <c r="V279" i="25"/>
  <c r="Z588" i="25"/>
  <c r="Z453" i="25"/>
  <c r="V296" i="25"/>
  <c r="X537" i="25"/>
  <c r="X261" i="25"/>
  <c r="X318" i="25"/>
  <c r="W196" i="25"/>
  <c r="AA571" i="25"/>
  <c r="Z13" i="25"/>
  <c r="Z225" i="25"/>
  <c r="V609" i="25"/>
  <c r="Z482" i="25"/>
  <c r="Y244" i="25"/>
  <c r="X231" i="25"/>
  <c r="X159" i="25"/>
  <c r="AA353" i="25"/>
  <c r="AA351" i="25"/>
  <c r="V251" i="25"/>
  <c r="V194" i="25"/>
  <c r="V427" i="25"/>
  <c r="Y590" i="25"/>
  <c r="V499" i="25"/>
  <c r="Y585" i="25"/>
  <c r="W331" i="25"/>
  <c r="V436" i="25"/>
  <c r="V622" i="25"/>
  <c r="X572" i="25"/>
  <c r="Z392" i="25"/>
  <c r="Z134" i="25"/>
  <c r="AA201" i="25"/>
  <c r="AA135" i="25"/>
  <c r="Y232" i="25"/>
  <c r="V265" i="25"/>
  <c r="Z87" i="25"/>
  <c r="X620" i="25"/>
  <c r="Z574" i="25"/>
  <c r="V349" i="25"/>
  <c r="X326" i="25"/>
  <c r="Z66" i="25"/>
  <c r="X346" i="25"/>
  <c r="Z189" i="25"/>
  <c r="Y263" i="25"/>
  <c r="Y527" i="25"/>
  <c r="W565" i="25"/>
  <c r="Z302" i="25"/>
  <c r="AA404" i="25"/>
  <c r="W271" i="25"/>
  <c r="V105" i="25"/>
  <c r="AA215" i="25"/>
  <c r="X573" i="25"/>
  <c r="X104" i="25"/>
  <c r="V389" i="25"/>
  <c r="V424" i="25"/>
  <c r="W118" i="25"/>
  <c r="AA493" i="25"/>
  <c r="Y466" i="25"/>
  <c r="X214" i="25"/>
  <c r="W122" i="25"/>
  <c r="W167" i="25"/>
  <c r="X171" i="25"/>
  <c r="X275" i="25"/>
  <c r="Z386" i="25"/>
  <c r="W89" i="25"/>
  <c r="X234" i="25"/>
  <c r="Y500" i="25"/>
  <c r="AA237" i="25"/>
  <c r="Y601" i="25"/>
  <c r="Z532" i="25"/>
  <c r="V208" i="25"/>
  <c r="Z343" i="25"/>
  <c r="W593" i="25"/>
  <c r="W12" i="25"/>
  <c r="W49" i="25"/>
  <c r="X105" i="25"/>
  <c r="Z150" i="25"/>
  <c r="X373" i="25"/>
  <c r="W153" i="25"/>
  <c r="V51" i="25"/>
  <c r="X614" i="25"/>
  <c r="W549" i="25"/>
  <c r="X198" i="25"/>
  <c r="AA598" i="25"/>
  <c r="Y133" i="25"/>
  <c r="AA477" i="25"/>
  <c r="AA514" i="25"/>
  <c r="X24" i="25"/>
  <c r="Y155" i="25"/>
  <c r="Y579" i="25"/>
  <c r="X347" i="25"/>
  <c r="Z508" i="25"/>
  <c r="Z353" i="25"/>
  <c r="X106" i="25"/>
  <c r="W67" i="25"/>
  <c r="Y106" i="25"/>
  <c r="X244" i="25"/>
  <c r="W258" i="25"/>
  <c r="Z221" i="25"/>
  <c r="Y86" i="25"/>
  <c r="AA577" i="25"/>
  <c r="Z159" i="25"/>
  <c r="X568" i="25"/>
  <c r="AA219" i="25"/>
  <c r="AA496" i="25"/>
  <c r="Z339" i="25"/>
  <c r="Z601" i="25"/>
  <c r="X596" i="25"/>
  <c r="AA359" i="25"/>
  <c r="V404" i="25"/>
  <c r="AA465" i="25"/>
  <c r="X316" i="25"/>
  <c r="AA584" i="25"/>
  <c r="W222" i="25"/>
  <c r="V219" i="25"/>
  <c r="Z608" i="25"/>
  <c r="Z53" i="25"/>
  <c r="V180" i="25"/>
  <c r="V565" i="25"/>
  <c r="AA255" i="25"/>
  <c r="AA336" i="25"/>
  <c r="V33" i="25"/>
  <c r="Z31" i="25"/>
  <c r="X325" i="25"/>
  <c r="W274" i="25"/>
  <c r="W461" i="25"/>
  <c r="Y55" i="25"/>
  <c r="W27" i="25"/>
  <c r="Y504" i="25"/>
  <c r="Y594" i="25"/>
  <c r="Z304" i="25"/>
  <c r="W456" i="25"/>
  <c r="V42" i="25"/>
  <c r="AA526" i="25"/>
  <c r="V600" i="25"/>
  <c r="V106" i="25"/>
  <c r="Y37" i="25"/>
  <c r="AA419" i="25"/>
  <c r="W159" i="25"/>
  <c r="AA523" i="25"/>
  <c r="V67" i="25"/>
  <c r="Z338" i="25"/>
  <c r="Y216" i="25"/>
  <c r="Z331" i="25"/>
  <c r="AA332" i="25"/>
  <c r="Z140" i="25"/>
  <c r="Y92" i="25"/>
  <c r="X530" i="25"/>
  <c r="W403" i="25"/>
  <c r="W35" i="25"/>
  <c r="X152" i="25"/>
  <c r="Z164" i="25"/>
  <c r="V173" i="25"/>
  <c r="V388" i="25"/>
  <c r="AA596" i="25"/>
  <c r="W482" i="25"/>
  <c r="X110" i="25"/>
  <c r="Z136" i="25"/>
  <c r="V574" i="25"/>
  <c r="X94" i="25"/>
  <c r="AA192" i="25"/>
  <c r="Z128" i="25"/>
  <c r="Y373" i="25"/>
  <c r="V595" i="25"/>
  <c r="AA481" i="25"/>
  <c r="AA610" i="25"/>
  <c r="AA462" i="25"/>
  <c r="W540" i="25"/>
  <c r="X235" i="25"/>
  <c r="AA385" i="25"/>
  <c r="W319" i="25"/>
  <c r="Y445" i="25"/>
  <c r="V213" i="25"/>
  <c r="X502" i="25"/>
  <c r="V125" i="25"/>
  <c r="Y348" i="25"/>
  <c r="AA511" i="25"/>
  <c r="X262" i="25"/>
  <c r="Z429" i="25"/>
  <c r="AA68" i="25"/>
  <c r="W59" i="25"/>
  <c r="X498" i="25"/>
  <c r="Y347" i="25"/>
  <c r="V159" i="25"/>
  <c r="Y194" i="25"/>
  <c r="W321" i="25"/>
  <c r="AA294" i="25"/>
  <c r="Y573" i="25"/>
  <c r="Z286" i="25"/>
  <c r="Y519" i="25"/>
  <c r="Y198" i="25"/>
  <c r="V514" i="25"/>
  <c r="V341" i="25"/>
  <c r="Z118" i="25"/>
  <c r="AA416" i="25"/>
  <c r="V500" i="25"/>
  <c r="AA258" i="25"/>
  <c r="Z309" i="25"/>
  <c r="Y336" i="25"/>
  <c r="W126" i="25"/>
  <c r="W477" i="25"/>
  <c r="V566" i="25"/>
  <c r="AA614" i="25"/>
  <c r="AA240" i="25"/>
  <c r="X485" i="25"/>
  <c r="W259" i="25"/>
  <c r="V127" i="25"/>
  <c r="Y32" i="25"/>
  <c r="AA461" i="25"/>
  <c r="X367" i="25"/>
  <c r="Y224" i="25"/>
  <c r="AA329" i="25"/>
  <c r="AA568" i="25"/>
  <c r="W16" i="25"/>
  <c r="AA28" i="25"/>
  <c r="Z426" i="25"/>
  <c r="V269" i="25"/>
  <c r="Z390" i="25"/>
  <c r="W315" i="25"/>
  <c r="AA222" i="25"/>
  <c r="AA425" i="25"/>
  <c r="Y227" i="25"/>
  <c r="X115" i="25"/>
  <c r="AA125" i="25"/>
  <c r="W476" i="25"/>
  <c r="Z373" i="25"/>
  <c r="AA534" i="25"/>
  <c r="W412" i="25"/>
  <c r="AA335" i="25"/>
  <c r="V407" i="25"/>
  <c r="Y592" i="25"/>
  <c r="Y469" i="25"/>
  <c r="X242" i="25"/>
  <c r="X119" i="25"/>
  <c r="V593" i="25"/>
  <c r="V236" i="25"/>
  <c r="Z279" i="25"/>
  <c r="AA102" i="25"/>
  <c r="AA409" i="25"/>
  <c r="W169" i="25"/>
  <c r="X248" i="25"/>
  <c r="W128" i="25"/>
  <c r="AA274" i="25"/>
  <c r="W571" i="25"/>
  <c r="Y236" i="25"/>
  <c r="V126" i="25"/>
  <c r="Z231" i="25"/>
  <c r="AA396" i="25"/>
  <c r="Z518" i="25"/>
  <c r="X452" i="25"/>
  <c r="Y119" i="25"/>
  <c r="V610" i="25"/>
  <c r="AA624" i="25"/>
  <c r="X101" i="25"/>
  <c r="Y212" i="25"/>
  <c r="Y413" i="25"/>
  <c r="V602" i="25"/>
  <c r="W339" i="25"/>
  <c r="X144" i="25"/>
  <c r="W252" i="25"/>
  <c r="X136" i="25"/>
  <c r="W282" i="25"/>
  <c r="Y95" i="25"/>
  <c r="V440" i="25"/>
  <c r="AA355" i="25"/>
  <c r="AA605" i="25"/>
  <c r="V109" i="25"/>
  <c r="Y349" i="25"/>
  <c r="AA373" i="25"/>
  <c r="V414" i="25"/>
  <c r="V37" i="25"/>
  <c r="W178" i="25"/>
  <c r="Z145" i="25"/>
  <c r="Z575" i="25"/>
  <c r="AA20" i="25"/>
  <c r="Y297" i="25"/>
  <c r="Y384" i="25"/>
  <c r="W103" i="25"/>
  <c r="Y225" i="25"/>
  <c r="V277" i="25"/>
  <c r="V357" i="25"/>
  <c r="Y372" i="25"/>
  <c r="Y439" i="25"/>
  <c r="W351" i="25"/>
  <c r="W555" i="25"/>
  <c r="W514" i="25"/>
  <c r="X457" i="25"/>
  <c r="Y98" i="25"/>
  <c r="AA423" i="25"/>
  <c r="AA143" i="25"/>
  <c r="V529" i="25"/>
  <c r="V333" i="25"/>
  <c r="V221" i="25"/>
  <c r="W479" i="25"/>
  <c r="Y61" i="25"/>
  <c r="V597" i="25"/>
  <c r="Y380" i="25"/>
  <c r="X612" i="25"/>
  <c r="W433" i="25"/>
  <c r="W355" i="25"/>
  <c r="W407" i="25"/>
  <c r="X273" i="25"/>
  <c r="Y110" i="25"/>
  <c r="AA217" i="25"/>
  <c r="V262" i="25"/>
  <c r="Y158" i="25"/>
  <c r="Y265" i="25"/>
  <c r="Z217" i="25"/>
  <c r="Y382" i="25"/>
  <c r="V40" i="25"/>
  <c r="Z361" i="25"/>
  <c r="Z161" i="25"/>
  <c r="AA121" i="25"/>
  <c r="Z551" i="25"/>
  <c r="X157" i="25"/>
  <c r="Z441" i="25"/>
  <c r="W4" i="25"/>
  <c r="W493" i="25"/>
  <c r="Z165" i="25"/>
  <c r="W198" i="25"/>
  <c r="V55" i="25"/>
  <c r="X292" i="25"/>
  <c r="W82" i="25"/>
  <c r="W567" i="25"/>
  <c r="W202" i="25"/>
  <c r="Z298" i="25"/>
  <c r="AA69" i="25"/>
  <c r="X424" i="25"/>
  <c r="V156" i="25"/>
  <c r="AA563" i="25"/>
  <c r="Z360" i="25"/>
  <c r="X576" i="25"/>
  <c r="Y139" i="25"/>
  <c r="W175" i="25"/>
  <c r="V503" i="25"/>
  <c r="Z261" i="25"/>
  <c r="Y571" i="25"/>
  <c r="AA194" i="25"/>
  <c r="V570" i="25"/>
  <c r="Y397" i="25"/>
  <c r="AA319" i="25"/>
  <c r="Z76" i="25"/>
  <c r="X103" i="25"/>
  <c r="Y456" i="25"/>
  <c r="W158" i="25"/>
  <c r="Z512" i="25"/>
  <c r="X579" i="25"/>
  <c r="Z589" i="25"/>
  <c r="Y252" i="25"/>
  <c r="W596" i="25"/>
  <c r="X255" i="25"/>
  <c r="W120" i="25"/>
  <c r="Y495" i="25"/>
  <c r="AA267" i="25"/>
  <c r="W592" i="25"/>
  <c r="V260" i="25"/>
  <c r="Z555" i="25"/>
  <c r="X494" i="25"/>
  <c r="Y163" i="25"/>
  <c r="V531" i="25"/>
  <c r="AA573" i="25"/>
  <c r="Y454" i="25"/>
  <c r="Y10" i="25"/>
  <c r="Z590" i="25"/>
  <c r="X395" i="25"/>
  <c r="X300" i="25"/>
  <c r="Z488" i="25"/>
  <c r="Y228" i="25"/>
  <c r="Y167" i="25"/>
  <c r="W298" i="25"/>
  <c r="Z282" i="25"/>
  <c r="Y248" i="25"/>
  <c r="V327" i="25"/>
  <c r="Y589" i="25"/>
  <c r="Z176" i="25"/>
  <c r="Y333" i="25"/>
  <c r="X313" i="25"/>
  <c r="Z428" i="25"/>
  <c r="Y600" i="25"/>
  <c r="AA268" i="25"/>
  <c r="Z247" i="25"/>
  <c r="AA248" i="25"/>
  <c r="AA618" i="25"/>
  <c r="W226" i="25"/>
  <c r="W505" i="25"/>
  <c r="V472" i="25"/>
  <c r="Y387" i="25"/>
  <c r="W166" i="25"/>
  <c r="AA124" i="25"/>
  <c r="Z530" i="25"/>
  <c r="W512" i="25"/>
  <c r="Y577" i="25"/>
  <c r="V104" i="25"/>
  <c r="V397" i="25"/>
  <c r="Y477" i="25"/>
  <c r="X383" i="25"/>
  <c r="Z495" i="25"/>
  <c r="V430" i="25"/>
  <c r="Y496" i="25"/>
  <c r="Y257" i="25"/>
  <c r="X247" i="25"/>
  <c r="W124" i="25"/>
  <c r="W541" i="25"/>
  <c r="X590" i="25"/>
  <c r="Z553" i="25"/>
  <c r="Z149" i="25"/>
  <c r="V577" i="25"/>
  <c r="Z185" i="25"/>
  <c r="Z587" i="25"/>
  <c r="X189" i="25"/>
  <c r="AA447" i="25"/>
  <c r="Z287" i="25"/>
  <c r="X338" i="25"/>
  <c r="V308" i="25"/>
  <c r="X295" i="25"/>
  <c r="W590" i="25"/>
  <c r="AA310" i="25"/>
  <c r="Z545" i="25"/>
  <c r="Y103" i="25"/>
  <c r="Y89" i="25"/>
  <c r="AA535" i="25"/>
  <c r="V542" i="25"/>
  <c r="Z388" i="25"/>
  <c r="X99" i="25"/>
  <c r="AA229" i="25"/>
  <c r="V613" i="25"/>
  <c r="Z222" i="25"/>
  <c r="AA107" i="25"/>
  <c r="Z560" i="25"/>
  <c r="V249" i="25"/>
  <c r="V165" i="25"/>
  <c r="V246" i="25"/>
  <c r="W257" i="25"/>
  <c r="W104" i="25"/>
  <c r="Z123" i="25"/>
  <c r="W434" i="25"/>
  <c r="V334" i="25"/>
  <c r="AA510" i="25"/>
  <c r="Y604" i="25"/>
  <c r="Y100" i="25"/>
  <c r="AA387" i="25"/>
  <c r="Y455" i="25"/>
  <c r="X467" i="25"/>
  <c r="X9" i="25"/>
  <c r="W486" i="25"/>
  <c r="W603" i="25"/>
  <c r="W337" i="25"/>
  <c r="Z124" i="25"/>
  <c r="V335" i="25"/>
  <c r="V535" i="25"/>
  <c r="X46" i="25"/>
  <c r="Y370" i="25"/>
  <c r="Z612" i="25"/>
  <c r="Z129" i="25"/>
  <c r="Y269" i="25"/>
  <c r="Y168" i="25"/>
  <c r="X422" i="25"/>
  <c r="Z104" i="25"/>
  <c r="Y570" i="25"/>
  <c r="AA457" i="25"/>
  <c r="W110" i="25"/>
  <c r="Z531" i="25"/>
  <c r="V193" i="25"/>
  <c r="W465" i="25"/>
  <c r="Y509" i="25"/>
  <c r="Y31" i="25"/>
  <c r="Y536" i="25"/>
  <c r="Y533" i="25"/>
  <c r="W211" i="25"/>
  <c r="Z479" i="25"/>
  <c r="W30" i="25"/>
  <c r="Y280" i="25"/>
  <c r="V63" i="25"/>
  <c r="W494" i="25"/>
  <c r="W608" i="25"/>
  <c r="Y524" i="25"/>
  <c r="Z301" i="25"/>
  <c r="W508" i="25"/>
  <c r="AA309" i="25"/>
  <c r="Z101" i="25"/>
  <c r="Y150" i="25"/>
  <c r="X345" i="25"/>
  <c r="Y602" i="25"/>
  <c r="AA123" i="25"/>
  <c r="X599" i="25"/>
  <c r="V350" i="25"/>
  <c r="W545" i="25"/>
  <c r="V521" i="25"/>
  <c r="X47" i="25"/>
  <c r="Y425" i="25"/>
  <c r="V619" i="25"/>
  <c r="Y129" i="25"/>
  <c r="V247" i="25"/>
  <c r="X524" i="25"/>
  <c r="Y328" i="25"/>
  <c r="X609" i="25"/>
  <c r="AA582" i="25"/>
  <c r="Z369" i="25"/>
  <c r="AA303" i="25"/>
  <c r="W414" i="25"/>
  <c r="Y298" i="25"/>
  <c r="Y35" i="25"/>
  <c r="Y471" i="25"/>
  <c r="Z201" i="25"/>
  <c r="W620" i="25"/>
  <c r="Z466" i="25"/>
  <c r="Y615" i="25"/>
  <c r="X124" i="25"/>
  <c r="Y432" i="25"/>
  <c r="X548" i="25"/>
  <c r="W383" i="25"/>
  <c r="X139" i="25"/>
  <c r="Z32" i="25"/>
  <c r="X479" i="25"/>
  <c r="X253" i="25"/>
  <c r="Z493" i="25"/>
  <c r="AA111" i="25"/>
  <c r="X180" i="25"/>
  <c r="W210" i="25"/>
  <c r="X194" i="25"/>
  <c r="AA437" i="25"/>
  <c r="Y417" i="25"/>
  <c r="W397" i="25"/>
  <c r="AA588" i="25"/>
  <c r="X176" i="25"/>
  <c r="Z602" i="25"/>
  <c r="X598" i="25"/>
  <c r="Y156" i="25"/>
  <c r="Y560" i="25"/>
  <c r="AA306" i="25"/>
  <c r="V227" i="25"/>
  <c r="Z208" i="25"/>
  <c r="AA300" i="25"/>
  <c r="W204" i="25"/>
  <c r="Z52" i="25"/>
  <c r="Z96" i="25"/>
  <c r="Y617" i="25"/>
  <c r="X362" i="25"/>
  <c r="V196" i="25"/>
  <c r="Z274" i="25"/>
  <c r="X310" i="25"/>
  <c r="AA136" i="25"/>
  <c r="W66" i="25"/>
  <c r="Y618" i="25"/>
  <c r="AA137" i="25"/>
  <c r="AA109" i="25"/>
  <c r="W44" i="25"/>
  <c r="X201" i="25"/>
  <c r="V293" i="25"/>
  <c r="X388" i="25"/>
  <c r="Z244" i="25"/>
  <c r="Y325" i="25"/>
  <c r="W245" i="25"/>
  <c r="AA170" i="25"/>
  <c r="AA560" i="25"/>
  <c r="X306" i="25"/>
  <c r="Y467" i="25"/>
  <c r="AA122" i="25"/>
  <c r="W191" i="25"/>
  <c r="AA593" i="25"/>
  <c r="X401" i="25"/>
  <c r="V98" i="25"/>
  <c r="Z154" i="25"/>
  <c r="Z542" i="25"/>
  <c r="X15" i="25"/>
  <c r="Z351" i="25"/>
  <c r="AA159" i="25"/>
  <c r="X587" i="25"/>
  <c r="Z120" i="25"/>
  <c r="V479" i="25"/>
  <c r="Z333" i="25"/>
  <c r="W179" i="25"/>
  <c r="Z476" i="25"/>
  <c r="W332" i="25"/>
  <c r="Z320" i="25"/>
  <c r="AA272" i="25"/>
  <c r="Z178" i="25"/>
  <c r="W57" i="25"/>
  <c r="X356" i="25"/>
  <c r="V169" i="25"/>
  <c r="V93" i="25"/>
  <c r="Y395" i="25"/>
  <c r="V302" i="25"/>
  <c r="AA602" i="25"/>
  <c r="Y470" i="25"/>
  <c r="Z271" i="25"/>
  <c r="W577" i="25"/>
  <c r="W394" i="25"/>
  <c r="V189" i="25"/>
  <c r="V16" i="25"/>
  <c r="V381" i="25"/>
  <c r="W201" i="25"/>
  <c r="AA140" i="25"/>
  <c r="Z592" i="25"/>
  <c r="Z471" i="25"/>
  <c r="Y441" i="25"/>
  <c r="V225" i="25"/>
  <c r="V207" i="25"/>
  <c r="W474" i="25"/>
  <c r="Z278" i="25"/>
  <c r="AA52" i="25"/>
  <c r="V135" i="25"/>
  <c r="W581" i="25"/>
  <c r="AA39" i="25"/>
  <c r="Y202" i="25"/>
  <c r="W33" i="25"/>
  <c r="AA128" i="25"/>
  <c r="Y593" i="25"/>
  <c r="Y575" i="25"/>
  <c r="X133" i="25"/>
  <c r="Z313" i="25"/>
  <c r="V107" i="25"/>
  <c r="X308" i="25"/>
  <c r="Y458" i="25"/>
  <c r="X52" i="25"/>
  <c r="X369" i="25"/>
  <c r="V128" i="25"/>
  <c r="AA557" i="25"/>
  <c r="Z194" i="25"/>
  <c r="X363" i="25"/>
  <c r="X134" i="25"/>
  <c r="X460" i="25"/>
  <c r="Y283" i="25"/>
  <c r="X237" i="25"/>
  <c r="Y28" i="25"/>
  <c r="Y435" i="25"/>
  <c r="V211" i="25"/>
  <c r="X271" i="25"/>
  <c r="W13" i="25"/>
  <c r="Z565" i="25"/>
  <c r="Y173" i="25"/>
  <c r="X615" i="25"/>
  <c r="V355" i="25"/>
  <c r="W142" i="25"/>
  <c r="W213" i="25"/>
  <c r="X405" i="25"/>
  <c r="Z232" i="25"/>
  <c r="W279" i="25"/>
  <c r="W162" i="25"/>
  <c r="AA579" i="25"/>
  <c r="Y479" i="25"/>
  <c r="W111" i="25"/>
  <c r="Z562" i="25"/>
  <c r="V209" i="25"/>
  <c r="Z391" i="25"/>
  <c r="Z397" i="25"/>
  <c r="Y537" i="25"/>
  <c r="Y596" i="25"/>
  <c r="AA305" i="25"/>
  <c r="V346" i="25"/>
  <c r="V475" i="25"/>
  <c r="AA314" i="25"/>
  <c r="X562" i="25"/>
  <c r="X142" i="25"/>
  <c r="X62" i="25"/>
  <c r="Y513" i="25"/>
  <c r="Z131" i="25"/>
  <c r="Y186" i="25"/>
  <c r="AA49" i="25"/>
  <c r="W396" i="25"/>
  <c r="X462" i="25"/>
  <c r="Z70" i="25"/>
  <c r="X536" i="25"/>
  <c r="AA394" i="25"/>
  <c r="AA154" i="25"/>
  <c r="Y558" i="25"/>
  <c r="AA466" i="25"/>
  <c r="W420" i="25"/>
  <c r="W186" i="25"/>
  <c r="V379" i="25"/>
  <c r="X183" i="25"/>
  <c r="X309" i="25"/>
  <c r="AA480" i="25"/>
  <c r="Z456" i="25"/>
  <c r="X409" i="25"/>
  <c r="Y45" i="25"/>
  <c r="AA458" i="25"/>
  <c r="X296" i="25"/>
  <c r="Z48" i="25"/>
  <c r="AA443" i="25"/>
  <c r="AA321" i="25"/>
  <c r="Z73" i="25"/>
  <c r="Z49" i="25"/>
  <c r="Y437" i="25"/>
  <c r="W261" i="25"/>
  <c r="Y17" i="25"/>
  <c r="Z558" i="25"/>
  <c r="Z517" i="25"/>
  <c r="X329" i="25"/>
  <c r="Y78" i="25"/>
  <c r="X509" i="25"/>
  <c r="V453" i="25"/>
  <c r="AA569" i="25"/>
  <c r="V204" i="25"/>
  <c r="V4" i="25"/>
  <c r="W575" i="25"/>
  <c r="V56" i="25"/>
  <c r="Z26" i="25"/>
  <c r="AA415" i="25"/>
  <c r="W155" i="25"/>
  <c r="AA293" i="25"/>
  <c r="X166" i="25"/>
  <c r="AA386" i="25"/>
  <c r="Z148" i="25"/>
  <c r="X591" i="25"/>
  <c r="Z29" i="25"/>
  <c r="AA241" i="25"/>
  <c r="W459" i="25"/>
  <c r="Y6" i="25"/>
  <c r="V382" i="25"/>
  <c r="Y539" i="25"/>
  <c r="X456" i="25"/>
  <c r="W53" i="25"/>
  <c r="V27" i="25"/>
  <c r="AA250" i="25"/>
  <c r="AA412" i="25"/>
  <c r="W499" i="25"/>
  <c r="X290" i="25"/>
  <c r="X525" i="25"/>
  <c r="Y200" i="25"/>
  <c r="Z387" i="25"/>
  <c r="X289" i="25"/>
  <c r="X459" i="25"/>
  <c r="Y391" i="25"/>
  <c r="W15" i="25"/>
  <c r="AA431" i="25"/>
  <c r="X581" i="25"/>
  <c r="Z88" i="25"/>
  <c r="Y427" i="25"/>
  <c r="W449" i="25"/>
  <c r="X455" i="25"/>
  <c r="Y315" i="25"/>
  <c r="Z239" i="25"/>
  <c r="V509" i="25"/>
  <c r="V288" i="25"/>
  <c r="V340" i="25"/>
  <c r="W184" i="25"/>
  <c r="V447" i="25"/>
  <c r="W32" i="25"/>
  <c r="V237" i="25"/>
  <c r="X10" i="25"/>
  <c r="X317" i="25"/>
  <c r="X535" i="25"/>
  <c r="V224" i="25"/>
  <c r="Z329" i="25"/>
  <c r="AA106" i="25"/>
  <c r="Z372" i="25"/>
  <c r="Y41" i="25"/>
  <c r="AA37" i="25"/>
  <c r="W203" i="25"/>
  <c r="Y137" i="25"/>
  <c r="Z58" i="25"/>
  <c r="Y563" i="25"/>
  <c r="X70" i="25"/>
  <c r="AA543" i="25"/>
  <c r="Y60" i="25"/>
  <c r="X416" i="25"/>
  <c r="V310" i="25"/>
  <c r="V263" i="25"/>
  <c r="Y322" i="25"/>
  <c r="Z459" i="25"/>
  <c r="Z209" i="25"/>
  <c r="V283" i="25"/>
  <c r="AA87" i="25"/>
  <c r="Y310" i="25"/>
  <c r="AA490" i="25"/>
  <c r="V321" i="25"/>
  <c r="Y178" i="25"/>
  <c r="X169" i="25"/>
  <c r="X246" i="25"/>
  <c r="Z47" i="25"/>
  <c r="AA12" i="25"/>
  <c r="AA38" i="25"/>
  <c r="X219" i="25"/>
  <c r="AA450" i="25"/>
  <c r="AA112" i="25"/>
  <c r="W294" i="25"/>
  <c r="AA498" i="25"/>
  <c r="V406" i="25"/>
  <c r="V47" i="25"/>
  <c r="W573" i="25"/>
  <c r="W232" i="25"/>
  <c r="W532" i="25"/>
  <c r="V583" i="25"/>
  <c r="W607" i="25"/>
  <c r="Y379" i="25"/>
  <c r="AA177" i="25"/>
  <c r="AA504" i="25"/>
  <c r="AA619" i="25"/>
  <c r="Y153" i="25"/>
  <c r="Z472" i="25"/>
  <c r="Z395" i="25"/>
  <c r="X278" i="25"/>
  <c r="V172" i="25"/>
  <c r="X98" i="25"/>
  <c r="Y514" i="25"/>
  <c r="Z51" i="25"/>
  <c r="W425" i="25"/>
  <c r="V83" i="25"/>
  <c r="V155" i="25"/>
  <c r="X558" i="25"/>
  <c r="Y530" i="25"/>
  <c r="V143" i="25"/>
  <c r="Y135" i="25"/>
  <c r="Z418" i="25"/>
  <c r="Z100" i="25"/>
  <c r="Z357" i="25"/>
  <c r="X565" i="25"/>
  <c r="V364" i="25"/>
  <c r="Z41" i="25"/>
  <c r="W516" i="25"/>
  <c r="Y595" i="25"/>
  <c r="X531" i="25"/>
  <c r="Y18" i="25"/>
  <c r="Y411" i="25"/>
  <c r="Z152" i="25"/>
  <c r="X216" i="25"/>
  <c r="Z276" i="25"/>
  <c r="W63" i="25"/>
  <c r="V488" i="25"/>
  <c r="Z438" i="25"/>
  <c r="W72" i="25"/>
  <c r="Z266" i="25"/>
  <c r="Z402" i="25"/>
  <c r="Y306" i="25"/>
  <c r="Y235" i="25"/>
  <c r="AA18" i="25"/>
  <c r="Y249" i="25"/>
  <c r="W501" i="25"/>
  <c r="V61" i="25"/>
  <c r="V551" i="25"/>
  <c r="Y528" i="25"/>
  <c r="W235" i="25"/>
  <c r="AA283" i="25"/>
  <c r="Y191" i="25"/>
  <c r="X298" i="25"/>
  <c r="Z350" i="25"/>
  <c r="Z199" i="25"/>
  <c r="Y62" i="25"/>
  <c r="AA269" i="25"/>
  <c r="V508" i="25"/>
  <c r="W446" i="25"/>
  <c r="X624" i="25"/>
  <c r="W58" i="25"/>
  <c r="W377" i="25"/>
  <c r="V11" i="25"/>
  <c r="V214" i="25"/>
  <c r="W618" i="25"/>
  <c r="Z59" i="25"/>
  <c r="W416" i="25"/>
  <c r="W481" i="25"/>
  <c r="W411" i="25"/>
  <c r="W69" i="25"/>
  <c r="AA349" i="25"/>
  <c r="X88" i="25"/>
  <c r="Z509" i="25"/>
  <c r="V413" i="25"/>
  <c r="Y296" i="25"/>
  <c r="AA545" i="25"/>
  <c r="Y614" i="25"/>
  <c r="X197" i="25"/>
  <c r="Y140" i="25"/>
  <c r="AA613" i="25"/>
  <c r="V571" i="25"/>
  <c r="Z383" i="25"/>
  <c r="Y523" i="25"/>
  <c r="Z117" i="25"/>
  <c r="V620" i="25"/>
  <c r="Y487" i="25"/>
  <c r="Y292" i="25"/>
  <c r="W443" i="25"/>
  <c r="Y329" i="25"/>
  <c r="V617" i="25"/>
  <c r="Y517" i="25"/>
  <c r="X245" i="25"/>
  <c r="X466" i="25"/>
  <c r="Z341" i="25"/>
  <c r="Y187" i="25"/>
  <c r="AA202" i="25"/>
  <c r="Z114" i="25"/>
  <c r="W238" i="25"/>
  <c r="V540" i="25"/>
  <c r="Z497" i="25"/>
  <c r="Z367" i="25"/>
  <c r="W354" i="25"/>
  <c r="Z520" i="25"/>
  <c r="Y210" i="25"/>
  <c r="AA435" i="25"/>
  <c r="AA301" i="25"/>
  <c r="AA279" i="25"/>
  <c r="AA246" i="25"/>
  <c r="AA470" i="25"/>
  <c r="Z246" i="25"/>
  <c r="X264" i="25"/>
  <c r="Z267" i="25"/>
  <c r="Y136" i="25"/>
  <c r="AA456" i="25"/>
  <c r="AA357" i="25"/>
  <c r="V592" i="25"/>
  <c r="W356" i="25"/>
  <c r="Y512" i="25"/>
  <c r="Z434" i="25"/>
  <c r="AA616" i="25"/>
  <c r="AA97" i="25"/>
  <c r="Z21" i="25"/>
  <c r="V322" i="25"/>
  <c r="Z305" i="25"/>
  <c r="X164" i="25"/>
  <c r="AA145" i="25"/>
  <c r="W564" i="25"/>
  <c r="AA345" i="25"/>
  <c r="Z492" i="25"/>
  <c r="AA117" i="25"/>
  <c r="Y478" i="25"/>
  <c r="AA361" i="25"/>
  <c r="Y319" i="25"/>
  <c r="Z533" i="25"/>
  <c r="Y82" i="25"/>
  <c r="V587" i="25"/>
  <c r="Y625" i="25"/>
  <c r="AA375" i="25"/>
  <c r="Z579" i="25"/>
  <c r="V272" i="25"/>
  <c r="V15" i="25"/>
  <c r="V9" i="25"/>
  <c r="Z481" i="25"/>
  <c r="Z119" i="25"/>
  <c r="X503" i="25"/>
  <c r="X18" i="25"/>
  <c r="X350" i="25"/>
  <c r="Y484" i="25"/>
  <c r="W218" i="25"/>
  <c r="AA81" i="25"/>
  <c r="Y138" i="25"/>
  <c r="Z425" i="25"/>
  <c r="V399" i="25"/>
  <c r="AA33" i="25"/>
  <c r="AA199" i="25"/>
  <c r="Z389" i="25"/>
  <c r="X334" i="25"/>
  <c r="W71" i="25"/>
  <c r="Y40" i="25"/>
  <c r="Y360" i="25"/>
  <c r="Z420" i="25"/>
  <c r="Z340" i="25"/>
  <c r="Z556" i="25"/>
  <c r="X272" i="25"/>
  <c r="Z37" i="25"/>
  <c r="W357" i="25"/>
  <c r="V65" i="25"/>
  <c r="Z57" i="25"/>
  <c r="V412" i="25"/>
  <c r="V546" i="25"/>
  <c r="V339" i="25"/>
  <c r="Y529" i="25"/>
  <c r="X555" i="25"/>
  <c r="AA242" i="25"/>
  <c r="AA2" i="25"/>
  <c r="AA414" i="25"/>
  <c r="Y21" i="25"/>
  <c r="W385" i="25"/>
  <c r="Z61" i="25"/>
  <c r="V351" i="25"/>
  <c r="Y503" i="25"/>
  <c r="V425" i="25"/>
  <c r="X449" i="25"/>
  <c r="Z273" i="25"/>
  <c r="X386" i="25"/>
  <c r="V352" i="25"/>
  <c r="X34" i="25"/>
  <c r="Y473" i="25"/>
  <c r="AA58" i="25"/>
  <c r="V363" i="25"/>
  <c r="W117" i="25"/>
  <c r="X280" i="25"/>
  <c r="W266" i="25"/>
  <c r="V28" i="25"/>
  <c r="W131" i="25"/>
  <c r="X307" i="25"/>
  <c r="X11" i="25"/>
  <c r="W597" i="25"/>
  <c r="Y332" i="25"/>
  <c r="AA604" i="25"/>
  <c r="W469" i="25"/>
  <c r="AA527" i="25"/>
  <c r="V550" i="25"/>
  <c r="Y525" i="25"/>
  <c r="W453" i="25"/>
  <c r="Y241" i="25"/>
  <c r="X521" i="25"/>
  <c r="X567" i="25"/>
  <c r="AA207" i="25"/>
  <c r="AA85" i="25"/>
  <c r="W149" i="25"/>
  <c r="Z410" i="25"/>
  <c r="AA354" i="25"/>
  <c r="AA559" i="25"/>
  <c r="Z230" i="25"/>
  <c r="V541" i="25"/>
  <c r="V202" i="25"/>
  <c r="Z93" i="25"/>
  <c r="X487" i="25"/>
  <c r="Z526" i="25"/>
  <c r="X392" i="25"/>
  <c r="Y278" i="25"/>
  <c r="Z411" i="25"/>
  <c r="V305" i="25"/>
  <c r="W206" i="25"/>
  <c r="Y72" i="25"/>
  <c r="Z24" i="25"/>
  <c r="Z552" i="25"/>
  <c r="AA426" i="25"/>
  <c r="X21" i="25"/>
  <c r="V311" i="25"/>
  <c r="AA486" i="25"/>
  <c r="V391" i="25"/>
  <c r="V377" i="25"/>
  <c r="W526" i="25"/>
  <c r="W123" i="25"/>
  <c r="X279" i="25"/>
  <c r="AA8" i="25"/>
  <c r="Z409" i="25"/>
  <c r="Z561" i="25"/>
  <c r="X75" i="25"/>
  <c r="AA422" i="25"/>
  <c r="Z577" i="25"/>
  <c r="Y535" i="25"/>
  <c r="AA379" i="25"/>
  <c r="X491" i="25"/>
  <c r="X461" i="25"/>
  <c r="X450" i="25"/>
  <c r="V493" i="25"/>
  <c r="Z23" i="25"/>
  <c r="AA533" i="25"/>
  <c r="Y30" i="25"/>
  <c r="V558" i="25"/>
  <c r="Z89" i="25"/>
  <c r="X4" i="25"/>
  <c r="V96" i="25"/>
  <c r="Y409" i="25"/>
  <c r="W7" i="25"/>
  <c r="X378" i="25"/>
  <c r="AA44" i="25"/>
  <c r="V171" i="25"/>
  <c r="Z83" i="25"/>
  <c r="AA79" i="25"/>
  <c r="Z336" i="25"/>
  <c r="W101" i="25"/>
  <c r="Z188" i="25"/>
  <c r="Z324" i="25"/>
  <c r="AA429" i="25"/>
  <c r="Z328" i="25"/>
  <c r="V463" i="25"/>
  <c r="X207" i="25"/>
  <c r="V39" i="25"/>
  <c r="X592" i="25"/>
  <c r="Y611" i="25"/>
  <c r="W187" i="25"/>
  <c r="W376" i="25"/>
  <c r="V473" i="25"/>
  <c r="V259" i="25"/>
  <c r="Z191" i="25"/>
  <c r="Z98" i="25"/>
  <c r="W543" i="25"/>
  <c r="AA75" i="25"/>
  <c r="X569" i="25"/>
  <c r="V330" i="25"/>
  <c r="V611" i="25"/>
  <c r="X580" i="25"/>
  <c r="W418" i="25"/>
  <c r="Y522" i="25"/>
  <c r="X121" i="25"/>
  <c r="Z97" i="25"/>
  <c r="Y108" i="25"/>
  <c r="X522" i="25"/>
  <c r="W601" i="25"/>
  <c r="AA175" i="25"/>
  <c r="V439" i="25"/>
  <c r="Z253" i="25"/>
  <c r="AA169" i="25"/>
  <c r="Z477" i="25"/>
  <c r="W584" i="25"/>
  <c r="Z132" i="25"/>
  <c r="Y255" i="25"/>
  <c r="W288" i="25"/>
  <c r="X564" i="25"/>
  <c r="Y305" i="25"/>
  <c r="W283" i="25"/>
  <c r="AA448" i="25"/>
  <c r="AA264" i="25"/>
  <c r="V545" i="25"/>
  <c r="W127" i="25"/>
  <c r="V553" i="25"/>
  <c r="AA338" i="25"/>
  <c r="AA390" i="25"/>
  <c r="Z567" i="25"/>
  <c r="AA139" i="25"/>
  <c r="Z522" i="25"/>
  <c r="W437" i="25"/>
  <c r="X113" i="25"/>
  <c r="X223" i="25"/>
  <c r="AA356" i="25"/>
  <c r="Y266" i="25"/>
  <c r="Y274" i="25"/>
  <c r="Y598" i="25"/>
  <c r="Y327" i="25"/>
  <c r="Y313" i="25"/>
  <c r="Z583" i="25"/>
  <c r="Y247" i="25"/>
  <c r="W188" i="25"/>
  <c r="AA591" i="25"/>
  <c r="V361" i="25"/>
  <c r="V585" i="25"/>
  <c r="W116" i="25"/>
  <c r="V275" i="25"/>
  <c r="X586" i="25"/>
  <c r="Z259" i="25"/>
  <c r="V549" i="25"/>
  <c r="V376" i="25"/>
  <c r="Y486" i="25"/>
  <c r="V347" i="25"/>
  <c r="X340" i="25"/>
  <c r="X397" i="25"/>
  <c r="W296" i="25"/>
  <c r="X321" i="25"/>
  <c r="V313" i="25"/>
  <c r="V197" i="25"/>
  <c r="Y238" i="25"/>
  <c r="AA474" i="25"/>
  <c r="Z17" i="25"/>
  <c r="W329" i="25"/>
  <c r="X135" i="25"/>
  <c r="W84" i="25"/>
  <c r="X381" i="25"/>
  <c r="Z625" i="25"/>
  <c r="V294" i="25"/>
  <c r="Z206" i="25"/>
  <c r="Z290" i="25"/>
  <c r="X230" i="25"/>
  <c r="Z446" i="25"/>
  <c r="AA74" i="25"/>
  <c r="Z403" i="25"/>
  <c r="W180" i="25"/>
  <c r="V576" i="25"/>
  <c r="Z90" i="25"/>
  <c r="X532" i="25"/>
  <c r="V113" i="25"/>
  <c r="Z60" i="25"/>
  <c r="Z370" i="25"/>
  <c r="Y476" i="25"/>
  <c r="V68" i="25"/>
  <c r="V409" i="25"/>
  <c r="AA129" i="25"/>
  <c r="Y165" i="25"/>
  <c r="X332" i="25"/>
  <c r="AA90" i="25"/>
  <c r="V304" i="25"/>
  <c r="AA168" i="25"/>
  <c r="Y386" i="25"/>
  <c r="X112" i="25"/>
  <c r="X28" i="25"/>
  <c r="Y27" i="25"/>
  <c r="V250" i="25"/>
  <c r="AA428" i="25"/>
  <c r="X80" i="25"/>
  <c r="Z175" i="25"/>
  <c r="W96" i="25"/>
  <c r="X504" i="25"/>
  <c r="V486" i="25"/>
  <c r="X12" i="25"/>
  <c r="X505" i="25"/>
  <c r="W341" i="25"/>
  <c r="AA393" i="25"/>
  <c r="X68" i="25"/>
  <c r="AA483" i="25"/>
  <c r="Z538" i="25"/>
  <c r="AA41" i="25"/>
  <c r="W491" i="25"/>
  <c r="X225" i="25"/>
  <c r="X250" i="25"/>
  <c r="Y541" i="25"/>
  <c r="X533" i="25"/>
  <c r="AA586" i="25"/>
  <c r="Z255" i="25"/>
  <c r="X204" i="25"/>
  <c r="AA61" i="25"/>
  <c r="V343" i="25"/>
  <c r="Y11" i="25"/>
  <c r="V476" i="25"/>
  <c r="W591" i="25"/>
  <c r="Z435" i="25"/>
  <c r="V615" i="25"/>
  <c r="AA553" i="25"/>
  <c r="V258" i="25"/>
  <c r="Y13" i="25"/>
  <c r="AA381" i="25"/>
  <c r="Y206" i="25"/>
  <c r="V451" i="25"/>
  <c r="Y316" i="25"/>
  <c r="W95" i="25"/>
  <c r="AA126" i="25"/>
  <c r="Z540" i="25"/>
  <c r="W29" i="25"/>
  <c r="Y300" i="25"/>
  <c r="W335" i="25"/>
  <c r="Y434" i="25"/>
  <c r="AA502" i="25"/>
  <c r="Z243" i="25"/>
  <c r="X328" i="25"/>
  <c r="Y493" i="25"/>
  <c r="Y304" i="25"/>
  <c r="V462" i="25"/>
  <c r="X191" i="25"/>
  <c r="X22" i="25"/>
  <c r="V22" i="25"/>
  <c r="AA615" i="25"/>
  <c r="X538" i="25"/>
  <c r="AA556" i="25"/>
  <c r="W576" i="25"/>
  <c r="V482" i="25"/>
  <c r="V297" i="25"/>
  <c r="Y408" i="25"/>
  <c r="W276" i="25"/>
  <c r="W8" i="25"/>
  <c r="V582" i="25"/>
  <c r="AA374" i="25"/>
  <c r="X507" i="25"/>
  <c r="Z264" i="25"/>
  <c r="Y424" i="25"/>
  <c r="AA32" i="25"/>
  <c r="AA463" i="25"/>
  <c r="X30" i="25"/>
  <c r="Z455" i="25"/>
  <c r="Y97" i="25"/>
  <c r="AA544" i="25"/>
  <c r="V192" i="25"/>
  <c r="Y605" i="25"/>
  <c r="X476" i="25"/>
  <c r="Y335" i="25"/>
  <c r="Y450" i="25"/>
  <c r="X35" i="25"/>
  <c r="Z291" i="25"/>
  <c r="X265" i="25"/>
  <c r="V417" i="25"/>
  <c r="Y23" i="25"/>
  <c r="W193" i="25"/>
  <c r="V158" i="25"/>
  <c r="V235" i="25"/>
  <c r="Y562" i="25"/>
  <c r="W302" i="25"/>
  <c r="X78" i="25"/>
  <c r="Z65" i="25"/>
  <c r="X517" i="25"/>
  <c r="Z412" i="25"/>
  <c r="Y399" i="25"/>
  <c r="V468" i="25"/>
  <c r="W466" i="25"/>
  <c r="Z607" i="25"/>
  <c r="W88" i="25"/>
  <c r="V588" i="25"/>
  <c r="X65" i="25"/>
  <c r="Z573" i="25"/>
  <c r="W489" i="25"/>
  <c r="Y412" i="25"/>
  <c r="X100" i="25"/>
  <c r="W318" i="25"/>
  <c r="Z378" i="25"/>
  <c r="X544" i="25"/>
  <c r="X480" i="25"/>
  <c r="X410" i="25"/>
  <c r="X256" i="25"/>
  <c r="X79" i="25"/>
  <c r="V360" i="25"/>
  <c r="Z464" i="25"/>
  <c r="Y143" i="25"/>
  <c r="V239" i="25"/>
  <c r="Y218" i="25"/>
  <c r="V78" i="25"/>
  <c r="Z564" i="25"/>
  <c r="Y438" i="25"/>
  <c r="W583" i="25"/>
  <c r="W529" i="25"/>
  <c r="V415" i="25"/>
  <c r="V599" i="25"/>
  <c r="AA138" i="25"/>
  <c r="V538" i="25"/>
  <c r="W76" i="25"/>
  <c r="Z308" i="25"/>
  <c r="W483" i="25"/>
  <c r="V57" i="25"/>
  <c r="X304" i="25"/>
  <c r="AA405" i="25"/>
  <c r="Z155" i="25"/>
  <c r="W398" i="25"/>
  <c r="X446" i="25"/>
  <c r="Y65" i="25"/>
  <c r="Z557" i="25"/>
  <c r="AA82" i="25"/>
  <c r="V336" i="25"/>
  <c r="X489" i="25"/>
  <c r="V123" i="25"/>
  <c r="W183" i="25"/>
  <c r="X394" i="25"/>
  <c r="W387" i="25"/>
  <c r="X594" i="25"/>
  <c r="Y499" i="25"/>
  <c r="Y272" i="25"/>
  <c r="V81" i="25"/>
  <c r="W342" i="25"/>
  <c r="Y109" i="25"/>
  <c r="W359" i="25"/>
  <c r="AA308" i="25"/>
  <c r="Z12" i="25"/>
  <c r="AA203" i="25"/>
  <c r="X51" i="25"/>
  <c r="Y552" i="25"/>
  <c r="AA134" i="25"/>
  <c r="Y294" i="25"/>
  <c r="X578" i="25"/>
  <c r="V616" i="25"/>
  <c r="W174" i="25"/>
  <c r="Y429" i="25"/>
  <c r="V386" i="25"/>
  <c r="AA151" i="25"/>
  <c r="Z568" i="25"/>
  <c r="V465" i="25"/>
  <c r="Y351" i="25"/>
  <c r="AA376" i="25"/>
  <c r="AA578" i="25"/>
  <c r="W484" i="25"/>
  <c r="X398" i="25"/>
  <c r="Y447" i="25"/>
  <c r="W237" i="25"/>
  <c r="V206" i="25"/>
  <c r="W538" i="25"/>
  <c r="Y610" i="25"/>
  <c r="V325" i="25"/>
  <c r="Z606" i="25"/>
  <c r="Z504" i="25"/>
  <c r="Z317" i="25"/>
  <c r="X217" i="25"/>
  <c r="Y295" i="25"/>
  <c r="W249" i="25"/>
  <c r="Z342" i="25"/>
  <c r="W221" i="25"/>
  <c r="Y608" i="25"/>
  <c r="W614" i="25"/>
  <c r="V13" i="25"/>
  <c r="AA595" i="25"/>
  <c r="W617" i="25"/>
  <c r="W323" i="25"/>
  <c r="X575" i="25"/>
  <c r="Z121" i="25"/>
  <c r="AA105" i="25"/>
  <c r="X43" i="25"/>
  <c r="Y159" i="25"/>
  <c r="AA127" i="25"/>
  <c r="X465" i="25"/>
  <c r="AA19" i="25"/>
  <c r="AA403" i="25"/>
  <c r="W352" i="25"/>
  <c r="W551" i="25"/>
  <c r="W429" i="25"/>
  <c r="Y38" i="25"/>
  <c r="X173" i="25"/>
  <c r="V408" i="25"/>
  <c r="V95" i="25"/>
  <c r="Z554" i="25"/>
  <c r="X37" i="25"/>
  <c r="Z498" i="25"/>
  <c r="W256" i="25"/>
  <c r="Z570" i="25"/>
  <c r="V562" i="25"/>
  <c r="W246" i="25"/>
  <c r="Y166" i="25"/>
  <c r="Y321" i="25"/>
  <c r="X605" i="25"/>
  <c r="W164" i="25"/>
  <c r="Z516" i="25"/>
  <c r="Y83" i="25"/>
  <c r="AA311" i="25"/>
  <c r="AA84" i="25"/>
  <c r="X26" i="25"/>
  <c r="Z478" i="25"/>
  <c r="V276" i="25"/>
  <c r="X154" i="25"/>
  <c r="AA337" i="25"/>
  <c r="V274" i="25"/>
  <c r="V75" i="25"/>
  <c r="X143" i="25"/>
  <c r="AA131" i="25"/>
  <c r="Y518" i="25"/>
  <c r="AA62" i="25"/>
  <c r="W530" i="25"/>
  <c r="W406" i="25"/>
  <c r="X417" i="25"/>
  <c r="Z62" i="25"/>
  <c r="V303" i="25"/>
  <c r="V19" i="25"/>
  <c r="W9" i="25"/>
  <c r="X82" i="25"/>
  <c r="AA446" i="25"/>
  <c r="X333" i="25"/>
  <c r="V2" i="25"/>
  <c r="Z318" i="25"/>
  <c r="AA45" i="25"/>
  <c r="Z102" i="25"/>
  <c r="AA348" i="25"/>
  <c r="X314" i="25"/>
  <c r="W269" i="25"/>
  <c r="W439" i="25"/>
  <c r="W435" i="25"/>
  <c r="W303" i="25"/>
  <c r="Y612" i="25"/>
  <c r="Y398" i="25"/>
  <c r="AA434" i="25"/>
  <c r="AA244" i="25"/>
  <c r="W427" i="25"/>
  <c r="X205" i="25"/>
  <c r="X218" i="25"/>
  <c r="Z457" i="25"/>
  <c r="Z362" i="25"/>
  <c r="AA372" i="25"/>
  <c r="X6" i="25"/>
  <c r="W280" i="25"/>
  <c r="V87" i="25"/>
  <c r="V466" i="25"/>
  <c r="AA100" i="25"/>
  <c r="V525" i="25"/>
  <c r="W531" i="25"/>
  <c r="W472" i="25"/>
  <c r="X240" i="25"/>
  <c r="W410" i="25"/>
  <c r="W454" i="25"/>
  <c r="V150" i="25"/>
  <c r="AA161" i="25"/>
  <c r="W60" i="25"/>
  <c r="V402" i="25"/>
  <c r="V49" i="25"/>
  <c r="Y472" i="25"/>
  <c r="X520" i="25"/>
  <c r="AA225" i="25"/>
  <c r="X541" i="25"/>
  <c r="W599" i="25"/>
  <c r="V421" i="25"/>
  <c r="Y453" i="25"/>
  <c r="V434" i="25"/>
  <c r="W189" i="25"/>
  <c r="V516" i="25"/>
  <c r="Z433" i="25"/>
  <c r="Z294" i="25"/>
  <c r="Z413" i="25"/>
  <c r="X53" i="25"/>
  <c r="X48" i="25"/>
  <c r="AA54" i="25"/>
  <c r="Z146" i="25"/>
  <c r="V481" i="25"/>
  <c r="Y229" i="25"/>
  <c r="X589" i="25"/>
  <c r="AA468" i="25"/>
  <c r="AA421" i="25"/>
  <c r="V76" i="25"/>
  <c r="Z28" i="25"/>
  <c r="Z4" i="25"/>
  <c r="W231" i="25"/>
  <c r="AA281" i="25"/>
  <c r="W94" i="25"/>
  <c r="X335" i="25"/>
  <c r="Y49" i="25"/>
  <c r="W625" i="25"/>
  <c r="Y392" i="25"/>
  <c r="W367" i="25"/>
  <c r="W624" i="25"/>
  <c r="V212" i="25"/>
  <c r="W200" i="25"/>
  <c r="Y468" i="25"/>
  <c r="AA392" i="25"/>
  <c r="X29" i="25"/>
  <c r="X365" i="25"/>
  <c r="W426" i="25"/>
  <c r="V220" i="25"/>
  <c r="X584" i="25"/>
  <c r="Y449" i="25"/>
  <c r="V586" i="25"/>
  <c r="Z539" i="25"/>
  <c r="Z229" i="25"/>
  <c r="Z193" i="25"/>
  <c r="Z56" i="25"/>
  <c r="Z183" i="25"/>
  <c r="X158" i="25"/>
  <c r="W550" i="25"/>
  <c r="Y369" i="25"/>
  <c r="V459" i="25"/>
  <c r="Z27" i="25"/>
  <c r="Z75" i="25"/>
  <c r="W253" i="25"/>
  <c r="W552" i="25"/>
  <c r="W286" i="25"/>
  <c r="W460" i="25"/>
  <c r="Z78" i="25"/>
  <c r="Z323" i="25"/>
  <c r="V471" i="25"/>
  <c r="Y619" i="25"/>
  <c r="X97" i="25"/>
  <c r="V154" i="25"/>
  <c r="X352" i="25"/>
  <c r="AA452" i="25"/>
  <c r="AA291" i="25"/>
  <c r="Y580" i="25"/>
  <c r="X539" i="25"/>
  <c r="AA25" i="25"/>
  <c r="X239" i="25"/>
  <c r="X385" i="25"/>
  <c r="X13" i="25"/>
  <c r="Z105" i="25"/>
  <c r="W370" i="25"/>
  <c r="Y623" i="25"/>
  <c r="Z74" i="25"/>
  <c r="V148" i="25"/>
  <c r="Y381" i="25"/>
  <c r="Y543" i="25"/>
  <c r="W556" i="25"/>
  <c r="X305" i="25"/>
  <c r="W595" i="25"/>
  <c r="X303" i="25"/>
  <c r="Y576" i="25"/>
  <c r="W495" i="25"/>
  <c r="Y422" i="25"/>
  <c r="X266" i="25"/>
  <c r="W152" i="25"/>
  <c r="Y69" i="25"/>
  <c r="V495" i="25"/>
  <c r="Z407" i="25"/>
  <c r="V188" i="25"/>
  <c r="V30" i="25"/>
  <c r="X251" i="25"/>
  <c r="W562" i="25"/>
  <c r="V403" i="25"/>
  <c r="Z238" i="25"/>
  <c r="W307" i="25"/>
  <c r="Y402" i="25"/>
  <c r="X315" i="25"/>
  <c r="V536" i="25"/>
  <c r="AA115" i="25"/>
  <c r="Y177" i="25"/>
  <c r="V281" i="25"/>
  <c r="X210" i="25"/>
  <c r="V131" i="25"/>
  <c r="AA270" i="25"/>
  <c r="X384" i="25"/>
  <c r="AA328" i="25"/>
  <c r="Z451" i="25"/>
  <c r="Y253" i="25"/>
  <c r="Z174" i="25"/>
  <c r="Z158" i="25"/>
  <c r="Z596" i="25"/>
  <c r="AA384" i="25"/>
  <c r="Y502" i="25"/>
  <c r="Y353" i="25"/>
  <c r="Y196" i="25"/>
  <c r="Y365" i="25"/>
  <c r="Y556" i="25"/>
  <c r="Y144" i="25"/>
  <c r="W582" i="25"/>
  <c r="V182" i="25"/>
  <c r="V606" i="25"/>
  <c r="AA108" i="25"/>
  <c r="Z581" i="25"/>
  <c r="V25" i="25"/>
  <c r="Z220" i="25"/>
  <c r="AA364" i="25"/>
  <c r="Z310" i="25"/>
  <c r="X448" i="25"/>
  <c r="AA455" i="25"/>
  <c r="V567" i="25"/>
  <c r="W606" i="25"/>
  <c r="Z598" i="25"/>
  <c r="W611" i="25"/>
  <c r="V326" i="25"/>
  <c r="Y566" i="25"/>
  <c r="V400" i="25"/>
  <c r="Z448" i="25"/>
  <c r="W99" i="25"/>
  <c r="W40" i="25"/>
  <c r="X56" i="25"/>
  <c r="Y230" i="25"/>
  <c r="AA339" i="25"/>
  <c r="Z458" i="25"/>
  <c r="V244" i="25"/>
  <c r="W306" i="25"/>
  <c r="W265" i="25"/>
  <c r="X122" i="25"/>
  <c r="X464" i="25"/>
  <c r="W48" i="25"/>
  <c r="AA78" i="25"/>
  <c r="Z157" i="25"/>
  <c r="Z19" i="25"/>
  <c r="Z311" i="25"/>
  <c r="Y551" i="25"/>
  <c r="W365" i="25"/>
  <c r="Y510" i="25"/>
  <c r="V210" i="25"/>
  <c r="Z295" i="25"/>
  <c r="X483" i="25"/>
  <c r="V132" i="25"/>
  <c r="W300" i="25"/>
  <c r="Z242" i="25"/>
  <c r="V501" i="25"/>
  <c r="V612" i="25"/>
  <c r="W548" i="25"/>
  <c r="W242" i="25"/>
  <c r="AA98" i="25"/>
  <c r="W77" i="25"/>
  <c r="X319" i="25"/>
  <c r="Y199" i="25"/>
  <c r="Z460" i="25"/>
  <c r="W422" i="25"/>
  <c r="Z315" i="25"/>
  <c r="W129" i="25"/>
  <c r="W244" i="25"/>
  <c r="V270" i="25"/>
  <c r="X57" i="25"/>
  <c r="AA550" i="25"/>
  <c r="W217" i="25"/>
  <c r="X506" i="25"/>
  <c r="V36" i="25"/>
  <c r="V504" i="25"/>
  <c r="Y377" i="25"/>
  <c r="Z368" i="25"/>
  <c r="V14" i="25"/>
  <c r="Z81" i="25"/>
  <c r="V384" i="25"/>
  <c r="AA312" i="25"/>
  <c r="Z72" i="25"/>
  <c r="W471" i="25"/>
  <c r="X514" i="25"/>
  <c r="X458" i="25"/>
  <c r="X358" i="25"/>
  <c r="AA188" i="25"/>
  <c r="AA180" i="25"/>
  <c r="V226" i="25"/>
  <c r="V548" i="25"/>
  <c r="Y145" i="25"/>
  <c r="Z284" i="25"/>
  <c r="W438" i="25"/>
  <c r="X66" i="25"/>
  <c r="W70" i="25"/>
  <c r="W388" i="25"/>
  <c r="AA116" i="25"/>
  <c r="Y452" i="25"/>
  <c r="Y421" i="25"/>
  <c r="X549" i="25"/>
  <c r="W402" i="25"/>
  <c r="AA325" i="25"/>
  <c r="Y358" i="25"/>
  <c r="Y396" i="25"/>
  <c r="W487" i="25"/>
  <c r="AA205" i="25"/>
  <c r="Y507" i="25"/>
  <c r="X179" i="25"/>
  <c r="Y482" i="25"/>
  <c r="AA164" i="25"/>
  <c r="V100" i="25"/>
  <c r="X546" i="25"/>
  <c r="W98" i="25"/>
  <c r="Y220" i="25"/>
  <c r="AA236" i="25"/>
  <c r="Y337" i="25"/>
  <c r="Z423" i="25"/>
  <c r="W455" i="25"/>
  <c r="V252" i="25"/>
  <c r="Y516" i="25"/>
  <c r="V146" i="25"/>
  <c r="Z9" i="25"/>
  <c r="W39" i="25"/>
  <c r="V461" i="25"/>
  <c r="V50" i="25"/>
  <c r="Z489" i="25"/>
  <c r="AA195" i="25"/>
  <c r="Z421" i="25"/>
  <c r="X17" i="25"/>
  <c r="Z30" i="25"/>
  <c r="AA184" i="25"/>
  <c r="AA17" i="25"/>
  <c r="V142" i="25"/>
  <c r="Y354" i="25"/>
  <c r="Z181" i="25"/>
  <c r="W165" i="25"/>
  <c r="W496" i="25"/>
  <c r="W135" i="25"/>
  <c r="W100" i="25"/>
  <c r="X33" i="25"/>
  <c r="V607" i="25"/>
  <c r="Y375" i="25"/>
  <c r="Y383" i="25"/>
  <c r="AA243" i="25"/>
  <c r="V489" i="25"/>
  <c r="X42" i="25"/>
  <c r="V544" i="25"/>
  <c r="Y47" i="25"/>
  <c r="W230" i="25"/>
  <c r="V18" i="25"/>
  <c r="Y326" i="25"/>
  <c r="Z416" i="25"/>
  <c r="W50" i="25"/>
  <c r="Y491" i="25"/>
  <c r="V348" i="25"/>
  <c r="X453" i="25"/>
  <c r="V306" i="25"/>
  <c r="X71" i="25"/>
  <c r="V524" i="25"/>
  <c r="V416" i="25"/>
  <c r="V320" i="25"/>
  <c r="Y76" i="25"/>
  <c r="X442" i="25"/>
  <c r="Y555" i="25"/>
  <c r="V469" i="25"/>
  <c r="AA142" i="25"/>
  <c r="AA454" i="25"/>
  <c r="Y624" i="25"/>
  <c r="V84" i="25"/>
  <c r="V130" i="25"/>
  <c r="Y607" i="25"/>
  <c r="X209" i="25"/>
  <c r="AA120" i="25"/>
  <c r="W517" i="25"/>
  <c r="AA204" i="25"/>
  <c r="X177" i="25"/>
  <c r="Z210" i="25"/>
  <c r="X496" i="25"/>
  <c r="Y444" i="25"/>
  <c r="V390" i="25"/>
  <c r="X324" i="25"/>
  <c r="V621" i="25"/>
  <c r="Z233" i="25"/>
  <c r="AA187" i="25"/>
  <c r="W182" i="25"/>
  <c r="V564" i="25"/>
  <c r="W488" i="25"/>
  <c r="Y118" i="25"/>
  <c r="V315" i="25"/>
  <c r="AA186" i="25"/>
  <c r="Y262" i="25"/>
  <c r="AA179" i="25"/>
  <c r="X8" i="25"/>
  <c r="X519" i="25"/>
  <c r="W310" i="25"/>
  <c r="W54" i="25"/>
  <c r="W262" i="25"/>
  <c r="X553" i="25"/>
  <c r="V584" i="25"/>
  <c r="AA322" i="25"/>
  <c r="Y554" i="25"/>
  <c r="Z64" i="25"/>
  <c r="Z515" i="25"/>
  <c r="W287" i="25"/>
  <c r="V218" i="25"/>
  <c r="V328" i="25"/>
  <c r="X348" i="25"/>
  <c r="V133" i="25"/>
  <c r="Y423" i="25"/>
  <c r="V198" i="25"/>
  <c r="V181" i="25"/>
  <c r="X554" i="25"/>
  <c r="X516" i="25"/>
  <c r="X389" i="25"/>
  <c r="Y532" i="25"/>
  <c r="AA460" i="25"/>
  <c r="Z268" i="25"/>
  <c r="V477" i="25"/>
  <c r="V287" i="25"/>
  <c r="V618" i="25"/>
  <c r="AA320" i="25"/>
  <c r="Y578" i="25"/>
  <c r="Y271" i="25"/>
  <c r="W371" i="25"/>
  <c r="V317" i="25"/>
  <c r="AA542" i="25"/>
  <c r="AA214" i="25"/>
  <c r="V195" i="25"/>
  <c r="W404" i="25"/>
  <c r="X601" i="25"/>
  <c r="Z454" i="25"/>
  <c r="V494" i="25"/>
  <c r="Y281" i="25"/>
  <c r="V307" i="25"/>
  <c r="Z401" i="25"/>
  <c r="V264" i="25"/>
  <c r="X87" i="25"/>
  <c r="X126" i="25"/>
  <c r="X147" i="25"/>
  <c r="Z529" i="25"/>
  <c r="Y388" i="25"/>
  <c r="AA297" i="25"/>
  <c r="Z20" i="25"/>
  <c r="AA163" i="25"/>
  <c r="Y172" i="25"/>
  <c r="W264" i="25"/>
  <c r="AA561" i="25"/>
  <c r="X311" i="25"/>
  <c r="V572" i="25"/>
  <c r="Y515" i="25"/>
  <c r="W336" i="25"/>
  <c r="AA144" i="25"/>
  <c r="X195" i="25"/>
  <c r="X337" i="25"/>
  <c r="X437" i="25"/>
  <c r="AA296" i="25"/>
  <c r="W137" i="25"/>
  <c r="W325" i="25"/>
  <c r="W386" i="25"/>
  <c r="V122" i="25"/>
  <c r="V21" i="25"/>
  <c r="X268" i="25"/>
  <c r="W586" i="25"/>
  <c r="X403" i="25"/>
  <c r="AA388" i="25"/>
  <c r="Z63" i="25"/>
  <c r="Y613" i="25"/>
  <c r="X376" i="25"/>
  <c r="Y132" i="25"/>
  <c r="V543" i="25"/>
  <c r="Y112" i="25"/>
  <c r="V102" i="25"/>
  <c r="Z292" i="25"/>
  <c r="Z377" i="25"/>
  <c r="W563" i="25"/>
  <c r="W520" i="25"/>
  <c r="Y433" i="25"/>
  <c r="Y81" i="25"/>
  <c r="Y121" i="25"/>
  <c r="V410" i="25"/>
  <c r="Z365" i="25"/>
  <c r="V160" i="25"/>
  <c r="Z184" i="25"/>
  <c r="W170" i="25"/>
  <c r="Z547" i="25"/>
  <c r="Y124" i="25"/>
  <c r="X390" i="25"/>
  <c r="AA302" i="25"/>
  <c r="V257" i="25"/>
  <c r="W157" i="25"/>
  <c r="W205" i="25"/>
  <c r="X561" i="25"/>
  <c r="AA6" i="25"/>
  <c r="Y553" i="25"/>
  <c r="AA73" i="25"/>
  <c r="V179" i="25"/>
  <c r="Z215" i="25"/>
  <c r="Z67" i="25"/>
  <c r="Z398" i="25"/>
  <c r="X38" i="25"/>
  <c r="V29" i="25"/>
  <c r="V534" i="25"/>
  <c r="AA441" i="25"/>
  <c r="Z585" i="25"/>
  <c r="W344" i="25"/>
  <c r="Z171" i="25"/>
  <c r="Z50" i="25"/>
  <c r="AA398" i="25"/>
  <c r="AA547" i="25"/>
  <c r="Z437" i="25"/>
  <c r="Y114" i="25"/>
  <c r="AA292" i="25"/>
  <c r="AA216" i="25"/>
  <c r="AA524" i="25"/>
  <c r="AA408" i="25"/>
  <c r="Z535" i="25"/>
  <c r="X61" i="25"/>
  <c r="V12" i="25"/>
  <c r="W523" i="25"/>
  <c r="W346" i="25"/>
  <c r="W457" i="25"/>
  <c r="Z406" i="25"/>
  <c r="W56" i="25"/>
  <c r="Y309" i="25"/>
  <c r="Z447" i="25"/>
  <c r="AA350" i="25"/>
  <c r="V452" i="25"/>
  <c r="Z316" i="25"/>
  <c r="X148" i="25"/>
  <c r="X444" i="25"/>
  <c r="AA513" i="25"/>
  <c r="W41" i="25"/>
  <c r="V53" i="25"/>
  <c r="W464" i="25"/>
  <c r="V561" i="25"/>
  <c r="V298" i="25"/>
  <c r="X186" i="25"/>
  <c r="Y50" i="25"/>
  <c r="X400" i="25"/>
  <c r="W328" i="25"/>
  <c r="Z22" i="25"/>
  <c r="Y91" i="25"/>
  <c r="W255" i="25"/>
  <c r="AA551" i="25"/>
  <c r="Y431" i="25"/>
  <c r="V464" i="25"/>
  <c r="X190" i="25"/>
  <c r="V43" i="25"/>
  <c r="Z10" i="25"/>
  <c r="X331" i="25"/>
  <c r="AA623" i="25"/>
  <c r="X560" i="25"/>
  <c r="X25" i="25"/>
  <c r="V89" i="25"/>
  <c r="W239" i="25"/>
  <c r="W340" i="25"/>
  <c r="Z534" i="25"/>
  <c r="W539" i="25"/>
  <c r="Y242" i="25"/>
  <c r="X54" i="25"/>
  <c r="Y160" i="25"/>
  <c r="V46" i="25"/>
  <c r="X440" i="25"/>
  <c r="Y603" i="25"/>
  <c r="Y394" i="25"/>
  <c r="AA238" i="25"/>
  <c r="Y361" i="25"/>
  <c r="AA587" i="25"/>
  <c r="AA341" i="25"/>
  <c r="W421" i="25"/>
  <c r="X141" i="25"/>
  <c r="Y24" i="25"/>
  <c r="X258" i="25"/>
  <c r="Z35" i="25"/>
  <c r="AA365" i="25"/>
  <c r="V458" i="25"/>
  <c r="V32" i="25"/>
  <c r="X81" i="25"/>
  <c r="Y485" i="25"/>
  <c r="Y5" i="25"/>
  <c r="V174" i="25"/>
  <c r="AA221" i="25"/>
  <c r="X72" i="25"/>
  <c r="X93" i="25"/>
  <c r="Z205" i="25"/>
  <c r="Y597" i="25"/>
  <c r="V24" i="25"/>
  <c r="Z445" i="25"/>
  <c r="AA86" i="25"/>
  <c r="W297" i="25"/>
  <c r="Z147" i="25"/>
  <c r="X322" i="25"/>
  <c r="Z198" i="25"/>
  <c r="V70" i="25"/>
  <c r="V470" i="25"/>
  <c r="X402" i="25"/>
  <c r="X60" i="25"/>
  <c r="Y268" i="25"/>
  <c r="X492" i="25"/>
  <c r="V591" i="25"/>
  <c r="V460" i="25"/>
  <c r="W379" i="25"/>
  <c r="W163" i="25"/>
  <c r="V186" i="25"/>
  <c r="V183" i="25"/>
  <c r="X49" i="25"/>
  <c r="X499" i="25"/>
  <c r="AA249" i="25"/>
  <c r="Y442" i="25"/>
  <c r="Z380" i="25"/>
  <c r="W47" i="25"/>
  <c r="W161" i="25"/>
  <c r="Z33" i="25"/>
  <c r="Z537" i="25"/>
  <c r="V129" i="25"/>
  <c r="X501" i="25"/>
  <c r="V190" i="25"/>
  <c r="V385" i="25"/>
  <c r="Z623" i="25"/>
  <c r="Y233" i="25"/>
  <c r="X45" i="25"/>
  <c r="Q15" i="24"/>
  <c r="Z563" i="25"/>
  <c r="V6" i="25"/>
  <c r="AA5" i="25"/>
  <c r="Y99" i="25"/>
  <c r="X73" i="25"/>
  <c r="AA482" i="25"/>
  <c r="W243" i="25"/>
  <c r="W475" i="25"/>
  <c r="Z77" i="25"/>
  <c r="V371" i="25"/>
  <c r="Y344" i="25"/>
  <c r="W93" i="25"/>
  <c r="X481" i="25"/>
  <c r="AA93" i="25"/>
  <c r="W75" i="25"/>
  <c r="AA492" i="25"/>
  <c r="V152" i="25"/>
  <c r="Z166" i="25"/>
  <c r="V530" i="25"/>
  <c r="V429" i="25"/>
  <c r="X184" i="25"/>
  <c r="Y256" i="25"/>
  <c r="W506" i="25"/>
  <c r="AA517" i="25"/>
  <c r="X59" i="25"/>
  <c r="X5" i="25"/>
  <c r="X621" i="25"/>
  <c r="AA377" i="25"/>
  <c r="V191" i="25"/>
  <c r="W263" i="25"/>
  <c r="W46" i="25"/>
  <c r="W87" i="25"/>
  <c r="X407" i="25"/>
  <c r="Y371" i="25"/>
  <c r="Y481" i="25"/>
  <c r="W338" i="25"/>
  <c r="V578" i="25"/>
  <c r="W65" i="25"/>
  <c r="Y243" i="25"/>
  <c r="AA94" i="25"/>
  <c r="Z505" i="25"/>
  <c r="AA499" i="25"/>
  <c r="W134" i="25"/>
  <c r="Z116" i="25"/>
  <c r="Z200" i="25"/>
  <c r="AA417" i="25"/>
  <c r="Z610" i="25"/>
  <c r="W36" i="25"/>
  <c r="X428" i="25"/>
  <c r="X299" i="25"/>
  <c r="Z214" i="25"/>
  <c r="V115" i="25"/>
  <c r="Z142" i="25"/>
  <c r="W374" i="25"/>
  <c r="Z527" i="25"/>
  <c r="W81" i="25"/>
  <c r="AA101" i="25"/>
  <c r="AA491" i="25"/>
  <c r="AA401" i="25"/>
  <c r="X156" i="25"/>
  <c r="W281" i="25"/>
  <c r="Y340" i="25"/>
  <c r="X287" i="25"/>
  <c r="X163" i="25"/>
  <c r="Y367" i="25"/>
  <c r="AA66" i="25"/>
  <c r="Y162" i="25"/>
  <c r="X243" i="25"/>
  <c r="Y101" i="25"/>
  <c r="V168" i="25"/>
  <c r="X623" i="25"/>
  <c r="V282" i="25"/>
  <c r="AA16" i="25"/>
  <c r="AA262" i="25"/>
  <c r="Z414" i="25"/>
  <c r="AA537" i="25"/>
  <c r="V64" i="25"/>
  <c r="AA211" i="25"/>
  <c r="V114" i="25"/>
  <c r="V405" i="25"/>
  <c r="AA275" i="25"/>
  <c r="W115" i="25"/>
  <c r="Y204" i="25"/>
  <c r="V295" i="25"/>
  <c r="AA35" i="25"/>
  <c r="W106" i="25"/>
  <c r="AA263" i="25"/>
  <c r="V254" i="25"/>
  <c r="X375" i="25"/>
  <c r="W510" i="25"/>
  <c r="AA360" i="25"/>
  <c r="X131" i="25"/>
  <c r="X454" i="25"/>
  <c r="Y284" i="25"/>
  <c r="Y171" i="25"/>
  <c r="W518" i="25"/>
  <c r="V240" i="25"/>
  <c r="Y389" i="25"/>
  <c r="AA473" i="25"/>
  <c r="V366" i="25"/>
  <c r="Y401" i="25"/>
  <c r="Y245" i="25"/>
  <c r="V394" i="25"/>
  <c r="V454" i="25"/>
  <c r="W220" i="25"/>
  <c r="Y16" i="25"/>
  <c r="Y308" i="25"/>
  <c r="Z513" i="25"/>
  <c r="X123" i="25"/>
  <c r="Z415" i="25"/>
  <c r="Z326" i="25"/>
  <c r="W544" i="25"/>
  <c r="Y201" i="25"/>
  <c r="X39" i="25"/>
  <c r="Z272" i="25"/>
  <c r="AA148" i="25"/>
  <c r="AA64" i="25"/>
  <c r="X371" i="25"/>
  <c r="X597" i="25"/>
  <c r="Y343" i="25"/>
  <c r="W572" i="25"/>
  <c r="Y85" i="25"/>
  <c r="Y446" i="25"/>
  <c r="X602" i="25"/>
  <c r="W51" i="25"/>
  <c r="X595" i="25"/>
  <c r="X493" i="25"/>
  <c r="V17" i="25"/>
  <c r="V35" i="25"/>
  <c r="W440" i="25"/>
  <c r="Y2" i="25"/>
  <c r="X404" i="25"/>
  <c r="AA362" i="25"/>
  <c r="W343" i="25"/>
  <c r="AA410" i="25"/>
  <c r="AA189" i="25"/>
  <c r="Y520" i="25"/>
  <c r="V26" i="25"/>
  <c r="V245" i="25"/>
  <c r="W463" i="25"/>
  <c r="X542" i="25"/>
  <c r="W525" i="25"/>
  <c r="W333" i="25"/>
  <c r="Z485" i="25"/>
  <c r="Z424" i="25"/>
  <c r="AA157" i="25"/>
  <c r="W304" i="25"/>
  <c r="Z300" i="25"/>
  <c r="Z296" i="25"/>
  <c r="Z16" i="25"/>
  <c r="Y151" i="25"/>
  <c r="X540" i="25"/>
  <c r="Z42" i="25"/>
  <c r="AA235" i="25"/>
  <c r="Z156" i="25"/>
  <c r="Z126" i="25"/>
  <c r="Y364" i="25"/>
  <c r="Z182" i="25"/>
  <c r="V528" i="25"/>
  <c r="W214" i="25"/>
  <c r="X120" i="25"/>
  <c r="X559" i="25"/>
  <c r="Y9" i="25"/>
  <c r="Z25" i="25"/>
  <c r="X145" i="25"/>
  <c r="Z46" i="25"/>
  <c r="W615" i="25"/>
  <c r="V41" i="25"/>
  <c r="Y451" i="25"/>
  <c r="AA395" i="25"/>
  <c r="X40" i="25"/>
  <c r="AA522" i="25"/>
  <c r="W21" i="25"/>
  <c r="X301" i="25"/>
  <c r="V94" i="25"/>
  <c r="X162" i="25"/>
  <c r="Y355" i="25"/>
  <c r="Z234" i="25"/>
  <c r="W105" i="25"/>
  <c r="W497" i="25"/>
  <c r="AA288" i="25"/>
  <c r="W64" i="25"/>
  <c r="Z467" i="25"/>
  <c r="AA418" i="25"/>
  <c r="Z207" i="25"/>
  <c r="Y157" i="25"/>
  <c r="Y195" i="25"/>
  <c r="X566" i="25"/>
  <c r="Y282" i="25"/>
  <c r="W228" i="25"/>
  <c r="AA156" i="25"/>
  <c r="Y506" i="25"/>
  <c r="Y258" i="25"/>
  <c r="W73" i="25"/>
  <c r="Y287" i="25"/>
  <c r="V201" i="25"/>
  <c r="W112" i="25"/>
  <c r="Z502" i="25"/>
  <c r="Z400" i="25"/>
  <c r="V163" i="25"/>
  <c r="Z257" i="25"/>
  <c r="AA185" i="25"/>
  <c r="AA30" i="25"/>
  <c r="X160" i="25"/>
  <c r="Z507" i="25"/>
  <c r="W413" i="25"/>
  <c r="W430" i="25"/>
  <c r="V3" i="25"/>
  <c r="W401" i="25"/>
  <c r="AA273" i="25"/>
  <c r="W324" i="25"/>
  <c r="Z125" i="25"/>
  <c r="Y22" i="25"/>
  <c r="Y311" i="25"/>
  <c r="Y3" i="25"/>
  <c r="Y197" i="25"/>
  <c r="V338" i="25"/>
  <c r="Z69" i="25"/>
  <c r="Z130" i="25"/>
  <c r="AA256" i="25"/>
  <c r="Z86" i="25"/>
  <c r="AA530" i="25"/>
  <c r="V151" i="25"/>
  <c r="W536" i="25"/>
  <c r="W145" i="25"/>
  <c r="Z235" i="25"/>
  <c r="Z345" i="25"/>
  <c r="Y96" i="25"/>
  <c r="W207" i="25"/>
  <c r="V560" i="25"/>
  <c r="V370" i="25"/>
  <c r="Y128" i="25"/>
  <c r="AA119" i="25"/>
  <c r="X50" i="25"/>
  <c r="Y376" i="25"/>
  <c r="Z352" i="25"/>
  <c r="Y4" i="25"/>
  <c r="Z280" i="25"/>
  <c r="V153" i="25"/>
  <c r="Y15" i="25"/>
  <c r="Z260" i="25"/>
  <c r="AA226" i="25"/>
  <c r="Y339" i="25"/>
  <c r="V373" i="25"/>
  <c r="AA178" i="25"/>
  <c r="W320" i="25"/>
  <c r="Z40" i="25"/>
  <c r="V231" i="25"/>
  <c r="W585" i="25"/>
  <c r="Z186" i="25"/>
  <c r="X399" i="25"/>
  <c r="AA196" i="25"/>
  <c r="W462" i="25"/>
  <c r="AA167" i="25"/>
  <c r="X607" i="25"/>
  <c r="AA7" i="25"/>
  <c r="Z167" i="25"/>
  <c r="V603" i="25"/>
  <c r="Y275" i="25"/>
  <c r="V383" i="25"/>
  <c r="X618" i="25"/>
  <c r="W250" i="25"/>
  <c r="W293" i="25"/>
  <c r="Z5" i="25"/>
  <c r="Z103" i="25"/>
  <c r="Y390" i="25"/>
  <c r="V537" i="25"/>
  <c r="V478" i="25"/>
  <c r="W589" i="25"/>
  <c r="X241" i="25"/>
  <c r="Y426" i="25"/>
  <c r="W522" i="25"/>
  <c r="X276" i="25"/>
  <c r="AA190" i="25"/>
  <c r="Z314" i="25"/>
  <c r="V345" i="25"/>
  <c r="Y179" i="25"/>
  <c r="X330" i="25"/>
  <c r="Y234" i="25"/>
  <c r="X116" i="25"/>
  <c r="V457" i="25"/>
  <c r="W247" i="25"/>
  <c r="W500" i="25"/>
  <c r="Y148" i="25"/>
  <c r="Y39" i="25"/>
  <c r="Y52" i="25"/>
  <c r="X574" i="25"/>
  <c r="X577" i="25"/>
  <c r="X606" i="25"/>
  <c r="X174" i="25"/>
  <c r="AA430" i="25"/>
  <c r="Z470" i="25"/>
  <c r="Y357" i="25"/>
  <c r="X529" i="25"/>
  <c r="W223" i="25"/>
  <c r="V44" i="25"/>
  <c r="Y193" i="25"/>
  <c r="Y58" i="25"/>
  <c r="V91" i="25"/>
  <c r="W375" i="25"/>
  <c r="Z496" i="25"/>
  <c r="Y63" i="25"/>
  <c r="AA529" i="25"/>
  <c r="AA609" i="25"/>
  <c r="W109" i="25"/>
  <c r="X513" i="25"/>
  <c r="Z71" i="25"/>
  <c r="X114" i="25"/>
  <c r="W381" i="25"/>
  <c r="W251" i="25"/>
  <c r="AA266" i="25"/>
  <c r="AA295" i="25"/>
  <c r="Z170" i="25"/>
  <c r="Z254" i="25"/>
  <c r="AA518" i="25"/>
  <c r="AA46" i="25"/>
  <c r="X291" i="25"/>
  <c r="Z43" i="25"/>
  <c r="Y33" i="25"/>
  <c r="W273" i="25"/>
  <c r="Z399" i="25"/>
  <c r="W291" i="25"/>
  <c r="Y547" i="25"/>
  <c r="Y544" i="25"/>
  <c r="Y521" i="25"/>
  <c r="AA369" i="25"/>
  <c r="AA342" i="25"/>
  <c r="W91" i="25"/>
  <c r="V289" i="25"/>
  <c r="Y8" i="25"/>
  <c r="W424" i="25"/>
  <c r="Z109" i="25"/>
  <c r="Z283" i="25"/>
  <c r="AA333" i="25"/>
  <c r="Y405" i="25"/>
  <c r="W554" i="25"/>
  <c r="X44" i="25"/>
  <c r="V20" i="25"/>
  <c r="V438" i="25"/>
  <c r="Y189" i="25"/>
  <c r="Z613" i="25"/>
  <c r="Y94" i="25"/>
  <c r="AA233" i="25"/>
  <c r="V428" i="25"/>
  <c r="W361" i="25"/>
  <c r="AA206" i="25"/>
  <c r="V167" i="25"/>
  <c r="W141" i="25"/>
  <c r="AA234" i="25"/>
  <c r="AA239" i="25"/>
  <c r="V490" i="25"/>
  <c r="AA83" i="25"/>
  <c r="W5" i="25"/>
  <c r="AA520" i="25"/>
  <c r="Z190" i="25"/>
  <c r="V138" i="25"/>
  <c r="Z347" i="25"/>
  <c r="W216" i="25"/>
  <c r="Z223" i="25"/>
  <c r="Z355" i="25"/>
  <c r="W139" i="25"/>
  <c r="Y207" i="25"/>
  <c r="Z143" i="25"/>
  <c r="V420" i="25"/>
  <c r="X108" i="25"/>
  <c r="X429" i="25"/>
  <c r="AA400" i="25"/>
  <c r="W148" i="25"/>
  <c r="W503" i="25"/>
  <c r="X563" i="25"/>
  <c r="Y540" i="25"/>
  <c r="W519" i="25"/>
  <c r="W553" i="25"/>
  <c r="V137" i="25"/>
  <c r="V446" i="25"/>
  <c r="X571" i="25"/>
  <c r="V431" i="25"/>
  <c r="Z514" i="25"/>
  <c r="Y406" i="25"/>
  <c r="X354" i="25"/>
  <c r="Z38" i="25"/>
  <c r="W284" i="25"/>
  <c r="W42" i="25"/>
  <c r="W176" i="25"/>
  <c r="Z11" i="25"/>
  <c r="V82" i="25"/>
  <c r="Z381" i="25"/>
  <c r="Y443" i="25"/>
  <c r="AA570" i="25"/>
  <c r="Y587" i="25"/>
  <c r="Y188" i="25"/>
  <c r="Z582" i="25"/>
  <c r="AA327" i="25"/>
  <c r="V62" i="25"/>
  <c r="V97" i="25"/>
  <c r="V559" i="25"/>
  <c r="V216" i="25"/>
  <c r="V101" i="25"/>
  <c r="Z85" i="25"/>
  <c r="W348" i="25"/>
  <c r="Y330" i="25"/>
  <c r="V149" i="25"/>
  <c r="X91" i="25"/>
  <c r="X41" i="25"/>
  <c r="W61" i="25"/>
  <c r="Y270" i="25"/>
  <c r="X408" i="25"/>
  <c r="Y428" i="25"/>
  <c r="W568" i="25"/>
  <c r="X125" i="25"/>
  <c r="V512" i="25"/>
  <c r="Z3" i="25"/>
  <c r="Y531" i="25"/>
  <c r="Y565" i="25"/>
  <c r="AA433" i="25"/>
  <c r="Y239" i="25"/>
  <c r="AA528" i="25"/>
  <c r="Y318" i="25"/>
  <c r="AA562" i="25"/>
  <c r="AA47" i="25"/>
  <c r="X96" i="25"/>
  <c r="Y448" i="25"/>
  <c r="AA521" i="25"/>
  <c r="Z499" i="25"/>
  <c r="Z494" i="25"/>
  <c r="V103" i="25"/>
  <c r="Y586" i="25"/>
  <c r="X510" i="25"/>
  <c r="AA245" i="25"/>
  <c r="V116" i="25"/>
  <c r="AA440" i="25"/>
  <c r="AA449" i="25"/>
  <c r="X312" i="25"/>
  <c r="Y51" i="25"/>
  <c r="AA367" i="25"/>
  <c r="AA552" i="25"/>
  <c r="AA212" i="25"/>
  <c r="Y460" i="25"/>
  <c r="AA13" i="25"/>
  <c r="W490" i="25"/>
  <c r="Y123" i="25"/>
  <c r="W119" i="25"/>
  <c r="W452" i="25"/>
  <c r="Y542" i="25"/>
  <c r="Z374" i="25"/>
  <c r="V511" i="25"/>
  <c r="Z432" i="25"/>
  <c r="X274" i="25"/>
  <c r="Z443" i="25"/>
  <c r="X161" i="25"/>
  <c r="Z618" i="25"/>
  <c r="AA366" i="25"/>
  <c r="AA289" i="25"/>
  <c r="V139" i="25"/>
  <c r="Z177" i="25"/>
  <c r="X285" i="25"/>
  <c r="Y299" i="25"/>
  <c r="Z559" i="25"/>
  <c r="Z285" i="25"/>
  <c r="AA525" i="25"/>
  <c r="Y505" i="25"/>
  <c r="Y301" i="25"/>
  <c r="X226" i="25"/>
  <c r="Z452" i="25"/>
  <c r="W26" i="25"/>
  <c r="X263" i="25"/>
  <c r="AA181" i="25"/>
  <c r="Z483" i="25"/>
  <c r="AA368" i="25"/>
  <c r="AA546" i="25"/>
  <c r="V177" i="25"/>
  <c r="AA318" i="25"/>
  <c r="V233" i="25"/>
  <c r="X127" i="25"/>
  <c r="X31" i="25"/>
  <c r="X547" i="25"/>
  <c r="W602" i="25"/>
  <c r="V280" i="25"/>
  <c r="W151" i="25"/>
  <c r="AA182" i="25"/>
  <c r="V290" i="25"/>
  <c r="X168" i="25"/>
  <c r="W622" i="25"/>
  <c r="Y457" i="25"/>
  <c r="Z54" i="25"/>
  <c r="Z463" i="25"/>
  <c r="W363" i="25"/>
  <c r="Y588" i="25"/>
  <c r="X419" i="25"/>
  <c r="AA23" i="25"/>
  <c r="V435" i="25"/>
  <c r="V229" i="25"/>
  <c r="Y462" i="25"/>
  <c r="AA315" i="25"/>
  <c r="V432" i="25"/>
  <c r="Z138" i="25"/>
  <c r="W372" i="25"/>
  <c r="AA55" i="25"/>
  <c r="V401" i="25"/>
  <c r="Y80" i="25"/>
  <c r="Y622" i="25"/>
  <c r="Y181" i="25"/>
  <c r="V66" i="25"/>
  <c r="W432" i="25"/>
  <c r="Y122" i="25"/>
  <c r="Z469" i="25"/>
  <c r="AA391" i="25"/>
  <c r="AA585" i="25"/>
  <c r="Y483" i="25"/>
  <c r="Y209" i="25"/>
  <c r="Z427" i="25"/>
  <c r="W260" i="25"/>
  <c r="Y105" i="25"/>
  <c r="AA130" i="25"/>
  <c r="X447" i="25"/>
  <c r="Y26" i="25"/>
  <c r="Y66" i="25"/>
  <c r="Z344" i="25"/>
  <c r="Z115" i="25"/>
  <c r="W364" i="25"/>
  <c r="V242" i="25"/>
  <c r="AA278" i="25"/>
  <c r="Y115" i="25"/>
  <c r="V69" i="25"/>
  <c r="W316" i="25"/>
  <c r="Y338" i="25"/>
  <c r="X236" i="25"/>
  <c r="Y102" i="25"/>
  <c r="Y418" i="25"/>
  <c r="Z569" i="25"/>
  <c r="X570" i="25"/>
  <c r="X551" i="25"/>
  <c r="V72" i="25"/>
  <c r="X427" i="25"/>
  <c r="Y508" i="25"/>
  <c r="AA399" i="25"/>
  <c r="X396" i="25"/>
  <c r="AA224" i="25"/>
  <c r="Z15" i="25"/>
  <c r="Y113" i="25"/>
  <c r="AA539" i="25"/>
  <c r="AA427" i="25"/>
  <c r="W125" i="25"/>
  <c r="Z187" i="25"/>
  <c r="Z548" i="25"/>
  <c r="X556" i="25"/>
  <c r="X364" i="25"/>
  <c r="V7" i="25"/>
  <c r="AA317" i="25"/>
  <c r="W2" i="25"/>
  <c r="V58" i="25"/>
  <c r="X471" i="25"/>
  <c r="Z356" i="25"/>
  <c r="V359" i="25"/>
  <c r="X109" i="25"/>
  <c r="W31" i="25"/>
  <c r="X593" i="25"/>
  <c r="V162" i="25"/>
  <c r="Z619" i="25"/>
  <c r="Y546" i="25"/>
  <c r="V59" i="25"/>
  <c r="Z525" i="25"/>
  <c r="Z312" i="25"/>
  <c r="Z144" i="25"/>
  <c r="V118" i="25"/>
  <c r="Y57" i="25"/>
  <c r="AA555" i="25"/>
  <c r="Y12" i="25"/>
  <c r="X441" i="25"/>
  <c r="Z611" i="25"/>
  <c r="V331" i="25"/>
  <c r="W172" i="25"/>
  <c r="Z269" i="25"/>
  <c r="W68" i="25"/>
  <c r="W14" i="25"/>
  <c r="W399" i="25"/>
  <c r="W295" i="25"/>
  <c r="V74" i="25"/>
  <c r="X379" i="25"/>
  <c r="V144" i="25"/>
  <c r="AA411" i="25"/>
  <c r="X418" i="25"/>
  <c r="X3" i="25"/>
  <c r="Y464" i="25"/>
  <c r="AA554" i="25"/>
  <c r="W215" i="25"/>
  <c r="W431" i="25"/>
  <c r="Z616" i="25"/>
  <c r="X342" i="25"/>
  <c r="AA472" i="25"/>
  <c r="Z572" i="25"/>
  <c r="V161" i="25"/>
  <c r="X432" i="25"/>
  <c r="Z330" i="25"/>
  <c r="V164" i="25"/>
  <c r="V552" i="25"/>
  <c r="Z346" i="25"/>
  <c r="Y64" i="25"/>
  <c r="W473" i="25"/>
  <c r="W345" i="25"/>
  <c r="AA484" i="25"/>
  <c r="AA370" i="25"/>
  <c r="X512" i="25"/>
  <c r="Y526" i="25"/>
  <c r="Z528" i="25"/>
  <c r="W171" i="25"/>
  <c r="X412" i="25"/>
  <c r="Y289" i="25"/>
  <c r="W535" i="25"/>
  <c r="V555" i="25"/>
  <c r="AA99" i="25"/>
  <c r="X436" i="25"/>
  <c r="Z270" i="25"/>
  <c r="V456" i="25"/>
  <c r="W524" i="25"/>
  <c r="X366" i="25"/>
  <c r="X67" i="25"/>
  <c r="V38" i="25"/>
  <c r="AA227" i="25"/>
  <c r="W34" i="25"/>
  <c r="Z92" i="25"/>
  <c r="V518" i="25"/>
  <c r="Z153" i="25"/>
  <c r="Z578" i="25"/>
  <c r="X165" i="25"/>
  <c r="V437" i="25"/>
  <c r="AA65" i="25"/>
  <c r="X277" i="25"/>
  <c r="Y237" i="25"/>
  <c r="X74" i="25"/>
  <c r="W278" i="25"/>
  <c r="W107" i="25"/>
  <c r="Y221" i="25"/>
  <c r="AA253" i="25"/>
  <c r="X90" i="25"/>
  <c r="W24" i="25"/>
  <c r="Z204" i="25"/>
  <c r="Y465" i="25"/>
  <c r="Y246" i="25"/>
  <c r="X20" i="25"/>
  <c r="Z593" i="25"/>
  <c r="X472" i="25"/>
  <c r="Z609" i="25"/>
  <c r="Y288" i="25"/>
  <c r="Y582" i="25"/>
  <c r="Z55" i="25"/>
  <c r="W311" i="25"/>
  <c r="W80" i="25"/>
  <c r="V557" i="25"/>
  <c r="Y175" i="25"/>
  <c r="X445" i="25"/>
  <c r="V596" i="25"/>
  <c r="X431" i="25"/>
  <c r="X155" i="25"/>
  <c r="AA380" i="25"/>
  <c r="Z237" i="25"/>
  <c r="V112" i="25"/>
  <c r="V54" i="25"/>
  <c r="V248" i="25"/>
  <c r="Y359" i="25"/>
  <c r="AA172" i="25"/>
  <c r="AA147" i="25"/>
  <c r="Y213" i="25"/>
  <c r="AA488" i="25"/>
  <c r="X140" i="25"/>
  <c r="V215" i="25"/>
  <c r="Z180" i="25"/>
  <c r="AA153" i="25"/>
  <c r="V79" i="25"/>
  <c r="Y214" i="25"/>
  <c r="W79" i="25"/>
  <c r="AA611" i="25"/>
  <c r="V314" i="25"/>
  <c r="X95" i="25"/>
  <c r="V241" i="25"/>
  <c r="Z6" i="25"/>
  <c r="V253" i="25"/>
  <c r="V77" i="25"/>
  <c r="AA467" i="25"/>
  <c r="Z363" i="25"/>
  <c r="V73" i="25"/>
  <c r="X617" i="25"/>
  <c r="Y56" i="25"/>
  <c r="X259" i="25"/>
  <c r="X534" i="25"/>
  <c r="W428" i="25"/>
  <c r="X64" i="25"/>
  <c r="AA323" i="25"/>
  <c r="AA580" i="25"/>
  <c r="Z212" i="25"/>
  <c r="W85" i="25"/>
  <c r="W144" i="25"/>
  <c r="Y410" i="25"/>
  <c r="Z491" i="25"/>
  <c r="X484" i="25"/>
  <c r="V141" i="25"/>
  <c r="AA15" i="25"/>
  <c r="V393" i="25"/>
  <c r="W136" i="25"/>
  <c r="V48" i="25"/>
  <c r="Y475" i="25"/>
  <c r="Z546" i="25"/>
  <c r="Y141" i="25"/>
  <c r="W378" i="25"/>
  <c r="W507" i="25"/>
  <c r="Y293" i="25"/>
  <c r="Z111" i="25"/>
  <c r="Y459" i="25"/>
  <c r="Z376" i="25"/>
  <c r="Y215" i="25"/>
  <c r="X128" i="25"/>
  <c r="W349" i="25"/>
  <c r="Z306" i="25"/>
  <c r="Z359" i="25"/>
  <c r="V532" i="25"/>
  <c r="Z68" i="25"/>
  <c r="AA260" i="25"/>
  <c r="X220" i="25"/>
  <c r="X284" i="25"/>
  <c r="W442" i="25"/>
  <c r="AA558" i="25"/>
  <c r="Y174" i="25"/>
  <c r="Z603" i="25"/>
  <c r="V517" i="25"/>
  <c r="V487" i="25"/>
  <c r="Y352" i="25"/>
  <c r="AA114" i="25"/>
  <c r="Z258" i="25"/>
  <c r="AA200" i="25"/>
  <c r="Z480" i="25"/>
  <c r="V387" i="25"/>
  <c r="W409" i="25"/>
  <c r="Z248" i="25"/>
  <c r="Z108" i="25"/>
  <c r="Z571" i="25"/>
  <c r="X14" i="25"/>
  <c r="Z172" i="25"/>
  <c r="Y489" i="25"/>
  <c r="Y231" i="25"/>
  <c r="W395" i="25"/>
  <c r="V426" i="25"/>
  <c r="W366" i="25"/>
  <c r="Z621" i="25"/>
  <c r="V261" i="25"/>
  <c r="AA436" i="25"/>
  <c r="AA10" i="25"/>
  <c r="Y29" i="25"/>
  <c r="W415" i="25"/>
  <c r="AA59" i="25"/>
  <c r="Y192" i="25"/>
  <c r="Z393" i="25"/>
  <c r="Y378" i="25"/>
  <c r="Y323" i="25"/>
  <c r="Y42" i="25"/>
  <c r="Y345" i="25"/>
  <c r="W272" i="25"/>
  <c r="AA67" i="25"/>
  <c r="W542" i="25"/>
  <c r="Z396" i="25"/>
  <c r="W92" i="25"/>
  <c r="Z600" i="25"/>
  <c r="W277" i="25"/>
  <c r="V573" i="25"/>
  <c r="Z450" i="25"/>
  <c r="Y134" i="25"/>
  <c r="V301" i="25"/>
  <c r="Y557" i="25"/>
  <c r="V507" i="25"/>
  <c r="W509" i="25"/>
  <c r="X178" i="25"/>
  <c r="AA173" i="25"/>
  <c r="Y488" i="25"/>
  <c r="W10" i="25"/>
  <c r="X16" i="25"/>
  <c r="X543" i="25"/>
  <c r="V90" i="25"/>
  <c r="W560" i="25"/>
  <c r="Z112" i="25"/>
  <c r="V230" i="25"/>
  <c r="Y403" i="25"/>
  <c r="AA197" i="25"/>
  <c r="V422" i="25"/>
  <c r="X361" i="25"/>
  <c r="X153" i="25"/>
  <c r="Y36" i="25"/>
  <c r="V8" i="25"/>
  <c r="W173" i="25"/>
  <c r="AA564" i="25"/>
  <c r="AA51" i="25"/>
  <c r="AA132" i="25"/>
  <c r="AA9" i="25"/>
  <c r="Z319" i="25"/>
  <c r="AA343" i="25"/>
  <c r="Y117" i="25"/>
  <c r="Y363" i="25"/>
  <c r="AA92" i="25"/>
  <c r="AA251" i="25"/>
  <c r="AA96" i="25"/>
  <c r="X118" i="25"/>
  <c r="Y538" i="25"/>
  <c r="AA290" i="25"/>
  <c r="Z419" i="25"/>
  <c r="Z337" i="25"/>
  <c r="X206" i="25"/>
  <c r="Z444" i="25"/>
  <c r="W185" i="25"/>
  <c r="X208" i="25"/>
  <c r="AA519" i="25"/>
  <c r="Y559" i="25"/>
  <c r="X76" i="25"/>
  <c r="V526" i="25"/>
  <c r="X353" i="25"/>
  <c r="Z487" i="25"/>
  <c r="AA536" i="25"/>
  <c r="Y131" i="25"/>
  <c r="V569" i="25"/>
  <c r="AA88" i="25"/>
  <c r="AA475" i="25"/>
  <c r="X490" i="25"/>
  <c r="X438" i="25"/>
  <c r="AA252" i="25"/>
  <c r="X435" i="25"/>
  <c r="AA14" i="25"/>
  <c r="W236" i="25"/>
  <c r="Z327" i="25"/>
  <c r="Z250" i="25"/>
  <c r="Z106" i="25"/>
  <c r="Z297" i="25"/>
  <c r="Y286" i="25"/>
  <c r="AA24" i="25"/>
  <c r="Z224" i="25"/>
  <c r="Y463" i="25"/>
  <c r="AA60" i="25"/>
  <c r="Y185" i="25"/>
  <c r="AA70" i="25"/>
  <c r="AA438" i="25"/>
  <c r="Z484" i="25"/>
  <c r="Z84" i="25"/>
  <c r="AA424" i="25"/>
  <c r="X372" i="25"/>
  <c r="W380" i="25"/>
  <c r="Z216" i="25"/>
  <c r="W478" i="25"/>
  <c r="W610" i="25"/>
  <c r="AA566" i="25"/>
  <c r="W527" i="25"/>
  <c r="V85" i="25"/>
  <c r="V485" i="25"/>
  <c r="AA26" i="25"/>
  <c r="Z349" i="25"/>
  <c r="X84" i="25"/>
  <c r="Z500" i="25"/>
  <c r="X486" i="25"/>
  <c r="V52" i="25"/>
  <c r="V392" i="25"/>
  <c r="Z523" i="25"/>
  <c r="V312" i="25"/>
  <c r="AA113" i="25"/>
  <c r="Z196" i="25"/>
  <c r="W312" i="25"/>
  <c r="AA193" i="25"/>
  <c r="V10" i="25"/>
  <c r="Y415" i="25"/>
  <c r="V34" i="25"/>
  <c r="X359" i="25"/>
  <c r="V506" i="25"/>
  <c r="X229" i="25"/>
  <c r="W408" i="25"/>
  <c r="W194" i="25"/>
  <c r="AA265" i="25"/>
  <c r="AA606" i="25"/>
  <c r="AA451" i="25"/>
  <c r="Y494" i="25"/>
  <c r="AA50" i="25"/>
  <c r="W227" i="25"/>
  <c r="AA22" i="25"/>
  <c r="Y430" i="25"/>
  <c r="Z503" i="25"/>
  <c r="AA183" i="25"/>
  <c r="W78" i="25"/>
  <c r="V71" i="25"/>
  <c r="V533" i="25"/>
  <c r="X23" i="25"/>
  <c r="Z18" i="25"/>
  <c r="AA509" i="25"/>
  <c r="W18" i="25"/>
  <c r="AA77" i="25"/>
  <c r="Z8" i="25"/>
  <c r="X83" i="25"/>
  <c r="X439" i="25"/>
  <c r="X63" i="25"/>
  <c r="X252" i="25"/>
  <c r="V608" i="25"/>
  <c r="V419" i="25"/>
  <c r="W362" i="25"/>
  <c r="AA287" i="25"/>
  <c r="AA420" i="25"/>
  <c r="X344" i="25"/>
  <c r="Y564" i="25"/>
  <c r="X294" i="25"/>
  <c r="W37" i="25"/>
  <c r="Z536" i="25"/>
  <c r="AA494" i="25"/>
  <c r="AA358" i="25"/>
  <c r="V380" i="25"/>
  <c r="W578" i="25"/>
  <c r="W358" i="25"/>
  <c r="Z275" i="25"/>
  <c r="W199" i="25"/>
  <c r="Z541" i="25"/>
  <c r="V92" i="25"/>
  <c r="X511" i="25"/>
  <c r="V344" i="25"/>
  <c r="V332" i="25"/>
  <c r="V358" i="25"/>
  <c r="AA80" i="25"/>
  <c r="AA21" i="25"/>
  <c r="W6" i="25"/>
  <c r="Y251" i="25"/>
  <c r="V527" i="25"/>
  <c r="AA40" i="25"/>
  <c r="W209" i="25"/>
  <c r="Z325" i="25"/>
  <c r="X175" i="25"/>
  <c r="V496" i="25"/>
  <c r="X414" i="25"/>
  <c r="Y126" i="25"/>
  <c r="V484" i="25"/>
  <c r="Y261" i="25"/>
  <c r="V423" i="25"/>
  <c r="Y211" i="25"/>
  <c r="AA506" i="25"/>
  <c r="W368" i="25"/>
  <c r="Y312" i="25"/>
  <c r="AA402" i="25"/>
  <c r="V520" i="25"/>
  <c r="W441" i="25"/>
  <c r="X477" i="25"/>
  <c r="W561" i="25"/>
  <c r="Z501" i="25"/>
  <c r="W219" i="25"/>
  <c r="W38" i="25"/>
  <c r="X552" i="25"/>
  <c r="AA63" i="25"/>
  <c r="AA34" i="25"/>
  <c r="V267" i="25"/>
  <c r="W19" i="25"/>
  <c r="V223" i="25"/>
  <c r="Y549" i="25"/>
  <c r="V217" i="25"/>
  <c r="AA230" i="25"/>
  <c r="Y77" i="25"/>
  <c r="V60" i="25"/>
  <c r="Q13" i="24"/>
  <c r="AA617" i="25"/>
  <c r="AA330" i="25"/>
  <c r="Z465" i="25"/>
  <c r="V369" i="25"/>
  <c r="X254" i="25"/>
  <c r="X181" i="25"/>
  <c r="V286" i="25"/>
  <c r="V234" i="25"/>
  <c r="X557" i="25"/>
  <c r="W515" i="25"/>
  <c r="X415" i="25"/>
  <c r="AA469" i="25"/>
  <c r="W537" i="25"/>
  <c r="W521" i="25"/>
  <c r="AA445" i="25"/>
  <c r="X221" i="25"/>
  <c r="AA347" i="25"/>
  <c r="AA382" i="25"/>
  <c r="AA442" i="25"/>
  <c r="AA298" i="25"/>
  <c r="Z468" i="25"/>
  <c r="AA48" i="25"/>
  <c r="AA152" i="25"/>
  <c r="V23" i="25"/>
  <c r="AA261" i="25"/>
  <c r="V398" i="25"/>
  <c r="W448" i="25"/>
  <c r="AA11" i="25"/>
  <c r="W313" i="25"/>
  <c r="V232" i="25"/>
  <c r="V178" i="25"/>
  <c r="X36" i="25"/>
  <c r="X463" i="25"/>
  <c r="W468" i="25"/>
  <c r="W616" i="25"/>
  <c r="X58" i="25"/>
  <c r="W97" i="25"/>
  <c r="Z436" i="25"/>
  <c r="V455" i="25"/>
  <c r="Z364" i="25"/>
  <c r="Z241" i="25"/>
  <c r="AA549" i="25"/>
  <c r="Y48" i="25"/>
  <c r="AA485" i="25"/>
  <c r="Y7" i="25"/>
  <c r="Z511" i="25"/>
  <c r="AA232" i="25"/>
  <c r="W133" i="25"/>
  <c r="X167" i="25"/>
  <c r="AA171" i="25"/>
  <c r="V205" i="25"/>
  <c r="W143" i="25"/>
  <c r="Z127" i="25"/>
  <c r="AA160" i="25"/>
  <c r="X2" i="25"/>
  <c r="V449" i="25"/>
  <c r="Z82" i="25"/>
  <c r="V581" i="25"/>
  <c r="Z439" i="25"/>
  <c r="AA4" i="25"/>
  <c r="Y90" i="25"/>
  <c r="V329" i="25"/>
  <c r="Q35" i="24"/>
  <c r="Y279" i="25"/>
  <c r="X515" i="25"/>
  <c r="AA91" i="25"/>
  <c r="X27" i="25"/>
  <c r="Z430" i="25"/>
  <c r="Z219" i="25"/>
  <c r="X473" i="25"/>
  <c r="V80" i="25"/>
  <c r="W314" i="25"/>
  <c r="Z99" i="25"/>
  <c r="W353" i="25"/>
  <c r="Z431" i="25"/>
  <c r="X86" i="25"/>
  <c r="X421" i="25"/>
  <c r="Y182" i="25"/>
  <c r="Z394" i="25"/>
  <c r="Z375" i="25"/>
  <c r="W393" i="25"/>
  <c r="AA501" i="25"/>
  <c r="X425" i="25"/>
  <c r="X185" i="25"/>
  <c r="Z289" i="25"/>
  <c r="W391" i="25"/>
  <c r="X488" i="25"/>
  <c r="Z475" i="25"/>
  <c r="V480" i="25"/>
  <c r="Y169" i="25"/>
  <c r="V483" i="25"/>
  <c r="AA213" i="25"/>
  <c r="X327" i="25"/>
  <c r="W275" i="25"/>
  <c r="Z371" i="25"/>
  <c r="Y190" i="25"/>
  <c r="X297" i="25"/>
  <c r="AA515" i="25"/>
  <c r="AA599" i="25"/>
  <c r="Y561" i="25"/>
  <c r="W528" i="25"/>
  <c r="W405" i="25"/>
  <c r="V554" i="25"/>
  <c r="V556" i="25"/>
  <c r="Y260" i="25"/>
  <c r="V441" i="25"/>
  <c r="W547" i="25"/>
  <c r="AA42" i="25"/>
  <c r="X391" i="25"/>
  <c r="X500" i="25"/>
  <c r="V563" i="25"/>
  <c r="Y346" i="25"/>
  <c r="V502" i="25"/>
  <c r="W25" i="25"/>
  <c r="X172" i="25"/>
  <c r="W146" i="25"/>
  <c r="V309" i="25"/>
  <c r="AA512" i="25"/>
  <c r="AA271" i="25"/>
  <c r="W580" i="25"/>
  <c r="V108" i="25"/>
  <c r="Z135" i="25"/>
  <c r="V395" i="25"/>
  <c r="V590" i="25"/>
  <c r="W546" i="25"/>
  <c r="X600" i="25"/>
  <c r="W90" i="25"/>
  <c r="Z163" i="25"/>
  <c r="W458" i="25"/>
  <c r="Z506" i="25"/>
  <c r="V492" i="25"/>
  <c r="AA95" i="25"/>
  <c r="V121" i="25"/>
  <c r="V442" i="25"/>
  <c r="X102" i="25"/>
  <c r="X527" i="25"/>
  <c r="Y43" i="25"/>
  <c r="X339" i="25"/>
  <c r="V356" i="25"/>
  <c r="W612" i="25"/>
  <c r="Y54" i="25"/>
  <c r="Z385" i="25"/>
  <c r="AA218" i="25"/>
  <c r="X89" i="25"/>
  <c r="W28" i="25"/>
  <c r="AA76" i="25"/>
  <c r="X188" i="25"/>
  <c r="X202" i="25"/>
  <c r="W445" i="25"/>
  <c r="W480" i="25"/>
  <c r="W492" i="25"/>
  <c r="X625" i="25"/>
  <c r="V238" i="25"/>
  <c r="X286" i="25"/>
  <c r="V319" i="25"/>
  <c r="Y71" i="25"/>
  <c r="AA282" i="25"/>
  <c r="W511" i="25"/>
  <c r="Y534" i="25"/>
  <c r="X200" i="25"/>
  <c r="Z14" i="25"/>
  <c r="V268" i="25"/>
  <c r="V365" i="25"/>
  <c r="X545" i="25"/>
  <c r="X111" i="25"/>
  <c r="W132" i="25"/>
  <c r="X423" i="25"/>
  <c r="V342" i="25"/>
  <c r="X610" i="25"/>
  <c r="V99" i="25"/>
  <c r="Z162" i="25"/>
  <c r="V88" i="25"/>
  <c r="X468" i="25"/>
  <c r="Z263" i="25"/>
  <c r="AA489" i="25"/>
  <c r="W308" i="25"/>
  <c r="X550" i="25"/>
  <c r="W74" i="25"/>
  <c r="X55" i="25"/>
  <c r="W52" i="25"/>
  <c r="V243" i="25"/>
  <c r="X406" i="25"/>
  <c r="W467" i="25"/>
  <c r="Y254" i="25"/>
  <c r="AA176" i="25"/>
  <c r="X387" i="25"/>
  <c r="W423" i="25"/>
  <c r="AA57" i="25"/>
  <c r="V523" i="25"/>
  <c r="AA198" i="25"/>
  <c r="Z550" i="25"/>
  <c r="V575" i="25"/>
  <c r="Y498" i="25"/>
  <c r="Y334" i="25"/>
  <c r="Y501" i="25"/>
  <c r="W195" i="25"/>
  <c r="V292" i="25"/>
  <c r="V519" i="25"/>
  <c r="Y14" i="25"/>
  <c r="Y366" i="25"/>
  <c r="Z544" i="25"/>
  <c r="AA326" i="25"/>
  <c r="AA53" i="25"/>
  <c r="AA36" i="25"/>
  <c r="AA27" i="25"/>
  <c r="W447" i="25"/>
  <c r="Z473" i="25"/>
  <c r="AA538" i="25"/>
  <c r="AA324" i="25"/>
  <c r="X604" i="25"/>
  <c r="W102" i="25"/>
  <c r="X470" i="25"/>
  <c r="Y368" i="25"/>
  <c r="Y59" i="25"/>
  <c r="AA340" i="25"/>
  <c r="Y511" i="25"/>
  <c r="Z94" i="25"/>
  <c r="V467" i="25"/>
  <c r="W108" i="25"/>
  <c r="W181" i="25"/>
  <c r="W147" i="25"/>
  <c r="X528" i="25"/>
  <c r="AA532" i="25"/>
  <c r="Z405" i="25"/>
  <c r="Y550" i="25"/>
  <c r="AC42" i="25" l="1"/>
  <c r="AD42" i="25"/>
  <c r="AC123" i="25"/>
  <c r="AD123" i="25"/>
  <c r="AC554" i="25"/>
  <c r="AD554" i="25"/>
  <c r="AD422" i="25"/>
  <c r="AC422" i="25"/>
  <c r="AB557" i="25"/>
  <c r="AB98" i="25"/>
  <c r="AB402" i="25"/>
  <c r="AB511" i="25"/>
  <c r="AD522" i="25"/>
  <c r="AC522" i="25"/>
  <c r="AB515" i="25"/>
  <c r="AC65" i="25"/>
  <c r="AD65" i="25"/>
  <c r="AB266" i="25"/>
  <c r="AD460" i="25"/>
  <c r="AC460" i="25"/>
  <c r="AD576" i="25"/>
  <c r="AC576" i="25"/>
  <c r="AD249" i="25"/>
  <c r="AC249" i="25"/>
  <c r="AD243" i="25"/>
  <c r="AC243" i="25"/>
  <c r="AB64" i="25"/>
  <c r="AB438" i="25"/>
  <c r="AC215" i="25"/>
  <c r="AD215" i="25"/>
  <c r="AB111" i="25"/>
  <c r="AC323" i="25"/>
  <c r="AD323" i="25"/>
  <c r="AB155" i="25"/>
  <c r="AB191" i="25"/>
  <c r="AC169" i="25"/>
  <c r="AD169" i="25"/>
  <c r="AB97" i="25"/>
  <c r="AC235" i="25"/>
  <c r="AD235" i="25"/>
  <c r="AB475" i="25"/>
  <c r="AB268" i="25"/>
  <c r="AB276" i="25"/>
  <c r="AB364" i="25"/>
  <c r="AC191" i="25"/>
  <c r="AD191" i="25"/>
  <c r="AD543" i="25"/>
  <c r="AC543" i="25"/>
  <c r="AB337" i="25"/>
  <c r="AB280" i="25"/>
  <c r="AD381" i="25"/>
  <c r="AC381" i="25"/>
  <c r="AC306" i="25"/>
  <c r="AD306" i="25"/>
  <c r="AB152" i="25"/>
  <c r="AB536" i="25"/>
  <c r="AC15" i="25"/>
  <c r="AD15" i="25"/>
  <c r="AC62" i="25"/>
  <c r="AD62" i="25"/>
  <c r="AB308" i="25"/>
  <c r="AC411" i="25"/>
  <c r="AD411" i="25"/>
  <c r="AD272" i="25"/>
  <c r="AC272" i="25"/>
  <c r="AD262" i="25"/>
  <c r="AC262" i="25"/>
  <c r="AB74" i="25"/>
  <c r="AD18" i="25"/>
  <c r="AC18" i="25"/>
  <c r="AD549" i="25"/>
  <c r="AC549" i="25"/>
  <c r="AC4" i="25"/>
  <c r="AD4" i="25"/>
  <c r="AD623" i="25"/>
  <c r="AC623" i="25"/>
  <c r="AD611" i="25"/>
  <c r="AC611" i="25"/>
  <c r="AC293" i="25"/>
  <c r="AD293" i="25"/>
  <c r="AC141" i="25"/>
  <c r="AD141" i="25"/>
  <c r="AC256" i="25"/>
  <c r="AD256" i="25"/>
  <c r="AC595" i="25"/>
  <c r="AD595" i="25"/>
  <c r="AB491" i="25"/>
  <c r="AB487" i="25"/>
  <c r="AB200" i="25"/>
  <c r="AC118" i="25"/>
  <c r="AD118" i="25"/>
  <c r="AB105" i="25"/>
  <c r="AB241" i="25"/>
  <c r="AC246" i="25"/>
  <c r="AD246" i="25"/>
  <c r="AB41" i="25"/>
  <c r="AB419" i="25"/>
  <c r="AC378" i="25"/>
  <c r="AD378" i="25"/>
  <c r="AB199" i="25"/>
  <c r="AC69" i="25"/>
  <c r="AD69" i="25"/>
  <c r="AB166" i="25"/>
  <c r="AB328" i="25"/>
  <c r="AC410" i="25"/>
  <c r="AD410" i="25"/>
  <c r="AD465" i="25"/>
  <c r="AC465" i="25"/>
  <c r="AB505" i="25"/>
  <c r="AC438" i="25"/>
  <c r="AD438" i="25"/>
  <c r="AB357" i="25"/>
  <c r="AD564" i="25"/>
  <c r="AC564" i="25"/>
  <c r="AB500" i="25"/>
  <c r="AC499" i="25"/>
  <c r="AD499" i="25"/>
  <c r="AC532" i="25"/>
  <c r="AD532" i="25"/>
  <c r="AB233" i="25"/>
  <c r="AB564" i="25"/>
  <c r="AB324" i="25"/>
  <c r="AB100" i="25"/>
  <c r="AC580" i="25"/>
  <c r="AD580" i="25"/>
  <c r="AB188" i="25"/>
  <c r="AB418" i="25"/>
  <c r="AB376" i="25"/>
  <c r="AB546" i="25"/>
  <c r="AC423" i="25"/>
  <c r="AD423" i="25"/>
  <c r="AD218" i="25"/>
  <c r="AC218" i="25"/>
  <c r="AC135" i="25"/>
  <c r="AD135" i="25"/>
  <c r="AD550" i="25"/>
  <c r="AC550" i="25"/>
  <c r="AD481" i="25"/>
  <c r="AC481" i="25"/>
  <c r="AB336" i="25"/>
  <c r="AD48" i="25"/>
  <c r="AC48" i="25"/>
  <c r="AB407" i="25"/>
  <c r="AC444" i="25"/>
  <c r="AD444" i="25"/>
  <c r="AD143" i="25"/>
  <c r="AC143" i="25"/>
  <c r="AD530" i="25"/>
  <c r="AC530" i="25"/>
  <c r="AB436" i="25"/>
  <c r="AB116" i="25"/>
  <c r="AD528" i="25"/>
  <c r="AC528" i="25"/>
  <c r="AD344" i="25"/>
  <c r="AC344" i="25"/>
  <c r="AB464" i="25"/>
  <c r="AB83" i="25"/>
  <c r="AB444" i="25"/>
  <c r="AD538" i="25"/>
  <c r="AC538" i="25"/>
  <c r="AD475" i="25"/>
  <c r="AC475" i="25"/>
  <c r="AB204" i="25"/>
  <c r="AB210" i="25"/>
  <c r="AB350" i="25"/>
  <c r="AB352" i="25"/>
  <c r="AB77" i="25"/>
  <c r="AD619" i="25"/>
  <c r="AC619" i="25"/>
  <c r="AB359" i="25"/>
  <c r="AB501" i="25"/>
  <c r="AD51" i="25"/>
  <c r="AC51" i="25"/>
  <c r="AC371" i="25"/>
  <c r="AD371" i="25"/>
  <c r="AB323" i="25"/>
  <c r="AB51" i="25"/>
  <c r="AB393" i="25"/>
  <c r="AD221" i="25"/>
  <c r="AC221" i="25"/>
  <c r="AB78" i="25"/>
  <c r="AD409" i="25"/>
  <c r="AC409" i="25"/>
  <c r="AC514" i="25"/>
  <c r="AD514" i="25"/>
  <c r="AB212" i="25"/>
  <c r="AC534" i="25"/>
  <c r="AD534" i="25"/>
  <c r="AB68" i="25"/>
  <c r="AC71" i="25"/>
  <c r="AD71" i="25"/>
  <c r="AB349" i="25"/>
  <c r="AD99" i="25"/>
  <c r="AC99" i="25"/>
  <c r="AC607" i="25"/>
  <c r="AD607" i="25"/>
  <c r="AB378" i="25"/>
  <c r="AB89" i="25"/>
  <c r="AD237" i="25"/>
  <c r="AC237" i="25"/>
  <c r="AC376" i="25"/>
  <c r="AD376" i="25"/>
  <c r="AB395" i="25"/>
  <c r="AB563" i="25"/>
  <c r="AC624" i="25"/>
  <c r="AD624" i="25"/>
  <c r="AB75" i="25"/>
  <c r="AD412" i="25"/>
  <c r="AC412" i="25"/>
  <c r="AD30" i="25"/>
  <c r="AC30" i="25"/>
  <c r="AB472" i="25"/>
  <c r="AD586" i="25"/>
  <c r="AC586" i="25"/>
  <c r="AB27" i="25"/>
  <c r="AC153" i="25"/>
  <c r="AD153" i="25"/>
  <c r="AB573" i="25"/>
  <c r="AB23" i="25"/>
  <c r="AC345" i="25"/>
  <c r="AD345" i="25"/>
  <c r="AD192" i="25"/>
  <c r="AC192" i="25"/>
  <c r="AB494" i="25"/>
  <c r="AC233" i="25"/>
  <c r="AD233" i="25"/>
  <c r="AD369" i="25"/>
  <c r="AC369" i="25"/>
  <c r="AB405" i="25"/>
  <c r="AB578" i="25"/>
  <c r="AB499" i="25"/>
  <c r="AC128" i="25"/>
  <c r="AD128" i="25"/>
  <c r="AB623" i="25"/>
  <c r="AD555" i="25"/>
  <c r="AC555" i="25"/>
  <c r="AB153" i="25"/>
  <c r="AC379" i="25"/>
  <c r="AD379" i="25"/>
  <c r="AC448" i="25"/>
  <c r="AD448" i="25"/>
  <c r="AC76" i="25"/>
  <c r="AD76" i="25"/>
  <c r="AB183" i="25"/>
  <c r="AB607" i="25"/>
  <c r="AD459" i="25"/>
  <c r="AC459" i="25"/>
  <c r="AB92" i="25"/>
  <c r="AB56" i="25"/>
  <c r="AC7" i="25"/>
  <c r="AD7" i="25"/>
  <c r="AB193" i="25"/>
  <c r="AD535" i="25"/>
  <c r="AC535" i="25"/>
  <c r="AB289" i="25"/>
  <c r="AB537" i="25"/>
  <c r="AB229" i="25"/>
  <c r="AD399" i="25"/>
  <c r="AC399" i="25"/>
  <c r="AB577" i="25"/>
  <c r="AB8" i="25"/>
  <c r="AD318" i="25"/>
  <c r="AC318" i="25"/>
  <c r="AB33" i="25"/>
  <c r="AB539" i="25"/>
  <c r="AB412" i="25"/>
  <c r="AC363" i="25"/>
  <c r="AD363" i="25"/>
  <c r="AD239" i="25"/>
  <c r="AC239" i="25"/>
  <c r="AC96" i="25"/>
  <c r="AD96" i="25"/>
  <c r="AD449" i="25"/>
  <c r="AC449" i="25"/>
  <c r="AB65" i="25"/>
  <c r="AB561" i="25"/>
  <c r="AB375" i="25"/>
  <c r="AB380" i="25"/>
  <c r="AB409" i="25"/>
  <c r="AD565" i="25"/>
  <c r="AC565" i="25"/>
  <c r="AD442" i="25"/>
  <c r="AC442" i="25"/>
  <c r="AD491" i="25"/>
  <c r="AC491" i="25"/>
  <c r="AD117" i="25"/>
  <c r="AC117" i="25"/>
  <c r="AB270" i="25"/>
  <c r="AC531" i="25"/>
  <c r="AD531" i="25"/>
  <c r="AB345" i="25"/>
  <c r="AD562" i="25"/>
  <c r="AC562" i="25"/>
  <c r="R13" i="24"/>
  <c r="AB3" i="25"/>
  <c r="AB235" i="25"/>
  <c r="AB416" i="25"/>
  <c r="AD559" i="25"/>
  <c r="AC559" i="25"/>
  <c r="AB394" i="25"/>
  <c r="AD326" i="25"/>
  <c r="AC326" i="25"/>
  <c r="AD312" i="25"/>
  <c r="AC312" i="25"/>
  <c r="AC468" i="25"/>
  <c r="AD468" i="25"/>
  <c r="AC23" i="25"/>
  <c r="AD23" i="25"/>
  <c r="AD289" i="25"/>
  <c r="AC289" i="25"/>
  <c r="AC428" i="25"/>
  <c r="AD428" i="25"/>
  <c r="AC47" i="25"/>
  <c r="AD47" i="25"/>
  <c r="AB47" i="25"/>
  <c r="AD182" i="25"/>
  <c r="AC182" i="25"/>
  <c r="AB86" i="25"/>
  <c r="AD270" i="25"/>
  <c r="AC270" i="25"/>
  <c r="AB291" i="25"/>
  <c r="AB319" i="25"/>
  <c r="AD29" i="25"/>
  <c r="AC29" i="25"/>
  <c r="AB528" i="25"/>
  <c r="AB130" i="25"/>
  <c r="AD178" i="25"/>
  <c r="AC178" i="25"/>
  <c r="AC56" i="25"/>
  <c r="AD56" i="25"/>
  <c r="AC526" i="25"/>
  <c r="AD526" i="25"/>
  <c r="AB69" i="25"/>
  <c r="AC392" i="25"/>
  <c r="AD392" i="25"/>
  <c r="AD450" i="25"/>
  <c r="AC450" i="25"/>
  <c r="AB552" i="25"/>
  <c r="AC268" i="25"/>
  <c r="AD268" i="25"/>
  <c r="AC383" i="25"/>
  <c r="AD383" i="25"/>
  <c r="AC335" i="25"/>
  <c r="AD335" i="25"/>
  <c r="AB24" i="25"/>
  <c r="AB18" i="25"/>
  <c r="AD197" i="25"/>
  <c r="AC197" i="25"/>
  <c r="AC375" i="25"/>
  <c r="AD375" i="25"/>
  <c r="AC49" i="25"/>
  <c r="AD49" i="25"/>
  <c r="AD72" i="25"/>
  <c r="AC72" i="25"/>
  <c r="AC310" i="25"/>
  <c r="AD310" i="25"/>
  <c r="AC330" i="25"/>
  <c r="AD330" i="25"/>
  <c r="AD3" i="25"/>
  <c r="AC3" i="25"/>
  <c r="AC605" i="25"/>
  <c r="AD605" i="25"/>
  <c r="AB600" i="25"/>
  <c r="AD311" i="25"/>
  <c r="AC311" i="25"/>
  <c r="AB306" i="25"/>
  <c r="AB85" i="25"/>
  <c r="AC22" i="25"/>
  <c r="AD22" i="25"/>
  <c r="AB411" i="25"/>
  <c r="AB209" i="25"/>
  <c r="AC211" i="25"/>
  <c r="AD211" i="25"/>
  <c r="AD64" i="25"/>
  <c r="AC64" i="25"/>
  <c r="AB125" i="25"/>
  <c r="AB198" i="25"/>
  <c r="AD97" i="25"/>
  <c r="AC97" i="25"/>
  <c r="AD278" i="25"/>
  <c r="AC278" i="25"/>
  <c r="AB459" i="25"/>
  <c r="AB216" i="25"/>
  <c r="AB346" i="25"/>
  <c r="AB4" i="25"/>
  <c r="AB455" i="25"/>
  <c r="AD322" i="25"/>
  <c r="AC322" i="25"/>
  <c r="AB94" i="25"/>
  <c r="AB147" i="25"/>
  <c r="AB28" i="25"/>
  <c r="AB526" i="25"/>
  <c r="AB396" i="25"/>
  <c r="AB431" i="25"/>
  <c r="AB181" i="25"/>
  <c r="AB330" i="25"/>
  <c r="AD354" i="25"/>
  <c r="AC354" i="25"/>
  <c r="AB93" i="25"/>
  <c r="AB445" i="25"/>
  <c r="AC424" i="25"/>
  <c r="AD424" i="25"/>
  <c r="AD60" i="25"/>
  <c r="AC60" i="25"/>
  <c r="AB363" i="25"/>
  <c r="AC511" i="25"/>
  <c r="AD511" i="25"/>
  <c r="AB582" i="25"/>
  <c r="AB264" i="25"/>
  <c r="AD77" i="25"/>
  <c r="AC77" i="25"/>
  <c r="AB572" i="25"/>
  <c r="AC188" i="25"/>
  <c r="AD188" i="25"/>
  <c r="AB507" i="25"/>
  <c r="AC597" i="25"/>
  <c r="AD597" i="25"/>
  <c r="AC229" i="25"/>
  <c r="AD229" i="25"/>
  <c r="AB230" i="25"/>
  <c r="AC261" i="25"/>
  <c r="AD261" i="25"/>
  <c r="AC587" i="25"/>
  <c r="AD587" i="25"/>
  <c r="AB205" i="25"/>
  <c r="AB30" i="25"/>
  <c r="AC563" i="25"/>
  <c r="AD563" i="25"/>
  <c r="AB621" i="25"/>
  <c r="AB146" i="25"/>
  <c r="AB58" i="25"/>
  <c r="AB616" i="25"/>
  <c r="AD443" i="25"/>
  <c r="AC443" i="25"/>
  <c r="AB421" i="25"/>
  <c r="AB410" i="25"/>
  <c r="AD137" i="25"/>
  <c r="AC137" i="25"/>
  <c r="AB99" i="25"/>
  <c r="AB381" i="25"/>
  <c r="AB257" i="25"/>
  <c r="AB489" i="25"/>
  <c r="AD408" i="25"/>
  <c r="AC408" i="25"/>
  <c r="AB11" i="25"/>
  <c r="AB400" i="25"/>
  <c r="AC5" i="25"/>
  <c r="AD5" i="25"/>
  <c r="AB413" i="25"/>
  <c r="AD41" i="25"/>
  <c r="AC41" i="25"/>
  <c r="AC59" i="25"/>
  <c r="AD59" i="25"/>
  <c r="AD254" i="25"/>
  <c r="AC254" i="25"/>
  <c r="AD464" i="25"/>
  <c r="AC464" i="25"/>
  <c r="AB502" i="25"/>
  <c r="AC485" i="25"/>
  <c r="AD485" i="25"/>
  <c r="AB294" i="25"/>
  <c r="AB372" i="25"/>
  <c r="AB433" i="25"/>
  <c r="AC126" i="25"/>
  <c r="AD126" i="25"/>
  <c r="AB9" i="25"/>
  <c r="AD241" i="25"/>
  <c r="AC241" i="25"/>
  <c r="AB329" i="25"/>
  <c r="AB84" i="25"/>
  <c r="AB38" i="25"/>
  <c r="AD287" i="25"/>
  <c r="AC287" i="25"/>
  <c r="AC368" i="25"/>
  <c r="AD368" i="25"/>
  <c r="AD516" i="25"/>
  <c r="AC516" i="25"/>
  <c r="AC525" i="25"/>
  <c r="AD525" i="25"/>
  <c r="AD406" i="25"/>
  <c r="AC406" i="25"/>
  <c r="AD258" i="25"/>
  <c r="AC258" i="25"/>
  <c r="AB35" i="25"/>
  <c r="AC453" i="25"/>
  <c r="AD453" i="25"/>
  <c r="AB503" i="25"/>
  <c r="AB514" i="25"/>
  <c r="AC506" i="25"/>
  <c r="AD506" i="25"/>
  <c r="AB484" i="25"/>
  <c r="AC36" i="25"/>
  <c r="AD36" i="25"/>
  <c r="AC24" i="25"/>
  <c r="AD24" i="25"/>
  <c r="AB423" i="25"/>
  <c r="AB6" i="25"/>
  <c r="AC337" i="25"/>
  <c r="AD337" i="25"/>
  <c r="AB385" i="25"/>
  <c r="AC282" i="25"/>
  <c r="AD282" i="25"/>
  <c r="AC304" i="25"/>
  <c r="AD304" i="25"/>
  <c r="AC332" i="25"/>
  <c r="AD332" i="25"/>
  <c r="AD430" i="25"/>
  <c r="AC430" i="25"/>
  <c r="AD220" i="25"/>
  <c r="AC220" i="25"/>
  <c r="AC493" i="25"/>
  <c r="AD493" i="25"/>
  <c r="AC231" i="25"/>
  <c r="AD231" i="25"/>
  <c r="AB269" i="25"/>
  <c r="AD195" i="25"/>
  <c r="AC195" i="25"/>
  <c r="AD472" i="25"/>
  <c r="AC472" i="25"/>
  <c r="AC157" i="25"/>
  <c r="AD157" i="25"/>
  <c r="AD361" i="25"/>
  <c r="AC361" i="25"/>
  <c r="AB243" i="25"/>
  <c r="AD54" i="25"/>
  <c r="AC54" i="25"/>
  <c r="AC346" i="25"/>
  <c r="AD346" i="25"/>
  <c r="AB219" i="25"/>
  <c r="AD540" i="25"/>
  <c r="AC540" i="25"/>
  <c r="AB207" i="25"/>
  <c r="AB611" i="25"/>
  <c r="AC394" i="25"/>
  <c r="AD394" i="25"/>
  <c r="AC434" i="25"/>
  <c r="AD434" i="25"/>
  <c r="AB239" i="25"/>
  <c r="AD489" i="25"/>
  <c r="AC489" i="25"/>
  <c r="AB467" i="25"/>
  <c r="AC603" i="25"/>
  <c r="AD603" i="25"/>
  <c r="AC482" i="25"/>
  <c r="AD482" i="25"/>
  <c r="AC315" i="25"/>
  <c r="AD315" i="25"/>
  <c r="AD12" i="25"/>
  <c r="AC12" i="25"/>
  <c r="AD300" i="25"/>
  <c r="AC300" i="25"/>
  <c r="AB430" i="25"/>
  <c r="AD507" i="25"/>
  <c r="AC507" i="25"/>
  <c r="AB468" i="25"/>
  <c r="AB325" i="25"/>
  <c r="AD57" i="25"/>
  <c r="AC57" i="25"/>
  <c r="AD160" i="25"/>
  <c r="AC160" i="25"/>
  <c r="AB540" i="25"/>
  <c r="AD427" i="25"/>
  <c r="AC427" i="25"/>
  <c r="AC185" i="25"/>
  <c r="AD185" i="25"/>
  <c r="AB172" i="25"/>
  <c r="AB88" i="25"/>
  <c r="AB144" i="25"/>
  <c r="AB234" i="25"/>
  <c r="AD242" i="25"/>
  <c r="AC242" i="25"/>
  <c r="AC396" i="25"/>
  <c r="AD396" i="25"/>
  <c r="AC473" i="25"/>
  <c r="AD473" i="25"/>
  <c r="AB312" i="25"/>
  <c r="AB143" i="25"/>
  <c r="AC355" i="25"/>
  <c r="AD355" i="25"/>
  <c r="AC358" i="25"/>
  <c r="AD358" i="25"/>
  <c r="AC316" i="25"/>
  <c r="AD316" i="25"/>
  <c r="AB525" i="25"/>
  <c r="AD207" i="25"/>
  <c r="AC207" i="25"/>
  <c r="AB534" i="25"/>
  <c r="AC206" i="25"/>
  <c r="AD206" i="25"/>
  <c r="AC391" i="25"/>
  <c r="AD391" i="25"/>
  <c r="AC546" i="25"/>
  <c r="AD546" i="25"/>
  <c r="AB355" i="25"/>
  <c r="AB273" i="25"/>
  <c r="AB619" i="25"/>
  <c r="AB223" i="25"/>
  <c r="AD421" i="25"/>
  <c r="AC421" i="25"/>
  <c r="AD13" i="25"/>
  <c r="AC13" i="25"/>
  <c r="AC452" i="25"/>
  <c r="AD452" i="25"/>
  <c r="AB387" i="25"/>
  <c r="AC494" i="25"/>
  <c r="AD494" i="25"/>
  <c r="AB347" i="25"/>
  <c r="AC503" i="25"/>
  <c r="AD503" i="25"/>
  <c r="AD200" i="25"/>
  <c r="AC200" i="25"/>
  <c r="AD463" i="25"/>
  <c r="AC463" i="25"/>
  <c r="AC403" i="25"/>
  <c r="AD403" i="25"/>
  <c r="AB443" i="25"/>
  <c r="AB571" i="25"/>
  <c r="AB190" i="25"/>
  <c r="AD451" i="25"/>
  <c r="AC451" i="25"/>
  <c r="AB362" i="25"/>
  <c r="AB435" i="25"/>
  <c r="AB61" i="25"/>
  <c r="AB473" i="25"/>
  <c r="AB10" i="25"/>
  <c r="AB457" i="25"/>
  <c r="AD43" i="25"/>
  <c r="AC43" i="25"/>
  <c r="AD340" i="25"/>
  <c r="AC340" i="25"/>
  <c r="AB356" i="25"/>
  <c r="AD21" i="25"/>
  <c r="AC21" i="25"/>
  <c r="AB46" i="25"/>
  <c r="AB284" i="25"/>
  <c r="AD11" i="25"/>
  <c r="AC11" i="25"/>
  <c r="AC145" i="25"/>
  <c r="AD145" i="25"/>
  <c r="AB224" i="25"/>
  <c r="Q18" i="25"/>
  <c r="AB25" i="25"/>
  <c r="AC431" i="25"/>
  <c r="AD431" i="25"/>
  <c r="AB108" i="25"/>
  <c r="AD214" i="25"/>
  <c r="AC214" i="25"/>
  <c r="AB20" i="25"/>
  <c r="AC9" i="25"/>
  <c r="AD9" i="25"/>
  <c r="AD398" i="25"/>
  <c r="AC398" i="25"/>
  <c r="AB255" i="25"/>
  <c r="AD529" i="25"/>
  <c r="AC529" i="25"/>
  <c r="AD539" i="25"/>
  <c r="AC539" i="25"/>
  <c r="AC91" i="25"/>
  <c r="AD91" i="25"/>
  <c r="AD612" i="25"/>
  <c r="AC612" i="25"/>
  <c r="AD279" i="25"/>
  <c r="AC279" i="25"/>
  <c r="AD251" i="25"/>
  <c r="AC251" i="25"/>
  <c r="AB22" i="25"/>
  <c r="AD6" i="25"/>
  <c r="AC6" i="25"/>
  <c r="AB548" i="25"/>
  <c r="AC541" i="25"/>
  <c r="AD541" i="25"/>
  <c r="AB112" i="25"/>
  <c r="AB248" i="25"/>
  <c r="AB509" i="25"/>
  <c r="AB187" i="25"/>
  <c r="AB182" i="25"/>
  <c r="AB57" i="25"/>
  <c r="AD255" i="25"/>
  <c r="AC255" i="25"/>
  <c r="AC364" i="25"/>
  <c r="AD364" i="25"/>
  <c r="AC50" i="25"/>
  <c r="AD50" i="25"/>
  <c r="AB29" i="25"/>
  <c r="AD94" i="25"/>
  <c r="AC94" i="25"/>
  <c r="AB126" i="25"/>
  <c r="AB72" i="25"/>
  <c r="AD552" i="25"/>
  <c r="AC552" i="25"/>
  <c r="AB613" i="25"/>
  <c r="AB156" i="25"/>
  <c r="AB37" i="25"/>
  <c r="AB148" i="25"/>
  <c r="AD113" i="25"/>
  <c r="AC113" i="25"/>
  <c r="AD189" i="25"/>
  <c r="AC189" i="25"/>
  <c r="AB102" i="25"/>
  <c r="AB538" i="25"/>
  <c r="AC286" i="25"/>
  <c r="AD286" i="25"/>
  <c r="AB15" i="25"/>
  <c r="AB42" i="25"/>
  <c r="AB81" i="25"/>
  <c r="AB556" i="25"/>
  <c r="AB40" i="25"/>
  <c r="AB318" i="25"/>
  <c r="AB340" i="25"/>
  <c r="AC388" i="25"/>
  <c r="AD388" i="25"/>
  <c r="AC151" i="25"/>
  <c r="AD151" i="25"/>
  <c r="AB368" i="25"/>
  <c r="S31" i="25"/>
  <c r="Q21" i="25"/>
  <c r="S21" i="25"/>
  <c r="R28" i="25"/>
  <c r="S22" i="25"/>
  <c r="S26" i="25"/>
  <c r="S32" i="25"/>
  <c r="R27" i="25"/>
  <c r="Q25" i="25"/>
  <c r="R22" i="25"/>
  <c r="Q26" i="25"/>
  <c r="Q32" i="25"/>
  <c r="R29" i="25"/>
  <c r="Q24" i="25"/>
  <c r="R23" i="25"/>
  <c r="R30" i="25"/>
  <c r="Q27" i="25"/>
  <c r="R21" i="25"/>
  <c r="R32" i="25"/>
  <c r="Q29" i="25"/>
  <c r="Q31" i="25"/>
  <c r="Q28" i="25"/>
  <c r="S23" i="25"/>
  <c r="S25" i="25"/>
  <c r="R25" i="25"/>
  <c r="S24" i="25"/>
  <c r="Q30" i="25"/>
  <c r="Q17" i="25"/>
  <c r="R31" i="25"/>
  <c r="S27" i="25"/>
  <c r="Q22" i="25"/>
  <c r="S29" i="25"/>
  <c r="R26" i="25"/>
  <c r="R24" i="25"/>
  <c r="Q23" i="25"/>
  <c r="S30" i="25"/>
  <c r="S28" i="25"/>
  <c r="AB420" i="25"/>
  <c r="AB263" i="25"/>
  <c r="AB16" i="25"/>
  <c r="AD377" i="25"/>
  <c r="AC377" i="25"/>
  <c r="AD360" i="25"/>
  <c r="AC360" i="25"/>
  <c r="AC260" i="25"/>
  <c r="AD260" i="25"/>
  <c r="AB132" i="25"/>
  <c r="AC508" i="25"/>
  <c r="AD508" i="25"/>
  <c r="AC405" i="25"/>
  <c r="AD405" i="25"/>
  <c r="AB296" i="25"/>
  <c r="AD40" i="25"/>
  <c r="AC40" i="25"/>
  <c r="AB26" i="25"/>
  <c r="AB529" i="25"/>
  <c r="AB300" i="25"/>
  <c r="AB297" i="25"/>
  <c r="AB283" i="25"/>
  <c r="AB316" i="25"/>
  <c r="AB432" i="25"/>
  <c r="AB109" i="25"/>
  <c r="AB389" i="25"/>
  <c r="AB180" i="25"/>
  <c r="AD175" i="25"/>
  <c r="AC175" i="25"/>
  <c r="AB424" i="25"/>
  <c r="AB569" i="25"/>
  <c r="AD8" i="25"/>
  <c r="AC8" i="25"/>
  <c r="AB485" i="25"/>
  <c r="AB447" i="25"/>
  <c r="AB62" i="25"/>
  <c r="AB175" i="25"/>
  <c r="AD90" i="25"/>
  <c r="AC90" i="25"/>
  <c r="AC418" i="25"/>
  <c r="AD418" i="25"/>
  <c r="AD309" i="25"/>
  <c r="AC309" i="25"/>
  <c r="AD102" i="25"/>
  <c r="AC102" i="25"/>
  <c r="AB425" i="25"/>
  <c r="AB106" i="25"/>
  <c r="AB406" i="25"/>
  <c r="AD138" i="25"/>
  <c r="AC138" i="25"/>
  <c r="AD78" i="25"/>
  <c r="AC78" i="25"/>
  <c r="AB480" i="25"/>
  <c r="AD338" i="25"/>
  <c r="AC338" i="25"/>
  <c r="AB315" i="25"/>
  <c r="AD27" i="25"/>
  <c r="AC27" i="25"/>
  <c r="AD521" i="25"/>
  <c r="AC521" i="25"/>
  <c r="AC518" i="25"/>
  <c r="AD518" i="25"/>
  <c r="AB517" i="25"/>
  <c r="AD544" i="25"/>
  <c r="AC544" i="25"/>
  <c r="AB460" i="25"/>
  <c r="AD484" i="25"/>
  <c r="AC484" i="25"/>
  <c r="AB558" i="25"/>
  <c r="AC115" i="25"/>
  <c r="AD115" i="25"/>
  <c r="AD547" i="25"/>
  <c r="AC547" i="25"/>
  <c r="AD520" i="25"/>
  <c r="AC520" i="25"/>
  <c r="AC199" i="25"/>
  <c r="AD199" i="25"/>
  <c r="AC386" i="25"/>
  <c r="AD386" i="25"/>
  <c r="AD17" i="25"/>
  <c r="AC17" i="25"/>
  <c r="AB250" i="25"/>
  <c r="AB399" i="25"/>
  <c r="AB535" i="25"/>
  <c r="AD437" i="25"/>
  <c r="AC437" i="25"/>
  <c r="AB119" i="25"/>
  <c r="AB49" i="25"/>
  <c r="AB544" i="25"/>
  <c r="AB477" i="25"/>
  <c r="AB115" i="25"/>
  <c r="AC33" i="25"/>
  <c r="AD33" i="25"/>
  <c r="AB481" i="25"/>
  <c r="AB73" i="25"/>
  <c r="AB162" i="25"/>
  <c r="AB344" i="25"/>
  <c r="AB43" i="25"/>
  <c r="AD165" i="25"/>
  <c r="AC165" i="25"/>
  <c r="AB439" i="25"/>
  <c r="AD66" i="25"/>
  <c r="AC66" i="25"/>
  <c r="AD2" i="25"/>
  <c r="AC2" i="25"/>
  <c r="AB478" i="25"/>
  <c r="AD26" i="25"/>
  <c r="AC26" i="25"/>
  <c r="AC114" i="25"/>
  <c r="AD114" i="25"/>
  <c r="AB48" i="25"/>
  <c r="AB327" i="25"/>
  <c r="AB437" i="25"/>
  <c r="AB242" i="25"/>
  <c r="AB579" i="25"/>
  <c r="AB258" i="25"/>
  <c r="AB254" i="25"/>
  <c r="AC476" i="25"/>
  <c r="AD476" i="25"/>
  <c r="AD366" i="25"/>
  <c r="AC366" i="25"/>
  <c r="AD105" i="25"/>
  <c r="AC105" i="25"/>
  <c r="AB170" i="25"/>
  <c r="AD83" i="25"/>
  <c r="AC83" i="25"/>
  <c r="AB370" i="25"/>
  <c r="AD625" i="25"/>
  <c r="AC625" i="25"/>
  <c r="AC45" i="25"/>
  <c r="AD45" i="25"/>
  <c r="AB506" i="25"/>
  <c r="AB50" i="25"/>
  <c r="AB516" i="25"/>
  <c r="AB60" i="25"/>
  <c r="AB427" i="25"/>
  <c r="AB171" i="25"/>
  <c r="AB295" i="25"/>
  <c r="AC82" i="25"/>
  <c r="AD82" i="25"/>
  <c r="AB456" i="25"/>
  <c r="AD209" i="25"/>
  <c r="AC209" i="25"/>
  <c r="AB533" i="25"/>
  <c r="AB401" i="25"/>
  <c r="AC483" i="25"/>
  <c r="AD483" i="25"/>
  <c r="AD446" i="25"/>
  <c r="AC446" i="25"/>
  <c r="AB585" i="25"/>
  <c r="AC510" i="25"/>
  <c r="AD510" i="25"/>
  <c r="AC321" i="25"/>
  <c r="AD321" i="25"/>
  <c r="AB90" i="25"/>
  <c r="AD319" i="25"/>
  <c r="AC319" i="25"/>
  <c r="AC488" i="25"/>
  <c r="AD488" i="25"/>
  <c r="AB12" i="25"/>
  <c r="AC85" i="25"/>
  <c r="AD85" i="25"/>
  <c r="AC166" i="25"/>
  <c r="AD166" i="25"/>
  <c r="AD213" i="25"/>
  <c r="AC213" i="25"/>
  <c r="AC14" i="25"/>
  <c r="AD14" i="25"/>
  <c r="AB527" i="25"/>
  <c r="AB71" i="25"/>
  <c r="AD551" i="25"/>
  <c r="AC551" i="25"/>
  <c r="AC478" i="25"/>
  <c r="AD478" i="25"/>
  <c r="AB374" i="25"/>
  <c r="AB469" i="25"/>
  <c r="AC343" i="25"/>
  <c r="AD343" i="25"/>
  <c r="AB311" i="25"/>
  <c r="AB403" i="25"/>
  <c r="AD561" i="25"/>
  <c r="AC561" i="25"/>
  <c r="AB82" i="25"/>
  <c r="AD122" i="25"/>
  <c r="AC122" i="25"/>
  <c r="AB19" i="25"/>
  <c r="AB570" i="25"/>
  <c r="AB492" i="25"/>
  <c r="AB398" i="25"/>
  <c r="AB157" i="25"/>
  <c r="AB446" i="25"/>
  <c r="AB67" i="25"/>
  <c r="AB498" i="25"/>
  <c r="AC558" i="25"/>
  <c r="AD558" i="25"/>
  <c r="AD352" i="25"/>
  <c r="AC352" i="25"/>
  <c r="AC181" i="25"/>
  <c r="AD181" i="25"/>
  <c r="AD63" i="25"/>
  <c r="AC63" i="25"/>
  <c r="AB215" i="25"/>
  <c r="AB290" i="25"/>
  <c r="AB253" i="25"/>
  <c r="AC622" i="25"/>
  <c r="AD622" i="25"/>
  <c r="AB496" i="25"/>
  <c r="AB272" i="25"/>
  <c r="AB554" i="25"/>
  <c r="AB206" i="25"/>
  <c r="AB163" i="25"/>
  <c r="AC80" i="25"/>
  <c r="AD80" i="25"/>
  <c r="AB305" i="25"/>
  <c r="AD281" i="25"/>
  <c r="AC281" i="25"/>
  <c r="AD201" i="25"/>
  <c r="AC201" i="25"/>
  <c r="AC553" i="25"/>
  <c r="AD553" i="25"/>
  <c r="AB625" i="25"/>
  <c r="AB70" i="25"/>
  <c r="AD58" i="25"/>
  <c r="AC58" i="25"/>
  <c r="AB21" i="25"/>
  <c r="AD380" i="25"/>
  <c r="AC380" i="25"/>
  <c r="AC415" i="25"/>
  <c r="AD415" i="25"/>
  <c r="AB45" i="25"/>
  <c r="AC70" i="25"/>
  <c r="AD70" i="25"/>
  <c r="AC402" i="25"/>
  <c r="AD402" i="25"/>
  <c r="AD193" i="25"/>
  <c r="AC193" i="25"/>
  <c r="AB326" i="25"/>
  <c r="AD92" i="25"/>
  <c r="AC92" i="25"/>
  <c r="U2" i="24"/>
  <c r="AB597" i="25"/>
  <c r="AC38" i="25"/>
  <c r="AD38" i="25"/>
  <c r="AD61" i="25"/>
  <c r="AC61" i="25"/>
  <c r="AB140" i="25"/>
  <c r="AB251" i="25"/>
  <c r="AB59" i="25"/>
  <c r="AB138" i="25"/>
  <c r="AB415" i="25"/>
  <c r="AC290" i="25"/>
  <c r="AD290" i="25"/>
  <c r="AB458" i="25"/>
  <c r="AB331" i="25"/>
  <c r="AD216" i="25"/>
  <c r="AC216" i="25"/>
  <c r="AD68" i="25"/>
  <c r="AC68" i="25"/>
  <c r="AB510" i="25"/>
  <c r="AB434" i="25"/>
  <c r="AC186" i="25"/>
  <c r="AD186" i="25"/>
  <c r="AB338" i="25"/>
  <c r="AB91" i="25"/>
  <c r="AB55" i="25"/>
  <c r="AB513" i="25"/>
  <c r="AC74" i="25"/>
  <c r="AD74" i="25"/>
  <c r="AB202" i="25"/>
  <c r="AD230" i="25"/>
  <c r="AC230" i="25"/>
  <c r="AB17" i="25"/>
  <c r="AC512" i="25"/>
  <c r="AD512" i="25"/>
  <c r="AB131" i="25"/>
  <c r="AC314" i="25"/>
  <c r="AD314" i="25"/>
  <c r="AB36" i="25"/>
  <c r="AD88" i="25"/>
  <c r="AC88" i="25"/>
  <c r="R37" i="25"/>
  <c r="Q19" i="25"/>
  <c r="Q37" i="25"/>
  <c r="S37" i="25" s="1"/>
  <c r="R39" i="25"/>
  <c r="AC462" i="25"/>
  <c r="AD462" i="25"/>
  <c r="AD357" i="25"/>
  <c r="AC357" i="25"/>
  <c r="AC308" i="25"/>
  <c r="AD308" i="25"/>
  <c r="AD98" i="25"/>
  <c r="AC98" i="25"/>
  <c r="AB293" i="25"/>
  <c r="AC513" i="25"/>
  <c r="AD513" i="25"/>
  <c r="AB449" i="25"/>
  <c r="AC616" i="25"/>
  <c r="AD616" i="25"/>
  <c r="AB541" i="25"/>
  <c r="AB142" i="25"/>
  <c r="AB470" i="25"/>
  <c r="AC16" i="25"/>
  <c r="AD16" i="25"/>
  <c r="AC37" i="25"/>
  <c r="AD37" i="25"/>
  <c r="AB461" i="25"/>
  <c r="AD238" i="25"/>
  <c r="AC238" i="25"/>
  <c r="AD542" i="25"/>
  <c r="AC542" i="25"/>
  <c r="AD124" i="25"/>
  <c r="AC124" i="25"/>
  <c r="AD497" i="25"/>
  <c r="AC497" i="25"/>
  <c r="AB440" i="25"/>
  <c r="AC439" i="25"/>
  <c r="AD439" i="25"/>
  <c r="AB454" i="25"/>
  <c r="AB547" i="25"/>
  <c r="AC372" i="25"/>
  <c r="AD372" i="25"/>
  <c r="AB448" i="25"/>
  <c r="AC359" i="25"/>
  <c r="AD359" i="25"/>
  <c r="AB211" i="25"/>
  <c r="AB304" i="25"/>
  <c r="AB168" i="25"/>
  <c r="AB521" i="25"/>
  <c r="AC226" i="25"/>
  <c r="AD226" i="25"/>
  <c r="AD159" i="25"/>
  <c r="AC159" i="25"/>
  <c r="AD136" i="25"/>
  <c r="AC136" i="25"/>
  <c r="AC225" i="25"/>
  <c r="AD225" i="25"/>
  <c r="AD594" i="25"/>
  <c r="AC594" i="25"/>
  <c r="AC339" i="25"/>
  <c r="AD339" i="25"/>
  <c r="AC588" i="25"/>
  <c r="AD588" i="25"/>
  <c r="AC245" i="25"/>
  <c r="AD245" i="25"/>
  <c r="AB184" i="25"/>
  <c r="AC504" i="25"/>
  <c r="AD504" i="25"/>
  <c r="AD393" i="25"/>
  <c r="AC393" i="25"/>
  <c r="AC566" i="25"/>
  <c r="AD566" i="25"/>
  <c r="AB267" i="25"/>
  <c r="AD384" i="25"/>
  <c r="AC384" i="25"/>
  <c r="AB366" i="25"/>
  <c r="AC416" i="25"/>
  <c r="AD416" i="25"/>
  <c r="AB226" i="25"/>
  <c r="AD401" i="25"/>
  <c r="AC401" i="25"/>
  <c r="AD297" i="25"/>
  <c r="AC297" i="25"/>
  <c r="AD55" i="25"/>
  <c r="AC55" i="25"/>
  <c r="AC125" i="25"/>
  <c r="AD125" i="25"/>
  <c r="AB197" i="25"/>
  <c r="AB256" i="25"/>
  <c r="AC154" i="25"/>
  <c r="AD154" i="25"/>
  <c r="AB622" i="25"/>
  <c r="AD582" i="25"/>
  <c r="AC582" i="25"/>
  <c r="AB463" i="25"/>
  <c r="AB201" i="25"/>
  <c r="AC52" i="25"/>
  <c r="AD52" i="25"/>
  <c r="AB575" i="25"/>
  <c r="AC303" i="25"/>
  <c r="AD303" i="25"/>
  <c r="AC273" i="25"/>
  <c r="AD273" i="25"/>
  <c r="AB365" i="25"/>
  <c r="AB121" i="25"/>
  <c r="AD471" i="25"/>
  <c r="AC471" i="25"/>
  <c r="AB145" i="25"/>
  <c r="AC259" i="25"/>
  <c r="AD259" i="25"/>
  <c r="AB246" i="25"/>
  <c r="AD35" i="25"/>
  <c r="AC35" i="25"/>
  <c r="AB31" i="25"/>
  <c r="AB80" i="25"/>
  <c r="AB160" i="25"/>
  <c r="AB227" i="25"/>
  <c r="AB54" i="25"/>
  <c r="AD39" i="25"/>
  <c r="AC39" i="25"/>
  <c r="AD298" i="25"/>
  <c r="AC298" i="25"/>
  <c r="AB598" i="25"/>
  <c r="AD164" i="25"/>
  <c r="AC164" i="25"/>
  <c r="AC350" i="25"/>
  <c r="AD350" i="25"/>
  <c r="AD596" i="25"/>
  <c r="AC596" i="25"/>
  <c r="AB95" i="25"/>
  <c r="AC324" i="25"/>
  <c r="AD324" i="25"/>
  <c r="AB603" i="25"/>
  <c r="AD457" i="25"/>
  <c r="AC457" i="25"/>
  <c r="AD148" i="25"/>
  <c r="AC148" i="25"/>
  <c r="AC389" i="25"/>
  <c r="AD389" i="25"/>
  <c r="AC567" i="25"/>
  <c r="AD567" i="25"/>
  <c r="AC121" i="25"/>
  <c r="AD121" i="25"/>
  <c r="AC486" i="25"/>
  <c r="AD486" i="25"/>
  <c r="AB369" i="25"/>
  <c r="AC349" i="25"/>
  <c r="AD349" i="25"/>
  <c r="AC362" i="25"/>
  <c r="AD362" i="25"/>
  <c r="AB277" i="25"/>
  <c r="AB169" i="25"/>
  <c r="AC537" i="25"/>
  <c r="AD537" i="25"/>
  <c r="AC501" i="25"/>
  <c r="AD501" i="25"/>
  <c r="AB605" i="25"/>
  <c r="AD81" i="25"/>
  <c r="AC81" i="25"/>
  <c r="AB53" i="25"/>
  <c r="AD217" i="25"/>
  <c r="AC217" i="25"/>
  <c r="AB133" i="25"/>
  <c r="AB397" i="25"/>
  <c r="AD328" i="25"/>
  <c r="AC328" i="25"/>
  <c r="AB608" i="25"/>
  <c r="AB591" i="25"/>
  <c r="AC433" i="25"/>
  <c r="AD433" i="25"/>
  <c r="AB265" i="25"/>
  <c r="AB354" i="25"/>
  <c r="AB391" i="25"/>
  <c r="AD95" i="25"/>
  <c r="AC95" i="25"/>
  <c r="AB486" i="25"/>
  <c r="AB422" i="25"/>
  <c r="AB262" i="25"/>
  <c r="AC190" i="25"/>
  <c r="AD190" i="25"/>
  <c r="AB127" i="25"/>
  <c r="AD129" i="25"/>
  <c r="AC129" i="25"/>
  <c r="AC149" i="25"/>
  <c r="AD149" i="25"/>
  <c r="AC606" i="25"/>
  <c r="AD606" i="25"/>
  <c r="AC171" i="25"/>
  <c r="AD171" i="25"/>
  <c r="AB259" i="25"/>
  <c r="AB322" i="25"/>
  <c r="AB275" i="25"/>
  <c r="AC425" i="25"/>
  <c r="AD425" i="25"/>
  <c r="AD152" i="25"/>
  <c r="AC152" i="25"/>
  <c r="AC284" i="25"/>
  <c r="AD284" i="25"/>
  <c r="AB310" i="25"/>
  <c r="AD130" i="25"/>
  <c r="AC130" i="25"/>
  <c r="AB288" i="25"/>
  <c r="AD210" i="25"/>
  <c r="AC210" i="25"/>
  <c r="AB562" i="25"/>
  <c r="AD288" i="25"/>
  <c r="AC288" i="25"/>
  <c r="AD234" i="25"/>
  <c r="AC234" i="25"/>
  <c r="AB122" i="25"/>
  <c r="AD572" i="25"/>
  <c r="AC572" i="25"/>
  <c r="AB377" i="25"/>
  <c r="AD608" i="25"/>
  <c r="AC608" i="25"/>
  <c r="AB520" i="25"/>
  <c r="AD413" i="25"/>
  <c r="AC413" i="25"/>
  <c r="AB601" i="25"/>
  <c r="AD285" i="25"/>
  <c r="AC285" i="25"/>
  <c r="AB195" i="25"/>
  <c r="AD557" i="25"/>
  <c r="AC557" i="25"/>
  <c r="AD174" i="25"/>
  <c r="AC174" i="25"/>
  <c r="AB214" i="25"/>
  <c r="AD212" i="25"/>
  <c r="AC212" i="25"/>
  <c r="AB339" i="25"/>
  <c r="AB595" i="25"/>
  <c r="AB292" i="25"/>
  <c r="AB220" i="25"/>
  <c r="AB604" i="25"/>
  <c r="AC479" i="25"/>
  <c r="AD479" i="25"/>
  <c r="AC602" i="25"/>
  <c r="AD602" i="25"/>
  <c r="AD334" i="25"/>
  <c r="AC334" i="25"/>
  <c r="AB2" i="25"/>
  <c r="AC385" i="25"/>
  <c r="AD385" i="25"/>
  <c r="AD307" i="25"/>
  <c r="AC307" i="25"/>
  <c r="AD179" i="25"/>
  <c r="AC179" i="25"/>
  <c r="AC276" i="25"/>
  <c r="AD276" i="25"/>
  <c r="AB342" i="25"/>
  <c r="AB367" i="25"/>
  <c r="AD150" i="25"/>
  <c r="AC150" i="25"/>
  <c r="AD119" i="25"/>
  <c r="AC119" i="25"/>
  <c r="AB159" i="25"/>
  <c r="AC147" i="25"/>
  <c r="AD147" i="25"/>
  <c r="AD404" i="25"/>
  <c r="AC404" i="25"/>
  <c r="AB101" i="25"/>
  <c r="AD374" i="25"/>
  <c r="AC374" i="25"/>
  <c r="AC112" i="25"/>
  <c r="AD112" i="25"/>
  <c r="AB581" i="25"/>
  <c r="AB518" i="25"/>
  <c r="AC86" i="25"/>
  <c r="AD86" i="25"/>
  <c r="AC53" i="25"/>
  <c r="AD53" i="25"/>
  <c r="AC107" i="25"/>
  <c r="AD107" i="25"/>
  <c r="AB497" i="25"/>
  <c r="AB371" i="25"/>
  <c r="AB221" i="25"/>
  <c r="AD19" i="25"/>
  <c r="AC19" i="25"/>
  <c r="AB314" i="25"/>
  <c r="AB301" i="25"/>
  <c r="AB231" i="25"/>
  <c r="AC295" i="25"/>
  <c r="AD295" i="25"/>
  <c r="AD524" i="25"/>
  <c r="AC524" i="25"/>
  <c r="AC341" i="25"/>
  <c r="AD341" i="25"/>
  <c r="AB576" i="25"/>
  <c r="AC240" i="25"/>
  <c r="AD240" i="25"/>
  <c r="AD109" i="25"/>
  <c r="AC109" i="25"/>
  <c r="AC236" i="25"/>
  <c r="AD236" i="25"/>
  <c r="AC106" i="25"/>
  <c r="AD106" i="25"/>
  <c r="AD490" i="25"/>
  <c r="AC490" i="25"/>
  <c r="AD132" i="25"/>
  <c r="AC132" i="25"/>
  <c r="AD184" i="25"/>
  <c r="AC184" i="25"/>
  <c r="AB620" i="25"/>
  <c r="AB232" i="25"/>
  <c r="AB196" i="25"/>
  <c r="AC620" i="25"/>
  <c r="AD620" i="25"/>
  <c r="AB408" i="25"/>
  <c r="AB624" i="25"/>
  <c r="AD280" i="25"/>
  <c r="AC280" i="25"/>
  <c r="AB317" i="25"/>
  <c r="AB353" i="25"/>
  <c r="AD480" i="25"/>
  <c r="AC480" i="25"/>
  <c r="AC247" i="25"/>
  <c r="AD247" i="25"/>
  <c r="AB114" i="25"/>
  <c r="AB508" i="25"/>
  <c r="AB479" i="25"/>
  <c r="AC613" i="25"/>
  <c r="AD613" i="25"/>
  <c r="AB249" i="25"/>
  <c r="AC407" i="25"/>
  <c r="AD407" i="25"/>
  <c r="AB504" i="25"/>
  <c r="AB583" i="25"/>
  <c r="AD579" i="25"/>
  <c r="AC579" i="25"/>
  <c r="AC498" i="25"/>
  <c r="AD498" i="25"/>
  <c r="AC533" i="25"/>
  <c r="AD533" i="25"/>
  <c r="AC426" i="25"/>
  <c r="AD426" i="25"/>
  <c r="AC155" i="25"/>
  <c r="AD155" i="25"/>
  <c r="AC176" i="25"/>
  <c r="AD176" i="25"/>
  <c r="AC205" i="25"/>
  <c r="AD205" i="25"/>
  <c r="AB63" i="25"/>
  <c r="AD144" i="25"/>
  <c r="AC144" i="25"/>
  <c r="AB606" i="25"/>
  <c r="AD536" i="25"/>
  <c r="AC536" i="25"/>
  <c r="AD313" i="25"/>
  <c r="AC313" i="25"/>
  <c r="AB279" i="25"/>
  <c r="AC34" i="25"/>
  <c r="AD34" i="25"/>
  <c r="AB307" i="25"/>
  <c r="AC187" i="25"/>
  <c r="AD187" i="25"/>
  <c r="AC31" i="25"/>
  <c r="AD31" i="25"/>
  <c r="AB609" i="25"/>
  <c r="AD509" i="25"/>
  <c r="AC509" i="25"/>
  <c r="AC556" i="25"/>
  <c r="AD556" i="25"/>
  <c r="AD104" i="25"/>
  <c r="AC104" i="25"/>
  <c r="AC327" i="25"/>
  <c r="AD327" i="25"/>
  <c r="AB341" i="25"/>
  <c r="AC133" i="25"/>
  <c r="AD133" i="25"/>
  <c r="AB192" i="25"/>
  <c r="AB549" i="25"/>
  <c r="AD204" i="25"/>
  <c r="AC204" i="25"/>
  <c r="AC111" i="25"/>
  <c r="AD111" i="25"/>
  <c r="AB379" i="25"/>
  <c r="AD223" i="25"/>
  <c r="AC223" i="25"/>
  <c r="AB335" i="25"/>
  <c r="AD365" i="25"/>
  <c r="AC365" i="25"/>
  <c r="AC610" i="25"/>
  <c r="AD610" i="25"/>
  <c r="AD598" i="25"/>
  <c r="AC598" i="25"/>
  <c r="AB531" i="25"/>
  <c r="AC469" i="25"/>
  <c r="AD469" i="25"/>
  <c r="AB617" i="25"/>
  <c r="AB238" i="25"/>
  <c r="AB483" i="25"/>
  <c r="AD592" i="25"/>
  <c r="AC592" i="25"/>
  <c r="AC222" i="25"/>
  <c r="AD222" i="25"/>
  <c r="AB417" i="25"/>
  <c r="AD196" i="25"/>
  <c r="AC196" i="25"/>
  <c r="AB245" i="25"/>
  <c r="AB137" i="25"/>
  <c r="AC274" i="25"/>
  <c r="AD274" i="25"/>
  <c r="AD173" i="25"/>
  <c r="AC173" i="25"/>
  <c r="AD570" i="25"/>
  <c r="AC570" i="25"/>
  <c r="AB428" i="25"/>
  <c r="AD317" i="25"/>
  <c r="AC317" i="25"/>
  <c r="AB104" i="25"/>
  <c r="AC353" i="25"/>
  <c r="AD353" i="25"/>
  <c r="AC333" i="25"/>
  <c r="AD333" i="25"/>
  <c r="AB252" i="25"/>
  <c r="AD266" i="25"/>
  <c r="AC266" i="25"/>
  <c r="AD517" i="25"/>
  <c r="AC517" i="25"/>
  <c r="AB565" i="25"/>
  <c r="AD134" i="25"/>
  <c r="AC134" i="25"/>
  <c r="AD168" i="25"/>
  <c r="AC168" i="25"/>
  <c r="AB176" i="25"/>
  <c r="AB373" i="25"/>
  <c r="AB150" i="25"/>
  <c r="AD116" i="25"/>
  <c r="AC116" i="25"/>
  <c r="AD93" i="25"/>
  <c r="AC93" i="25"/>
  <c r="AD390" i="25"/>
  <c r="AC390" i="25"/>
  <c r="AC269" i="25"/>
  <c r="AD269" i="25"/>
  <c r="AD589" i="25"/>
  <c r="AC589" i="25"/>
  <c r="AC320" i="25"/>
  <c r="AD320" i="25"/>
  <c r="AB580" i="25"/>
  <c r="AC502" i="25"/>
  <c r="AD502" i="25"/>
  <c r="AB129" i="25"/>
  <c r="AB474" i="25"/>
  <c r="AC414" i="25"/>
  <c r="AD414" i="25"/>
  <c r="AB237" i="25"/>
  <c r="AB612" i="25"/>
  <c r="AC248" i="25"/>
  <c r="AD248" i="25"/>
  <c r="AC584" i="25"/>
  <c r="AD584" i="25"/>
  <c r="AB103" i="25"/>
  <c r="AC370" i="25"/>
  <c r="AD370" i="25"/>
  <c r="AB282" i="25"/>
  <c r="AC227" i="25"/>
  <c r="AD227" i="25"/>
  <c r="AB599" i="25"/>
  <c r="AC447" i="25"/>
  <c r="AD447" i="25"/>
  <c r="AB343" i="25"/>
  <c r="AD302" i="25"/>
  <c r="AC302" i="25"/>
  <c r="AB615" i="25"/>
  <c r="AC329" i="25"/>
  <c r="AD329" i="25"/>
  <c r="AD167" i="25"/>
  <c r="AC167" i="25"/>
  <c r="AB135" i="25"/>
  <c r="AB452" i="25"/>
  <c r="AB5" i="25"/>
  <c r="AC228" i="25"/>
  <c r="AD228" i="25"/>
  <c r="AB532" i="25"/>
  <c r="AC75" i="25"/>
  <c r="AD75" i="25"/>
  <c r="AB213" i="25"/>
  <c r="AB596" i="25"/>
  <c r="AB124" i="25"/>
  <c r="AB488" i="25"/>
  <c r="AB390" i="25"/>
  <c r="AD601" i="25"/>
  <c r="AC601" i="25"/>
  <c r="AB426" i="25"/>
  <c r="AC500" i="25"/>
  <c r="AD500" i="25"/>
  <c r="AC219" i="25"/>
  <c r="AD219" i="25"/>
  <c r="AD591" i="25"/>
  <c r="AC591" i="25"/>
  <c r="AB158" i="25"/>
  <c r="AB590" i="25"/>
  <c r="AB594" i="25"/>
  <c r="AD292" i="25"/>
  <c r="AC292" i="25"/>
  <c r="AD435" i="25"/>
  <c r="AC435" i="25"/>
  <c r="AB465" i="25"/>
  <c r="AC10" i="25"/>
  <c r="AD10" i="25"/>
  <c r="AB543" i="25"/>
  <c r="AB79" i="25"/>
  <c r="AC301" i="25"/>
  <c r="AD301" i="25"/>
  <c r="AC454" i="25"/>
  <c r="AD454" i="25"/>
  <c r="AB386" i="25"/>
  <c r="AB107" i="25"/>
  <c r="AB384" i="25"/>
  <c r="AD250" i="25"/>
  <c r="AC250" i="25"/>
  <c r="AB174" i="25"/>
  <c r="AC455" i="25"/>
  <c r="AD455" i="25"/>
  <c r="AB299" i="25"/>
  <c r="AB522" i="25"/>
  <c r="AC487" i="25"/>
  <c r="AD487" i="25"/>
  <c r="AD28" i="25"/>
  <c r="AC28" i="25"/>
  <c r="AC224" i="25"/>
  <c r="AD224" i="25"/>
  <c r="AD291" i="25"/>
  <c r="AC291" i="25"/>
  <c r="AC492" i="25"/>
  <c r="AD492" i="25"/>
  <c r="AC505" i="25"/>
  <c r="AD505" i="25"/>
  <c r="AC100" i="25"/>
  <c r="AD100" i="25"/>
  <c r="AD163" i="25"/>
  <c r="AC163" i="25"/>
  <c r="AC146" i="25"/>
  <c r="AD146" i="25"/>
  <c r="AB44" i="25"/>
  <c r="AB414" i="25"/>
  <c r="AC253" i="25"/>
  <c r="AD253" i="25"/>
  <c r="AC604" i="25"/>
  <c r="AD604" i="25"/>
  <c r="AB34" i="25"/>
  <c r="AB450" i="25"/>
  <c r="AB555" i="25"/>
  <c r="AD32" i="25"/>
  <c r="AC32" i="25"/>
  <c r="AB334" i="25"/>
  <c r="AD466" i="25"/>
  <c r="AC466" i="25"/>
  <c r="AB451" i="25"/>
  <c r="AC351" i="25"/>
  <c r="AD351" i="25"/>
  <c r="AC548" i="25"/>
  <c r="AD548" i="25"/>
  <c r="AC44" i="25"/>
  <c r="AD44" i="25"/>
  <c r="AB567" i="25"/>
  <c r="AB117" i="25"/>
  <c r="AC283" i="25"/>
  <c r="AD283" i="25"/>
  <c r="AB123" i="25"/>
  <c r="AC67" i="25"/>
  <c r="AD67" i="25"/>
  <c r="AB179" i="25"/>
  <c r="AB550" i="25"/>
  <c r="AC108" i="25"/>
  <c r="AD108" i="25"/>
  <c r="AB285" i="25"/>
  <c r="AD275" i="25"/>
  <c r="AC275" i="25"/>
  <c r="AC495" i="25"/>
  <c r="AD495" i="25"/>
  <c r="AD120" i="25"/>
  <c r="AC120" i="25"/>
  <c r="AD264" i="25"/>
  <c r="AC264" i="25"/>
  <c r="AB404" i="25"/>
  <c r="AD523" i="25"/>
  <c r="AC523" i="25"/>
  <c r="AB39" i="25"/>
  <c r="AB14" i="25"/>
  <c r="AB358" i="25"/>
  <c r="AB313" i="25"/>
  <c r="AD467" i="25"/>
  <c r="AC467" i="25"/>
  <c r="AD252" i="25"/>
  <c r="AC252" i="25"/>
  <c r="AD183" i="25"/>
  <c r="AC183" i="25"/>
  <c r="AB559" i="25"/>
  <c r="AB560" i="25"/>
  <c r="AB589" i="25"/>
  <c r="AC336" i="25"/>
  <c r="AD336" i="25"/>
  <c r="AB584" i="25"/>
  <c r="AC203" i="25"/>
  <c r="AD203" i="25"/>
  <c r="AC575" i="25"/>
  <c r="AD575" i="25"/>
  <c r="AB309" i="25"/>
  <c r="AD609" i="25"/>
  <c r="AC609" i="25"/>
  <c r="AB568" i="25"/>
  <c r="AD593" i="25"/>
  <c r="AC593" i="25"/>
  <c r="AB222" i="25"/>
  <c r="AB512" i="25"/>
  <c r="AD170" i="25"/>
  <c r="AC170" i="25"/>
  <c r="AB383" i="25"/>
  <c r="AB302" i="25"/>
  <c r="AC127" i="25"/>
  <c r="AD127" i="25"/>
  <c r="AB442" i="25"/>
  <c r="AC325" i="25"/>
  <c r="AD325" i="25"/>
  <c r="AC456" i="25"/>
  <c r="AD456" i="25"/>
  <c r="AB348" i="25"/>
  <c r="AC271" i="25"/>
  <c r="AD271" i="25"/>
  <c r="AC202" i="25"/>
  <c r="AD202" i="25"/>
  <c r="AB244" i="25"/>
  <c r="AB118" i="25"/>
  <c r="AC527" i="25"/>
  <c r="AD527" i="25"/>
  <c r="AC299" i="25"/>
  <c r="AD299" i="25"/>
  <c r="AB167" i="25"/>
  <c r="AB388" i="25"/>
  <c r="AB76" i="25"/>
  <c r="AC263" i="25"/>
  <c r="AD263" i="25"/>
  <c r="AB141" i="25"/>
  <c r="AB189" i="25"/>
  <c r="AD400" i="25"/>
  <c r="AC400" i="25"/>
  <c r="AC87" i="25"/>
  <c r="AD87" i="25"/>
  <c r="AD397" i="25"/>
  <c r="AC397" i="25"/>
  <c r="AC198" i="25"/>
  <c r="AD198" i="25"/>
  <c r="AD89" i="25"/>
  <c r="AC89" i="25"/>
  <c r="AC519" i="25"/>
  <c r="AD519" i="25"/>
  <c r="AB66" i="25"/>
  <c r="AB278" i="25"/>
  <c r="AC103" i="25"/>
  <c r="AD103" i="25"/>
  <c r="AB286" i="25"/>
  <c r="AC581" i="25"/>
  <c r="AD581" i="25"/>
  <c r="AB382" i="25"/>
  <c r="AB545" i="25"/>
  <c r="AC571" i="25"/>
  <c r="AD571" i="25"/>
  <c r="AD573" i="25"/>
  <c r="AC573" i="25"/>
  <c r="AD618" i="25"/>
  <c r="AC618" i="25"/>
  <c r="AB261" i="25"/>
  <c r="AB574" i="25"/>
  <c r="AB236" i="25"/>
  <c r="AB281" i="25"/>
  <c r="AC441" i="25"/>
  <c r="AD441" i="25"/>
  <c r="AC194" i="25"/>
  <c r="AD194" i="25"/>
  <c r="AB87" i="25"/>
  <c r="AC356" i="25"/>
  <c r="AD356" i="25"/>
  <c r="AC574" i="25"/>
  <c r="AD574" i="25"/>
  <c r="AB471" i="25"/>
  <c r="AD139" i="25"/>
  <c r="AC139" i="25"/>
  <c r="AB194" i="25"/>
  <c r="AB523" i="25"/>
  <c r="AB592" i="25"/>
  <c r="AB274" i="25"/>
  <c r="AD347" i="25"/>
  <c r="AC347" i="25"/>
  <c r="AD232" i="25"/>
  <c r="AC232" i="25"/>
  <c r="AD131" i="25"/>
  <c r="AC131" i="25"/>
  <c r="AB287" i="25"/>
  <c r="AB360" i="25"/>
  <c r="AD583" i="25"/>
  <c r="AC583" i="25"/>
  <c r="AD331" i="25"/>
  <c r="AC331" i="25"/>
  <c r="AB177" i="25"/>
  <c r="AB240" i="25"/>
  <c r="AB110" i="25"/>
  <c r="AC101" i="25"/>
  <c r="AD101" i="25"/>
  <c r="AD515" i="25"/>
  <c r="AC515" i="25"/>
  <c r="AC617" i="25"/>
  <c r="AD617" i="25"/>
  <c r="AB134" i="25"/>
  <c r="AB228" i="25"/>
  <c r="AC180" i="25"/>
  <c r="AD180" i="25"/>
  <c r="AC429" i="25"/>
  <c r="AD429" i="25"/>
  <c r="AB96" i="25"/>
  <c r="AB587" i="25"/>
  <c r="AB429" i="25"/>
  <c r="AB392" i="25"/>
  <c r="AC436" i="25"/>
  <c r="AD436" i="25"/>
  <c r="AD140" i="25"/>
  <c r="AC140" i="25"/>
  <c r="AB52" i="25"/>
  <c r="AB185" i="25"/>
  <c r="AB298" i="25"/>
  <c r="AB524" i="25"/>
  <c r="AC440" i="25"/>
  <c r="AD440" i="25"/>
  <c r="AB260" i="25"/>
  <c r="AB149" i="25"/>
  <c r="AC348" i="25"/>
  <c r="AD348" i="25"/>
  <c r="AB203" i="25"/>
  <c r="AD599" i="25"/>
  <c r="AC599" i="25"/>
  <c r="AB271" i="25"/>
  <c r="AB208" i="25"/>
  <c r="AB553" i="25"/>
  <c r="AB490" i="25"/>
  <c r="AB113" i="25"/>
  <c r="AD420" i="25"/>
  <c r="AC420" i="25"/>
  <c r="AC470" i="25"/>
  <c r="AD470" i="25"/>
  <c r="AC585" i="25"/>
  <c r="AD585" i="25"/>
  <c r="AB218" i="25"/>
  <c r="AC46" i="25"/>
  <c r="AD46" i="25"/>
  <c r="AC545" i="25"/>
  <c r="AD545" i="25"/>
  <c r="AB139" i="25"/>
  <c r="AC560" i="25"/>
  <c r="AD560" i="25"/>
  <c r="AC445" i="25"/>
  <c r="AD445" i="25"/>
  <c r="AC590" i="25"/>
  <c r="AD590" i="25"/>
  <c r="AC395" i="25"/>
  <c r="AD395" i="25"/>
  <c r="AC156" i="25"/>
  <c r="AD156" i="25"/>
  <c r="AD568" i="25"/>
  <c r="AC568" i="25"/>
  <c r="AB610" i="25"/>
  <c r="AD257" i="25"/>
  <c r="AC257" i="25"/>
  <c r="AB165" i="25"/>
  <c r="AB321" i="25"/>
  <c r="AB602" i="25"/>
  <c r="AC496" i="25"/>
  <c r="AD496" i="25"/>
  <c r="AC208" i="25"/>
  <c r="AD208" i="25"/>
  <c r="AC162" i="25"/>
  <c r="AD162" i="25"/>
  <c r="AD20" i="25"/>
  <c r="AC20" i="25"/>
  <c r="AD267" i="25"/>
  <c r="AC267" i="25"/>
  <c r="AC177" i="25"/>
  <c r="AD177" i="25"/>
  <c r="AB495" i="25"/>
  <c r="AB441" i="25"/>
  <c r="AC161" i="25"/>
  <c r="AD161" i="25"/>
  <c r="AD73" i="25"/>
  <c r="AC73" i="25"/>
  <c r="AC614" i="25"/>
  <c r="AD614" i="25"/>
  <c r="AB178" i="25"/>
  <c r="AC25" i="25"/>
  <c r="AD25" i="25"/>
  <c r="AB462" i="25"/>
  <c r="AC79" i="25"/>
  <c r="AD79" i="25"/>
  <c r="AC417" i="25"/>
  <c r="AD417" i="25"/>
  <c r="AC477" i="25"/>
  <c r="AD477" i="25"/>
  <c r="AB551" i="25"/>
  <c r="AD419" i="25"/>
  <c r="AC419" i="25"/>
  <c r="AD142" i="25"/>
  <c r="AC142" i="25"/>
  <c r="AB320" i="25"/>
  <c r="AD244" i="25"/>
  <c r="AC244" i="25"/>
  <c r="AC342" i="25"/>
  <c r="AD342" i="25"/>
  <c r="AB161" i="25"/>
  <c r="AC373" i="25"/>
  <c r="AD373" i="25"/>
  <c r="AB482" i="25"/>
  <c r="AB566" i="25"/>
  <c r="AB476" i="25"/>
  <c r="AD577" i="25"/>
  <c r="AC577" i="25"/>
  <c r="AB361" i="25"/>
  <c r="AB128" i="25"/>
  <c r="AB519" i="25"/>
  <c r="AB225" i="25"/>
  <c r="AD277" i="25"/>
  <c r="AC277" i="25"/>
  <c r="AB333" i="25"/>
  <c r="AB530" i="25"/>
  <c r="AC382" i="25"/>
  <c r="AD382" i="25"/>
  <c r="AB13" i="25"/>
  <c r="AB303" i="25"/>
  <c r="AB493" i="25"/>
  <c r="AB217" i="25"/>
  <c r="AB151" i="25"/>
  <c r="AD621" i="25"/>
  <c r="AC621" i="25"/>
  <c r="AD578" i="25"/>
  <c r="AC578" i="25"/>
  <c r="AB120" i="25"/>
  <c r="AD265" i="25"/>
  <c r="AC265" i="25"/>
  <c r="AB136" i="25"/>
  <c r="AB332" i="25"/>
  <c r="AB618" i="25"/>
  <c r="AC387" i="25"/>
  <c r="AD387" i="25"/>
  <c r="AD158" i="25"/>
  <c r="AC158" i="25"/>
  <c r="AC367" i="25"/>
  <c r="AD367" i="25"/>
  <c r="AB32" i="25"/>
  <c r="AB586" i="25"/>
  <c r="AD294" i="25"/>
  <c r="AC294" i="25"/>
  <c r="AB351" i="25"/>
  <c r="AB614" i="25"/>
  <c r="AC305" i="25"/>
  <c r="AD305" i="25"/>
  <c r="AC296" i="25"/>
  <c r="AD296" i="25"/>
  <c r="AD110" i="25"/>
  <c r="AC110" i="25"/>
  <c r="AD458" i="25"/>
  <c r="AC458" i="25"/>
  <c r="AB542" i="25"/>
  <c r="AB453" i="25"/>
  <c r="AB593" i="25"/>
  <c r="AB154" i="25"/>
  <c r="AD432" i="25"/>
  <c r="AC432" i="25"/>
  <c r="AB164" i="25"/>
  <c r="AB588" i="25"/>
  <c r="AB173" i="25"/>
  <c r="AC84" i="25"/>
  <c r="AD84" i="25"/>
  <c r="AB186" i="25"/>
  <c r="AB247" i="25"/>
  <c r="AB7" i="25"/>
  <c r="AC461" i="25"/>
  <c r="AD461" i="25"/>
  <c r="AC172" i="25"/>
  <c r="AD172" i="25"/>
  <c r="AC615" i="25"/>
  <c r="AD615" i="25"/>
  <c r="AB466" i="25"/>
  <c r="AC600" i="25"/>
  <c r="AD600" i="25"/>
  <c r="AD474" i="25"/>
  <c r="AC474" i="25"/>
  <c r="AC569" i="25"/>
  <c r="AD569" i="25"/>
  <c r="C7" i="20"/>
  <c r="Y93" i="24"/>
  <c r="AA165" i="24"/>
  <c r="X217" i="24"/>
  <c r="X52" i="24"/>
  <c r="Z229" i="24"/>
  <c r="W7" i="24"/>
  <c r="W178" i="24"/>
  <c r="AA23" i="24"/>
  <c r="X3" i="24"/>
  <c r="W165" i="24"/>
  <c r="AA67" i="24"/>
  <c r="X93" i="24"/>
  <c r="X169" i="24"/>
  <c r="Y48" i="24"/>
  <c r="Y11" i="24"/>
  <c r="V205" i="24"/>
  <c r="W155" i="24"/>
  <c r="AA57" i="24"/>
  <c r="X78" i="24"/>
  <c r="V110" i="24"/>
  <c r="X70" i="24"/>
  <c r="X180" i="24"/>
  <c r="W99" i="24"/>
  <c r="Y126" i="24"/>
  <c r="W20" i="24"/>
  <c r="W208" i="24"/>
  <c r="V32" i="24"/>
  <c r="X18" i="24"/>
  <c r="V15" i="24"/>
  <c r="Z206" i="24"/>
  <c r="AA5" i="24"/>
  <c r="AA175" i="24"/>
  <c r="X129" i="24"/>
  <c r="Z18" i="24"/>
  <c r="AA30" i="24"/>
  <c r="Y78" i="24"/>
  <c r="Y7" i="24"/>
  <c r="Y131" i="24"/>
  <c r="Y141" i="24"/>
  <c r="Z152" i="24"/>
  <c r="AA101" i="24"/>
  <c r="V206" i="24"/>
  <c r="V124" i="24"/>
  <c r="AA195" i="24"/>
  <c r="Y3" i="24"/>
  <c r="W163" i="24"/>
  <c r="W205" i="24"/>
  <c r="AA66" i="24"/>
  <c r="Y139" i="24"/>
  <c r="Y183" i="24"/>
  <c r="AA93" i="24"/>
  <c r="W189" i="24"/>
  <c r="Z202" i="24"/>
  <c r="X175" i="24"/>
  <c r="Z192" i="24"/>
  <c r="X88" i="24"/>
  <c r="Y160" i="24"/>
  <c r="X179" i="24"/>
  <c r="V103" i="24"/>
  <c r="V151" i="24"/>
  <c r="Z115" i="24"/>
  <c r="W103" i="24"/>
  <c r="AA135" i="24"/>
  <c r="Z188" i="24"/>
  <c r="AA29" i="24"/>
  <c r="V90" i="24"/>
  <c r="X29" i="24"/>
  <c r="V198" i="24"/>
  <c r="Z231" i="24"/>
  <c r="X77" i="24"/>
  <c r="W4" i="24"/>
  <c r="X47" i="24"/>
  <c r="Z147" i="24"/>
  <c r="W182" i="24"/>
  <c r="X20" i="24"/>
  <c r="AA53" i="24"/>
  <c r="Y89" i="24"/>
  <c r="X57" i="24"/>
  <c r="V159" i="24"/>
  <c r="V105" i="24"/>
  <c r="X216" i="24"/>
  <c r="W220" i="24"/>
  <c r="AA230" i="24"/>
  <c r="AA232" i="24"/>
  <c r="X107" i="24"/>
  <c r="AA220" i="24"/>
  <c r="W94" i="24"/>
  <c r="W32" i="24"/>
  <c r="AA157" i="24"/>
  <c r="AA162" i="24"/>
  <c r="AA36" i="24"/>
  <c r="V163" i="24"/>
  <c r="Z55" i="24"/>
  <c r="V49" i="24"/>
  <c r="AA77" i="24"/>
  <c r="V188" i="24"/>
  <c r="W153" i="24"/>
  <c r="AA87" i="24"/>
  <c r="X191" i="24"/>
  <c r="AA194" i="24"/>
  <c r="Y162" i="24"/>
  <c r="Y70" i="24"/>
  <c r="W127" i="24"/>
  <c r="Y173" i="24"/>
  <c r="AA221" i="24"/>
  <c r="Y116" i="24"/>
  <c r="X188" i="24"/>
  <c r="Z46" i="24"/>
  <c r="Y67" i="24"/>
  <c r="W231" i="24"/>
  <c r="Y239" i="24"/>
  <c r="Z119" i="24"/>
  <c r="W203" i="24"/>
  <c r="V139" i="24"/>
  <c r="Z30" i="24"/>
  <c r="V26" i="24"/>
  <c r="AA225" i="24"/>
  <c r="W72" i="24"/>
  <c r="AA106" i="24"/>
  <c r="X81" i="24"/>
  <c r="V55" i="24"/>
  <c r="X53" i="24"/>
  <c r="AA216" i="24"/>
  <c r="W139" i="24"/>
  <c r="Z154" i="24"/>
  <c r="V190" i="24"/>
  <c r="X13" i="24"/>
  <c r="AA143" i="24"/>
  <c r="V62" i="24"/>
  <c r="AA86" i="24"/>
  <c r="Y99" i="24"/>
  <c r="AA25" i="24"/>
  <c r="Y202" i="24"/>
  <c r="Y157" i="24"/>
  <c r="X124" i="24"/>
  <c r="Z142" i="24"/>
  <c r="AA228" i="24"/>
  <c r="W84" i="24"/>
  <c r="AA209" i="24"/>
  <c r="W41" i="24"/>
  <c r="X11" i="24"/>
  <c r="X60" i="24"/>
  <c r="W89" i="24"/>
  <c r="AA233" i="24"/>
  <c r="X79" i="24"/>
  <c r="Z11" i="24"/>
  <c r="V27" i="24"/>
  <c r="AA56" i="24"/>
  <c r="W116" i="24"/>
  <c r="Z81" i="24"/>
  <c r="AA223" i="24"/>
  <c r="Y134" i="24"/>
  <c r="Y24" i="24"/>
  <c r="X16" i="24"/>
  <c r="W35" i="24"/>
  <c r="Z225" i="24"/>
  <c r="V130" i="24"/>
  <c r="Y206" i="24"/>
  <c r="W6" i="24"/>
  <c r="V61" i="24"/>
  <c r="V86" i="24"/>
  <c r="W157" i="24"/>
  <c r="W218" i="24"/>
  <c r="V117" i="24"/>
  <c r="W144" i="24"/>
  <c r="Z236" i="24"/>
  <c r="AA49" i="24"/>
  <c r="AA12" i="24"/>
  <c r="Z9" i="24"/>
  <c r="V220" i="24"/>
  <c r="AA64" i="24"/>
  <c r="Y80" i="24"/>
  <c r="W160" i="24"/>
  <c r="X23" i="24"/>
  <c r="Y138" i="24"/>
  <c r="V172" i="24"/>
  <c r="AA169" i="24"/>
  <c r="X28" i="24"/>
  <c r="Y222" i="24"/>
  <c r="W120" i="24"/>
  <c r="V59" i="24"/>
  <c r="X6" i="24"/>
  <c r="AA190" i="24"/>
  <c r="Z208" i="24"/>
  <c r="X103" i="24"/>
  <c r="V60" i="24"/>
  <c r="Z139" i="24"/>
  <c r="Z141" i="24"/>
  <c r="X232" i="24"/>
  <c r="V67" i="24"/>
  <c r="V91" i="24"/>
  <c r="AA55" i="24"/>
  <c r="W115" i="24"/>
  <c r="V16" i="24"/>
  <c r="Y83" i="24"/>
  <c r="V115" i="24"/>
  <c r="AA16" i="24"/>
  <c r="Y215" i="24"/>
  <c r="AA50" i="24"/>
  <c r="Y232" i="24"/>
  <c r="X215" i="24"/>
  <c r="AA227" i="24"/>
  <c r="V63" i="24"/>
  <c r="X118" i="24"/>
  <c r="V214" i="24"/>
  <c r="Z182" i="24"/>
  <c r="X226" i="24"/>
  <c r="Y123" i="24"/>
  <c r="AA92" i="24"/>
  <c r="Y159" i="24"/>
  <c r="Y241" i="24"/>
  <c r="Z37" i="24"/>
  <c r="W126" i="24"/>
  <c r="W169" i="24"/>
  <c r="AA152" i="24"/>
  <c r="AA146" i="24"/>
  <c r="W227" i="24"/>
  <c r="X86" i="24"/>
  <c r="X184" i="24"/>
  <c r="V167" i="24"/>
  <c r="X162" i="24"/>
  <c r="Z54" i="24"/>
  <c r="X104" i="24"/>
  <c r="AA237" i="24"/>
  <c r="V58" i="24"/>
  <c r="X33" i="24"/>
  <c r="Z6" i="24"/>
  <c r="W38" i="24"/>
  <c r="W62" i="24"/>
  <c r="X227" i="24"/>
  <c r="AA203" i="24"/>
  <c r="Z52" i="24"/>
  <c r="X148" i="24"/>
  <c r="W181" i="24"/>
  <c r="W17" i="24"/>
  <c r="W234" i="24"/>
  <c r="Z130" i="24"/>
  <c r="Z230" i="24"/>
  <c r="X27" i="24"/>
  <c r="AA119" i="24"/>
  <c r="W90" i="24"/>
  <c r="Y229" i="24"/>
  <c r="W16" i="24"/>
  <c r="Y221" i="24"/>
  <c r="Y60" i="24"/>
  <c r="W129" i="24"/>
  <c r="AA242" i="24"/>
  <c r="AA214" i="24"/>
  <c r="Y21" i="24"/>
  <c r="W68" i="24"/>
  <c r="W76" i="24"/>
  <c r="X130" i="24"/>
  <c r="Z111" i="24"/>
  <c r="X176" i="24"/>
  <c r="AA147" i="24"/>
  <c r="Z5" i="24"/>
  <c r="Z170" i="24"/>
  <c r="Y79" i="24"/>
  <c r="W148" i="24"/>
  <c r="Z140" i="24"/>
  <c r="V29" i="24"/>
  <c r="Y51" i="24"/>
  <c r="AA61" i="24"/>
  <c r="X101" i="24"/>
  <c r="AA163" i="24"/>
  <c r="X41" i="24"/>
  <c r="Z133" i="24"/>
  <c r="V140" i="24"/>
  <c r="X5" i="24"/>
  <c r="V154" i="24"/>
  <c r="Z180" i="24"/>
  <c r="X95" i="24"/>
  <c r="X128" i="24"/>
  <c r="Y185" i="24"/>
  <c r="Z218" i="24"/>
  <c r="X242" i="24"/>
  <c r="Z144" i="24"/>
  <c r="V174" i="24"/>
  <c r="Y128" i="24"/>
  <c r="V176" i="24"/>
  <c r="V168" i="24"/>
  <c r="Z151" i="24"/>
  <c r="X213" i="24"/>
  <c r="Z205" i="24"/>
  <c r="AA47" i="24"/>
  <c r="V35" i="24"/>
  <c r="W197" i="24"/>
  <c r="Z122" i="24"/>
  <c r="Z179" i="24"/>
  <c r="AA164" i="24"/>
  <c r="W73" i="24"/>
  <c r="Z137" i="24"/>
  <c r="AA137" i="24"/>
  <c r="Z241" i="24"/>
  <c r="AA52" i="24"/>
  <c r="AA129" i="24"/>
  <c r="AA188" i="24"/>
  <c r="Z203" i="24"/>
  <c r="W85" i="24"/>
  <c r="Y158" i="24"/>
  <c r="AA35" i="24"/>
  <c r="Z132" i="24"/>
  <c r="W57" i="24"/>
  <c r="W132" i="24"/>
  <c r="AA65" i="24"/>
  <c r="W65" i="24"/>
  <c r="Z176" i="24"/>
  <c r="Z89" i="24"/>
  <c r="Z235" i="24"/>
  <c r="V169" i="24"/>
  <c r="Y216" i="24"/>
  <c r="Z223" i="24"/>
  <c r="AA6" i="24"/>
  <c r="W66" i="24"/>
  <c r="AA177" i="24"/>
  <c r="Y174" i="24"/>
  <c r="Y133" i="24"/>
  <c r="AA134" i="24"/>
  <c r="X241" i="24"/>
  <c r="Z234" i="24"/>
  <c r="W74" i="24"/>
  <c r="Y73" i="24"/>
  <c r="Z128" i="24"/>
  <c r="V218" i="24"/>
  <c r="X75" i="24"/>
  <c r="W168" i="24"/>
  <c r="Z77" i="24"/>
  <c r="Z38" i="24"/>
  <c r="Z50" i="24"/>
  <c r="Y225" i="24"/>
  <c r="W18" i="24"/>
  <c r="X160" i="24"/>
  <c r="Y203" i="24"/>
  <c r="Z157" i="24"/>
  <c r="Y119" i="24"/>
  <c r="Z53" i="24"/>
  <c r="Y164" i="24"/>
  <c r="Y155" i="24"/>
  <c r="Z104" i="24"/>
  <c r="V161" i="24"/>
  <c r="Y102" i="24"/>
  <c r="Y233" i="24"/>
  <c r="Y191" i="24"/>
  <c r="V207" i="24"/>
  <c r="AA21" i="24"/>
  <c r="Y118" i="24"/>
  <c r="AA138" i="24"/>
  <c r="X194" i="24"/>
  <c r="AA28" i="24"/>
  <c r="X83" i="24"/>
  <c r="V147" i="24"/>
  <c r="Z196" i="24"/>
  <c r="X105" i="24"/>
  <c r="W241" i="24"/>
  <c r="V215" i="24"/>
  <c r="X109" i="24"/>
  <c r="Y69" i="24"/>
  <c r="X237" i="24"/>
  <c r="X142" i="24"/>
  <c r="Z189" i="24"/>
  <c r="V20" i="24"/>
  <c r="AA226" i="24"/>
  <c r="AA104" i="24"/>
  <c r="Y18" i="24"/>
  <c r="AA145" i="24"/>
  <c r="W9" i="24"/>
  <c r="AA18" i="24"/>
  <c r="W176" i="24"/>
  <c r="Z76" i="24"/>
  <c r="Z146" i="24"/>
  <c r="V75" i="24"/>
  <c r="Z136" i="24"/>
  <c r="AA85" i="24"/>
  <c r="Z75" i="24"/>
  <c r="X122" i="24"/>
  <c r="V119" i="24"/>
  <c r="X71" i="24"/>
  <c r="AA94" i="24"/>
  <c r="W22" i="24"/>
  <c r="V109" i="24"/>
  <c r="AA186" i="24"/>
  <c r="X127" i="24"/>
  <c r="AA130" i="24"/>
  <c r="X183" i="24"/>
  <c r="Y112" i="24"/>
  <c r="V72" i="24"/>
  <c r="V134" i="24"/>
  <c r="X134" i="24"/>
  <c r="Y87" i="24"/>
  <c r="AA60" i="24"/>
  <c r="X133" i="24"/>
  <c r="AA39" i="24"/>
  <c r="W21" i="24"/>
  <c r="AA95" i="24"/>
  <c r="W224" i="24"/>
  <c r="W71" i="24"/>
  <c r="Y150" i="24"/>
  <c r="AA235" i="24"/>
  <c r="W239" i="24"/>
  <c r="Y31" i="24"/>
  <c r="Y29" i="24"/>
  <c r="Z105" i="24"/>
  <c r="V114" i="24"/>
  <c r="W108" i="24"/>
  <c r="V185" i="24"/>
  <c r="Z193" i="24"/>
  <c r="X46" i="24"/>
  <c r="Z240" i="24"/>
  <c r="Z31" i="24"/>
  <c r="Y33" i="24"/>
  <c r="X167" i="24"/>
  <c r="W223" i="24"/>
  <c r="V212" i="24"/>
  <c r="X139" i="24"/>
  <c r="Y214" i="24"/>
  <c r="W55" i="24"/>
  <c r="X159" i="24"/>
  <c r="X170" i="24"/>
  <c r="W100" i="24"/>
  <c r="Y90" i="24"/>
  <c r="W143" i="24"/>
  <c r="Y170" i="24"/>
  <c r="Y200" i="24"/>
  <c r="V5" i="24"/>
  <c r="V235" i="24"/>
  <c r="V222" i="24"/>
  <c r="X37" i="24"/>
  <c r="V31" i="24"/>
  <c r="X200" i="24"/>
  <c r="W69" i="24"/>
  <c r="X234" i="24"/>
  <c r="Z184" i="24"/>
  <c r="V179" i="24"/>
  <c r="W87" i="24"/>
  <c r="X38" i="24"/>
  <c r="V64" i="24"/>
  <c r="X7" i="24"/>
  <c r="W213" i="24"/>
  <c r="AA208" i="24"/>
  <c r="AA76" i="24"/>
  <c r="Z195" i="24"/>
  <c r="Y98" i="24"/>
  <c r="X87" i="24"/>
  <c r="Z242" i="24"/>
  <c r="Y204" i="24"/>
  <c r="Z204" i="24"/>
  <c r="V84" i="24"/>
  <c r="Y115" i="24"/>
  <c r="AA69" i="24"/>
  <c r="Z44" i="24"/>
  <c r="X64" i="24"/>
  <c r="AA211" i="24"/>
  <c r="X222" i="24"/>
  <c r="W172" i="24"/>
  <c r="W240" i="24"/>
  <c r="Z233" i="24"/>
  <c r="Y208" i="24"/>
  <c r="Z34" i="24"/>
  <c r="Y175" i="24"/>
  <c r="X56" i="24"/>
  <c r="Z58" i="24"/>
  <c r="AA202" i="24"/>
  <c r="AA127" i="24"/>
  <c r="X152" i="24"/>
  <c r="X146" i="24"/>
  <c r="Y64" i="24"/>
  <c r="W44" i="24"/>
  <c r="X117" i="24"/>
  <c r="W184" i="24"/>
  <c r="W158" i="24"/>
  <c r="W98" i="24"/>
  <c r="X149" i="24"/>
  <c r="W167" i="24"/>
  <c r="W25" i="24"/>
  <c r="V52" i="24"/>
  <c r="V223" i="24"/>
  <c r="AA197" i="24"/>
  <c r="X59" i="24"/>
  <c r="V92" i="24"/>
  <c r="W107" i="24"/>
  <c r="X55" i="24"/>
  <c r="Z118" i="24"/>
  <c r="AA62" i="24"/>
  <c r="X166" i="24"/>
  <c r="Z123" i="24"/>
  <c r="AA31" i="24"/>
  <c r="W186" i="24"/>
  <c r="Y111" i="24"/>
  <c r="Y169" i="24"/>
  <c r="Y28" i="24"/>
  <c r="AA103" i="24"/>
  <c r="Z32" i="24"/>
  <c r="W221" i="24"/>
  <c r="X17" i="24"/>
  <c r="Z143" i="24"/>
  <c r="Z70" i="24"/>
  <c r="V7" i="24"/>
  <c r="Z61" i="24"/>
  <c r="Z227" i="24"/>
  <c r="Z29" i="24"/>
  <c r="W236" i="24"/>
  <c r="V111" i="24"/>
  <c r="AA120" i="24"/>
  <c r="AA9" i="24"/>
  <c r="Y54" i="24"/>
  <c r="V175" i="24"/>
  <c r="V36" i="24"/>
  <c r="W124" i="24"/>
  <c r="W217" i="24"/>
  <c r="AA170" i="24"/>
  <c r="W97" i="24"/>
  <c r="Y117" i="24"/>
  <c r="Y10" i="24"/>
  <c r="Z12" i="24"/>
  <c r="Z201" i="24"/>
  <c r="Y49" i="24"/>
  <c r="AA112" i="24"/>
  <c r="Y120" i="24"/>
  <c r="V51" i="24"/>
  <c r="AA68" i="24"/>
  <c r="V106" i="24"/>
  <c r="X45" i="24"/>
  <c r="V216" i="24"/>
  <c r="W64" i="24"/>
  <c r="Z49" i="24"/>
  <c r="W60" i="24"/>
  <c r="Z134" i="24"/>
  <c r="W10" i="24"/>
  <c r="AA206" i="24"/>
  <c r="X156" i="24"/>
  <c r="AA74" i="24"/>
  <c r="X220" i="24"/>
  <c r="Y84" i="24"/>
  <c r="X125" i="24"/>
  <c r="W152" i="24"/>
  <c r="W185" i="24"/>
  <c r="Z211" i="24"/>
  <c r="X51" i="24"/>
  <c r="W145" i="24"/>
  <c r="X49" i="24"/>
  <c r="Y194" i="24"/>
  <c r="Z138" i="24"/>
  <c r="X61" i="24"/>
  <c r="W229" i="24"/>
  <c r="V22" i="24"/>
  <c r="V240" i="24"/>
  <c r="V194" i="24"/>
  <c r="Y56" i="24"/>
  <c r="AA185" i="24"/>
  <c r="V71" i="24"/>
  <c r="X65" i="24"/>
  <c r="Z20" i="24"/>
  <c r="W61" i="24"/>
  <c r="AA71" i="24"/>
  <c r="Z167" i="24"/>
  <c r="V126" i="24"/>
  <c r="Z213" i="24"/>
  <c r="V112" i="24"/>
  <c r="Y41" i="24"/>
  <c r="Z185" i="24"/>
  <c r="X96" i="24"/>
  <c r="Z165" i="24"/>
  <c r="W30" i="24"/>
  <c r="X195" i="24"/>
  <c r="W191" i="24"/>
  <c r="X196" i="24"/>
  <c r="X85" i="24"/>
  <c r="W174" i="24"/>
  <c r="W228" i="24"/>
  <c r="W112" i="24"/>
  <c r="AA229" i="24"/>
  <c r="Z113" i="24"/>
  <c r="AA191" i="24"/>
  <c r="X224" i="24"/>
  <c r="Z26" i="24"/>
  <c r="V123" i="24"/>
  <c r="Y186" i="24"/>
  <c r="V98" i="24"/>
  <c r="V125" i="24"/>
  <c r="W194" i="24"/>
  <c r="X58" i="24"/>
  <c r="W235" i="24"/>
  <c r="W39" i="24"/>
  <c r="Y42" i="24"/>
  <c r="V136" i="24"/>
  <c r="W40" i="24"/>
  <c r="W58" i="24"/>
  <c r="X177" i="24"/>
  <c r="AA140" i="24"/>
  <c r="X99" i="24"/>
  <c r="Y177" i="24"/>
  <c r="V178" i="24"/>
  <c r="X67" i="24"/>
  <c r="Z177" i="24"/>
  <c r="Y26" i="24"/>
  <c r="V11" i="24"/>
  <c r="Y146" i="24"/>
  <c r="AA141" i="24"/>
  <c r="Y110" i="24"/>
  <c r="Z4" i="24"/>
  <c r="Z232" i="24"/>
  <c r="Z97" i="24"/>
  <c r="AA11" i="24"/>
  <c r="Z156" i="24"/>
  <c r="Z112" i="24"/>
  <c r="W177" i="24"/>
  <c r="Z145" i="24"/>
  <c r="Y142" i="24"/>
  <c r="V239" i="24"/>
  <c r="Y103" i="24"/>
  <c r="W195" i="24"/>
  <c r="V204" i="24"/>
  <c r="Z91" i="24"/>
  <c r="V195" i="24"/>
  <c r="AA37" i="24"/>
  <c r="AA27" i="24"/>
  <c r="Z39" i="24"/>
  <c r="Y121" i="24"/>
  <c r="X91" i="24"/>
  <c r="Z150" i="24"/>
  <c r="AA174" i="24"/>
  <c r="V40" i="24"/>
  <c r="V6" i="24"/>
  <c r="W109" i="24"/>
  <c r="Y45" i="24"/>
  <c r="V150" i="24"/>
  <c r="AA207" i="24"/>
  <c r="Y94" i="24"/>
  <c r="W137" i="24"/>
  <c r="V201" i="24"/>
  <c r="Y153" i="24"/>
  <c r="X126" i="24"/>
  <c r="AA83" i="24"/>
  <c r="X66" i="24"/>
  <c r="X94" i="24"/>
  <c r="W48" i="24"/>
  <c r="X92" i="24"/>
  <c r="X182" i="24"/>
  <c r="AA51" i="24"/>
  <c r="X164" i="24"/>
  <c r="AA184" i="24"/>
  <c r="V17" i="24"/>
  <c r="W12" i="24"/>
  <c r="V108" i="24"/>
  <c r="Y197" i="24"/>
  <c r="W28" i="24"/>
  <c r="X114" i="24"/>
  <c r="X155" i="24"/>
  <c r="Y224" i="24"/>
  <c r="AA114" i="24"/>
  <c r="Y196" i="24"/>
  <c r="W188" i="24"/>
  <c r="AA212" i="24"/>
  <c r="V145" i="24"/>
  <c r="Z60" i="24"/>
  <c r="W199" i="24"/>
  <c r="Z216" i="24"/>
  <c r="Z42" i="24"/>
  <c r="X44" i="24"/>
  <c r="Y181" i="24"/>
  <c r="Z199" i="24"/>
  <c r="Y219" i="24"/>
  <c r="AA234" i="24"/>
  <c r="Y137" i="24"/>
  <c r="Y140" i="24"/>
  <c r="X238" i="24"/>
  <c r="V231" i="24"/>
  <c r="Y109" i="24"/>
  <c r="X115" i="24"/>
  <c r="AA199" i="24"/>
  <c r="Z197" i="24"/>
  <c r="V122" i="24"/>
  <c r="X74" i="24"/>
  <c r="V129" i="24"/>
  <c r="W63" i="24"/>
  <c r="Z224" i="24"/>
  <c r="V236" i="24"/>
  <c r="X197" i="24"/>
  <c r="AA81" i="24"/>
  <c r="V162" i="24"/>
  <c r="X9" i="24"/>
  <c r="W13" i="24"/>
  <c r="W128" i="24"/>
  <c r="Z237" i="24"/>
  <c r="V48" i="24"/>
  <c r="W133" i="24"/>
  <c r="W37" i="24"/>
  <c r="W135" i="24"/>
  <c r="Y86" i="24"/>
  <c r="V226" i="24"/>
  <c r="W212" i="24"/>
  <c r="AA82" i="24"/>
  <c r="V133" i="24"/>
  <c r="Z19" i="24"/>
  <c r="W201" i="24"/>
  <c r="AA79" i="24"/>
  <c r="V95" i="24"/>
  <c r="X223" i="24"/>
  <c r="X73" i="24"/>
  <c r="AA161" i="24"/>
  <c r="Z222" i="24"/>
  <c r="V228" i="24"/>
  <c r="V68" i="24"/>
  <c r="Z161" i="24"/>
  <c r="Y148" i="24"/>
  <c r="AA154" i="24"/>
  <c r="AA63" i="24"/>
  <c r="Y136" i="24"/>
  <c r="Y23" i="24"/>
  <c r="Y176" i="24"/>
  <c r="X178" i="24"/>
  <c r="AA84" i="24"/>
  <c r="W96" i="24"/>
  <c r="AA22" i="24"/>
  <c r="Y20" i="24"/>
  <c r="Z120" i="24"/>
  <c r="Y132" i="24"/>
  <c r="Y16" i="24"/>
  <c r="W121" i="24"/>
  <c r="V4" i="24"/>
  <c r="Y240" i="24"/>
  <c r="V234" i="24"/>
  <c r="X108" i="24"/>
  <c r="W70" i="24"/>
  <c r="V45" i="24"/>
  <c r="V197" i="24"/>
  <c r="Z69" i="24"/>
  <c r="W198" i="24"/>
  <c r="Y22" i="24"/>
  <c r="X22" i="24"/>
  <c r="W225" i="24"/>
  <c r="X199" i="24"/>
  <c r="V57" i="24"/>
  <c r="AA91" i="24"/>
  <c r="Y154" i="24"/>
  <c r="AA122" i="24"/>
  <c r="V41" i="24"/>
  <c r="X19" i="24"/>
  <c r="W242" i="24"/>
  <c r="X143" i="24"/>
  <c r="W79" i="24"/>
  <c r="Y8" i="24"/>
  <c r="V217" i="24"/>
  <c r="V76" i="24"/>
  <c r="W238" i="24"/>
  <c r="Y220" i="24"/>
  <c r="AA182" i="24"/>
  <c r="Z41" i="24"/>
  <c r="Z56" i="24"/>
  <c r="W86" i="24"/>
  <c r="W209" i="24"/>
  <c r="Z63" i="24"/>
  <c r="AA46" i="24"/>
  <c r="W3" i="24"/>
  <c r="AA105" i="24"/>
  <c r="Z214" i="24"/>
  <c r="Y147" i="24"/>
  <c r="AA107" i="24"/>
  <c r="Y187" i="24"/>
  <c r="AA72" i="24"/>
  <c r="AA180" i="24"/>
  <c r="W110" i="24"/>
  <c r="W78" i="24"/>
  <c r="AA224" i="24"/>
  <c r="V99" i="24"/>
  <c r="W45" i="24"/>
  <c r="W190" i="24"/>
  <c r="X141" i="24"/>
  <c r="AA10" i="24"/>
  <c r="Y104" i="24"/>
  <c r="V164" i="24"/>
  <c r="V183" i="24"/>
  <c r="Y77" i="24"/>
  <c r="Y12" i="24"/>
  <c r="Y127" i="24"/>
  <c r="V13" i="24"/>
  <c r="Z124" i="24"/>
  <c r="X136" i="24"/>
  <c r="X112" i="24"/>
  <c r="V210" i="24"/>
  <c r="V47" i="24"/>
  <c r="Y101" i="24"/>
  <c r="Z135" i="24"/>
  <c r="AA20" i="24"/>
  <c r="Z48" i="24"/>
  <c r="V83" i="24"/>
  <c r="Y36" i="24"/>
  <c r="X235" i="24"/>
  <c r="Y122" i="24"/>
  <c r="V79" i="24"/>
  <c r="Y114" i="24"/>
  <c r="W81" i="24"/>
  <c r="AA160" i="24"/>
  <c r="Y35" i="24"/>
  <c r="V221" i="24"/>
  <c r="Z90" i="24"/>
  <c r="X174" i="24"/>
  <c r="AA132" i="24"/>
  <c r="AA45" i="24"/>
  <c r="Y179" i="24"/>
  <c r="Z73" i="24"/>
  <c r="X161" i="24"/>
  <c r="W111" i="24"/>
  <c r="X157" i="24"/>
  <c r="Z65" i="24"/>
  <c r="Z153" i="24"/>
  <c r="Y105" i="24"/>
  <c r="AA151" i="24"/>
  <c r="Y163" i="24"/>
  <c r="V131" i="24"/>
  <c r="Z209" i="24"/>
  <c r="Z127" i="24"/>
  <c r="Z129" i="24"/>
  <c r="V120" i="24"/>
  <c r="Z187" i="24"/>
  <c r="Z239" i="24"/>
  <c r="V186" i="24"/>
  <c r="W56" i="24"/>
  <c r="X72" i="24"/>
  <c r="W113" i="24"/>
  <c r="Z15" i="24"/>
  <c r="V146" i="24"/>
  <c r="AA239" i="24"/>
  <c r="Z114" i="24"/>
  <c r="AA213" i="24"/>
  <c r="Y34" i="24"/>
  <c r="AA43" i="24"/>
  <c r="W43" i="24"/>
  <c r="AA149" i="24"/>
  <c r="X111" i="24"/>
  <c r="X62" i="24"/>
  <c r="X63" i="24"/>
  <c r="Y242" i="24"/>
  <c r="Z149" i="24"/>
  <c r="Y125" i="24"/>
  <c r="X4" i="24"/>
  <c r="AA183" i="24"/>
  <c r="Z88" i="24"/>
  <c r="Y144" i="24"/>
  <c r="V191" i="24"/>
  <c r="Y217" i="24"/>
  <c r="X140" i="24"/>
  <c r="W193" i="24"/>
  <c r="Z36" i="24"/>
  <c r="V237" i="24"/>
  <c r="W50" i="24"/>
  <c r="Z194" i="24"/>
  <c r="V229" i="24"/>
  <c r="Z116" i="24"/>
  <c r="X185" i="24"/>
  <c r="Z66" i="24"/>
  <c r="Z131" i="24"/>
  <c r="W230" i="24"/>
  <c r="W149" i="24"/>
  <c r="V37" i="24"/>
  <c r="W77" i="24"/>
  <c r="W151" i="24"/>
  <c r="Y198" i="24"/>
  <c r="AA189" i="24"/>
  <c r="Y199" i="24"/>
  <c r="AA19" i="24"/>
  <c r="AA70" i="24"/>
  <c r="V132" i="24"/>
  <c r="Y236" i="24"/>
  <c r="V56" i="24"/>
  <c r="W91" i="24"/>
  <c r="Y227" i="24"/>
  <c r="W5" i="24"/>
  <c r="Z172" i="24"/>
  <c r="V202" i="24"/>
  <c r="AA97" i="24"/>
  <c r="X240" i="24"/>
  <c r="AA159" i="24"/>
  <c r="V87" i="24"/>
  <c r="AA144" i="24"/>
  <c r="AA108" i="24"/>
  <c r="W214" i="24"/>
  <c r="W47" i="24"/>
  <c r="AA126" i="24"/>
  <c r="X113" i="24"/>
  <c r="V46" i="24"/>
  <c r="AA136" i="24"/>
  <c r="Z96" i="24"/>
  <c r="V100" i="24"/>
  <c r="AA59" i="24"/>
  <c r="X123" i="24"/>
  <c r="X98" i="24"/>
  <c r="Y213" i="24"/>
  <c r="X90" i="24"/>
  <c r="W147" i="24"/>
  <c r="Y81" i="24"/>
  <c r="Y189" i="24"/>
  <c r="AA156" i="24"/>
  <c r="V74" i="24"/>
  <c r="X145" i="24"/>
  <c r="Z190" i="24"/>
  <c r="Y59" i="24"/>
  <c r="X218" i="24"/>
  <c r="AA123" i="24"/>
  <c r="W125" i="24"/>
  <c r="W118" i="24"/>
  <c r="Y151" i="24"/>
  <c r="X26" i="24"/>
  <c r="X230" i="24"/>
  <c r="V65" i="24"/>
  <c r="V181" i="24"/>
  <c r="V224" i="24"/>
  <c r="W11" i="24"/>
  <c r="AA90" i="24"/>
  <c r="Z155" i="24"/>
  <c r="Z84" i="24"/>
  <c r="Z71" i="24"/>
  <c r="W222" i="24"/>
  <c r="AA219" i="24"/>
  <c r="V225" i="24"/>
  <c r="Y223" i="24"/>
  <c r="X150" i="24"/>
  <c r="Y190" i="24"/>
  <c r="X187" i="24"/>
  <c r="W233" i="24"/>
  <c r="W88" i="24"/>
  <c r="X54" i="24"/>
  <c r="Z163" i="24"/>
  <c r="Z117" i="24"/>
  <c r="X206" i="24"/>
  <c r="Y100" i="24"/>
  <c r="X219" i="24"/>
  <c r="V21" i="24"/>
  <c r="Z93" i="24"/>
  <c r="W131" i="24"/>
  <c r="Z43" i="24"/>
  <c r="AA15" i="24"/>
  <c r="Y178" i="24"/>
  <c r="W142" i="24"/>
  <c r="Z94" i="24"/>
  <c r="AA40" i="24"/>
  <c r="X116" i="24"/>
  <c r="X12" i="24"/>
  <c r="W219" i="24"/>
  <c r="AA99" i="24"/>
  <c r="Y180" i="24"/>
  <c r="X163" i="24"/>
  <c r="Y143" i="24"/>
  <c r="Z16" i="24"/>
  <c r="X39" i="24"/>
  <c r="V233" i="24"/>
  <c r="W82" i="24"/>
  <c r="AA167" i="24"/>
  <c r="W15" i="24"/>
  <c r="AA196" i="24"/>
  <c r="AA26" i="24"/>
  <c r="W173" i="24"/>
  <c r="X239" i="24"/>
  <c r="W159" i="24"/>
  <c r="X119" i="24"/>
  <c r="V189" i="24"/>
  <c r="Y145" i="24"/>
  <c r="V203" i="24"/>
  <c r="X76" i="24"/>
  <c r="V232" i="24"/>
  <c r="Z191" i="24"/>
  <c r="Y65" i="24"/>
  <c r="Y238" i="24"/>
  <c r="AA13" i="24"/>
  <c r="V34" i="24"/>
  <c r="V128" i="24"/>
  <c r="X80" i="24"/>
  <c r="Y166" i="24"/>
  <c r="AA89" i="24"/>
  <c r="W29" i="24"/>
  <c r="Y63" i="24"/>
  <c r="V193" i="24"/>
  <c r="Z100" i="24"/>
  <c r="Y237" i="24"/>
  <c r="Y152" i="24"/>
  <c r="W123" i="24"/>
  <c r="V3" i="24"/>
  <c r="V135" i="24"/>
  <c r="V138" i="24"/>
  <c r="V82" i="24"/>
  <c r="Y25" i="24"/>
  <c r="Y4" i="24"/>
  <c r="X151" i="24"/>
  <c r="Z33" i="24"/>
  <c r="V219" i="24"/>
  <c r="V116" i="24"/>
  <c r="AA173" i="24"/>
  <c r="V96" i="24"/>
  <c r="Y195" i="24"/>
  <c r="Z181" i="24"/>
  <c r="Y75" i="24"/>
  <c r="X193" i="24"/>
  <c r="V50" i="24"/>
  <c r="Y97" i="24"/>
  <c r="V171" i="24"/>
  <c r="AA121" i="24"/>
  <c r="W105" i="24"/>
  <c r="Y107" i="24"/>
  <c r="V165" i="24"/>
  <c r="Z22" i="24"/>
  <c r="AA155" i="24"/>
  <c r="V25" i="24"/>
  <c r="Y182" i="24"/>
  <c r="Y72" i="24"/>
  <c r="AA113" i="24"/>
  <c r="V118" i="24"/>
  <c r="Y66" i="24"/>
  <c r="Y161" i="24"/>
  <c r="X209" i="24"/>
  <c r="X121" i="24"/>
  <c r="V166" i="24"/>
  <c r="Y50" i="24"/>
  <c r="V77" i="24"/>
  <c r="X225" i="24"/>
  <c r="W95" i="24"/>
  <c r="X36" i="24"/>
  <c r="W204" i="24"/>
  <c r="Y6" i="24"/>
  <c r="X236" i="24"/>
  <c r="V78" i="24"/>
  <c r="X203" i="24"/>
  <c r="Y91" i="24"/>
  <c r="X192" i="24"/>
  <c r="X31" i="24"/>
  <c r="Z82" i="24"/>
  <c r="W154" i="24"/>
  <c r="AA172" i="24"/>
  <c r="Z238" i="24"/>
  <c r="AA238" i="24"/>
  <c r="X190" i="24"/>
  <c r="V81" i="24"/>
  <c r="W146" i="24"/>
  <c r="AA110" i="24"/>
  <c r="Z169" i="24"/>
  <c r="W237" i="24"/>
  <c r="Y15" i="24"/>
  <c r="V200" i="24"/>
  <c r="W26" i="24"/>
  <c r="Z21" i="24"/>
  <c r="Y130" i="24"/>
  <c r="Y82" i="24"/>
  <c r="W14" i="24"/>
  <c r="X147" i="24"/>
  <c r="Z57" i="24"/>
  <c r="V88" i="24"/>
  <c r="Z85" i="24"/>
  <c r="Z226" i="24"/>
  <c r="Z215" i="24"/>
  <c r="Z221" i="24"/>
  <c r="AA133" i="24"/>
  <c r="Y226" i="24"/>
  <c r="V24" i="24"/>
  <c r="W52" i="24"/>
  <c r="V12" i="24"/>
  <c r="W53" i="24"/>
  <c r="W117" i="24"/>
  <c r="Z13" i="24"/>
  <c r="Z45" i="24"/>
  <c r="X233" i="24"/>
  <c r="W150" i="24"/>
  <c r="Z107" i="24"/>
  <c r="X106" i="24"/>
  <c r="X50" i="24"/>
  <c r="Z3" i="24"/>
  <c r="W46" i="24"/>
  <c r="X153" i="24"/>
  <c r="V227" i="24"/>
  <c r="Y168" i="24"/>
  <c r="Z217" i="24"/>
  <c r="Z109" i="24"/>
  <c r="X110" i="24"/>
  <c r="X132" i="24"/>
  <c r="W192" i="24"/>
  <c r="V241" i="24"/>
  <c r="X154" i="24"/>
  <c r="V209" i="24"/>
  <c r="AA17" i="24"/>
  <c r="X30" i="24"/>
  <c r="Z7" i="24"/>
  <c r="W119" i="24"/>
  <c r="AA73" i="24"/>
  <c r="X43" i="24"/>
  <c r="X198" i="24"/>
  <c r="W31" i="24"/>
  <c r="AA178" i="24"/>
  <c r="Y92" i="24"/>
  <c r="Y172" i="24"/>
  <c r="V199" i="24"/>
  <c r="Y193" i="24"/>
  <c r="Y95" i="24"/>
  <c r="W226" i="24"/>
  <c r="X189" i="24"/>
  <c r="X205" i="24"/>
  <c r="Y40" i="24"/>
  <c r="W54" i="24"/>
  <c r="Y156" i="24"/>
  <c r="AA142" i="24"/>
  <c r="V158" i="24"/>
  <c r="Y14" i="24"/>
  <c r="V143" i="24"/>
  <c r="V89" i="24"/>
  <c r="X84" i="24"/>
  <c r="X21" i="24"/>
  <c r="V70" i="24"/>
  <c r="AA111" i="24"/>
  <c r="V155" i="24"/>
  <c r="AA150" i="24"/>
  <c r="W130" i="24"/>
  <c r="W24" i="24"/>
  <c r="AA100" i="24"/>
  <c r="X135" i="24"/>
  <c r="Z121" i="24"/>
  <c r="Z68" i="24"/>
  <c r="V211" i="24"/>
  <c r="Y235" i="24"/>
  <c r="W161" i="24"/>
  <c r="W200" i="24"/>
  <c r="AA44" i="24"/>
  <c r="AA102" i="24"/>
  <c r="V93" i="24"/>
  <c r="Y210" i="24"/>
  <c r="W196" i="24"/>
  <c r="X137" i="24"/>
  <c r="Z80" i="24"/>
  <c r="Z207" i="24"/>
  <c r="W42" i="24"/>
  <c r="V18" i="24"/>
  <c r="X120" i="24"/>
  <c r="Z212" i="24"/>
  <c r="X25" i="24"/>
  <c r="Y129" i="24"/>
  <c r="V113" i="24"/>
  <c r="AA7" i="24"/>
  <c r="Z158" i="24"/>
  <c r="Y57" i="24"/>
  <c r="W232" i="24"/>
  <c r="V33" i="24"/>
  <c r="X131" i="24"/>
  <c r="V196" i="24"/>
  <c r="Y37" i="24"/>
  <c r="Y38" i="24"/>
  <c r="Z186" i="24"/>
  <c r="V54" i="24"/>
  <c r="Z166" i="24"/>
  <c r="W101" i="24"/>
  <c r="Y58" i="24"/>
  <c r="X181" i="24"/>
  <c r="Y52" i="24"/>
  <c r="AA181" i="24"/>
  <c r="V127" i="24"/>
  <c r="AA231" i="24"/>
  <c r="W140" i="24"/>
  <c r="X138" i="24"/>
  <c r="AA210" i="24"/>
  <c r="V182" i="24"/>
  <c r="AA4" i="24"/>
  <c r="Z86" i="24"/>
  <c r="W104" i="24"/>
  <c r="AA218" i="24"/>
  <c r="AA88" i="24"/>
  <c r="Y207" i="24"/>
  <c r="Z148" i="24"/>
  <c r="V192" i="24"/>
  <c r="Z59" i="24"/>
  <c r="AA166" i="24"/>
  <c r="Y30" i="24"/>
  <c r="X69" i="24"/>
  <c r="W114" i="24"/>
  <c r="V160" i="24"/>
  <c r="Y205" i="24"/>
  <c r="X10" i="24"/>
  <c r="V213" i="24"/>
  <c r="Z183" i="24"/>
  <c r="Z228" i="24"/>
  <c r="X42" i="24"/>
  <c r="X165" i="24"/>
  <c r="Y85" i="24"/>
  <c r="W207" i="24"/>
  <c r="X204" i="24"/>
  <c r="W92" i="24"/>
  <c r="AA41" i="24"/>
  <c r="X211" i="24"/>
  <c r="Z79" i="24"/>
  <c r="W166" i="24"/>
  <c r="X208" i="24"/>
  <c r="Z74" i="24"/>
  <c r="Y228" i="24"/>
  <c r="W170" i="24"/>
  <c r="AA38" i="24"/>
  <c r="Z24" i="24"/>
  <c r="V121" i="24"/>
  <c r="Z78" i="24"/>
  <c r="AA198" i="24"/>
  <c r="AA192" i="24"/>
  <c r="AA75" i="24"/>
  <c r="V102" i="24"/>
  <c r="Z99" i="24"/>
  <c r="AA3" i="24"/>
  <c r="X186" i="24"/>
  <c r="Y149" i="24"/>
  <c r="V144" i="24"/>
  <c r="Z102" i="24"/>
  <c r="Y44" i="24"/>
  <c r="AA240" i="24"/>
  <c r="V73" i="24"/>
  <c r="Z98" i="24"/>
  <c r="Z14" i="24"/>
  <c r="V142" i="24"/>
  <c r="AA116" i="24"/>
  <c r="AA8" i="24"/>
  <c r="W34" i="24"/>
  <c r="Y212" i="24"/>
  <c r="X228" i="24"/>
  <c r="Y17" i="24"/>
  <c r="Y74" i="24"/>
  <c r="W23" i="24"/>
  <c r="Y27" i="24"/>
  <c r="V137" i="24"/>
  <c r="X202" i="24"/>
  <c r="AA32" i="24"/>
  <c r="W80" i="24"/>
  <c r="V230" i="24"/>
  <c r="Z8" i="24"/>
  <c r="V66" i="24"/>
  <c r="W8" i="24"/>
  <c r="V141" i="24"/>
  <c r="W206" i="24"/>
  <c r="Y61" i="24"/>
  <c r="Z62" i="24"/>
  <c r="X229" i="24"/>
  <c r="V152" i="24"/>
  <c r="V23" i="24"/>
  <c r="AA131" i="24"/>
  <c r="AA24" i="24"/>
  <c r="Y135" i="24"/>
  <c r="X32" i="24"/>
  <c r="Z220" i="24"/>
  <c r="AA201" i="24"/>
  <c r="AA80" i="24"/>
  <c r="X168" i="24"/>
  <c r="X102" i="24"/>
  <c r="X40" i="24"/>
  <c r="V85" i="24"/>
  <c r="W164" i="24"/>
  <c r="W106" i="24"/>
  <c r="W27" i="24"/>
  <c r="Z160" i="24"/>
  <c r="W67" i="24"/>
  <c r="Z159" i="24"/>
  <c r="W180" i="24"/>
  <c r="AA109" i="24"/>
  <c r="Y230" i="24"/>
  <c r="AA148" i="24"/>
  <c r="AA34" i="24"/>
  <c r="Z174" i="24"/>
  <c r="W202" i="24"/>
  <c r="V156" i="24"/>
  <c r="AA58" i="24"/>
  <c r="V153" i="24"/>
  <c r="Y76" i="24"/>
  <c r="V101" i="24"/>
  <c r="AA118" i="24"/>
  <c r="V238" i="24"/>
  <c r="Z72" i="24"/>
  <c r="Z168" i="24"/>
  <c r="Z162" i="24"/>
  <c r="X14" i="24"/>
  <c r="W33" i="24"/>
  <c r="Z200" i="24"/>
  <c r="V180" i="24"/>
  <c r="AA241" i="24"/>
  <c r="Y46" i="24"/>
  <c r="Z40" i="24"/>
  <c r="X172" i="24"/>
  <c r="X158" i="24"/>
  <c r="Y124" i="24"/>
  <c r="Y71" i="24"/>
  <c r="AA125" i="24"/>
  <c r="W19" i="24"/>
  <c r="AA42" i="24"/>
  <c r="Y106" i="24"/>
  <c r="X34" i="24"/>
  <c r="X8" i="24"/>
  <c r="AA205" i="24"/>
  <c r="AA96" i="24"/>
  <c r="X201" i="24"/>
  <c r="Z125" i="24"/>
  <c r="Z87" i="24"/>
  <c r="X210" i="24"/>
  <c r="V39" i="24"/>
  <c r="Y96" i="24"/>
  <c r="V242" i="24"/>
  <c r="V177" i="24"/>
  <c r="Z35" i="24"/>
  <c r="W175" i="24"/>
  <c r="W215" i="24"/>
  <c r="AA128" i="24"/>
  <c r="AA33" i="24"/>
  <c r="Y167" i="24"/>
  <c r="AA158" i="24"/>
  <c r="W36" i="24"/>
  <c r="W136" i="24"/>
  <c r="Y113" i="24"/>
  <c r="Z173" i="24"/>
  <c r="Y13" i="24"/>
  <c r="V187" i="24"/>
  <c r="W75" i="24"/>
  <c r="X100" i="24"/>
  <c r="V42" i="24"/>
  <c r="W49" i="24"/>
  <c r="Y231" i="24"/>
  <c r="AA176" i="24"/>
  <c r="AA204" i="24"/>
  <c r="Z95" i="24"/>
  <c r="Z106" i="24"/>
  <c r="X173" i="24"/>
  <c r="Z28" i="24"/>
  <c r="X35" i="24"/>
  <c r="AA153" i="24"/>
  <c r="Z178" i="24"/>
  <c r="Y55" i="24"/>
  <c r="AA236" i="24"/>
  <c r="V10" i="24"/>
  <c r="W216" i="24"/>
  <c r="Z25" i="24"/>
  <c r="W51" i="24"/>
  <c r="X231" i="24"/>
  <c r="Z101" i="24"/>
  <c r="W211" i="24"/>
  <c r="W183" i="24"/>
  <c r="V170" i="24"/>
  <c r="X24" i="24"/>
  <c r="AA48" i="24"/>
  <c r="Y19" i="24"/>
  <c r="Z126" i="24"/>
  <c r="Z27" i="24"/>
  <c r="AA168" i="24"/>
  <c r="Y201" i="24"/>
  <c r="AA171" i="24"/>
  <c r="V104" i="24"/>
  <c r="AA78" i="24"/>
  <c r="Y218" i="24"/>
  <c r="V28" i="24"/>
  <c r="X82" i="24"/>
  <c r="X97" i="24"/>
  <c r="X144" i="24"/>
  <c r="Z51" i="24"/>
  <c r="Y43" i="24"/>
  <c r="W156" i="24"/>
  <c r="X207" i="24"/>
  <c r="X89" i="24"/>
  <c r="Y5" i="24"/>
  <c r="V208" i="24"/>
  <c r="Z171" i="24"/>
  <c r="Z10" i="24"/>
  <c r="V149" i="24"/>
  <c r="Z108" i="24"/>
  <c r="AA215" i="24"/>
  <c r="AA124" i="24"/>
  <c r="V97" i="24"/>
  <c r="Y39" i="24"/>
  <c r="V157" i="24"/>
  <c r="Y171" i="24"/>
  <c r="Y53" i="24"/>
  <c r="W93" i="24"/>
  <c r="X212" i="24"/>
  <c r="Y209" i="24"/>
  <c r="Z198" i="24"/>
  <c r="V94" i="24"/>
  <c r="W187" i="24"/>
  <c r="Y9" i="24"/>
  <c r="Y47" i="24"/>
  <c r="Y165" i="24"/>
  <c r="W210" i="24"/>
  <c r="Z83" i="24"/>
  <c r="V184" i="24"/>
  <c r="Z175" i="24"/>
  <c r="W102" i="24"/>
  <c r="W179" i="24"/>
  <c r="AA98" i="24"/>
  <c r="W83" i="24"/>
  <c r="Y88" i="24"/>
  <c r="Y62" i="24"/>
  <c r="Y184" i="24"/>
  <c r="Y188" i="24"/>
  <c r="X171" i="24"/>
  <c r="V107" i="24"/>
  <c r="Y211" i="24"/>
  <c r="W162" i="24"/>
  <c r="V44" i="24"/>
  <c r="Z92" i="24"/>
  <c r="X221" i="24"/>
  <c r="V38" i="24"/>
  <c r="V148" i="24"/>
  <c r="V173" i="24"/>
  <c r="AA200" i="24"/>
  <c r="AA222" i="24"/>
  <c r="AA179" i="24"/>
  <c r="AA115" i="24"/>
  <c r="Y108" i="24"/>
  <c r="AA117" i="24"/>
  <c r="W138" i="24"/>
  <c r="X214" i="24"/>
  <c r="Y234" i="24"/>
  <c r="Z17" i="24"/>
  <c r="AA187" i="24"/>
  <c r="Z64" i="24"/>
  <c r="Z110" i="24"/>
  <c r="V9" i="24"/>
  <c r="Z47" i="24"/>
  <c r="AA139" i="24"/>
  <c r="V14" i="24"/>
  <c r="Y68" i="24"/>
  <c r="W59" i="24"/>
  <c r="X68" i="24"/>
  <c r="V19" i="24"/>
  <c r="V80" i="24"/>
  <c r="Y192" i="24"/>
  <c r="Z103" i="24"/>
  <c r="V8" i="24"/>
  <c r="W134" i="24"/>
  <c r="V69" i="24"/>
  <c r="Z210" i="24"/>
  <c r="W122" i="24"/>
  <c r="X48" i="24"/>
  <c r="Z67" i="24"/>
  <c r="Z219" i="24"/>
  <c r="AA217" i="24"/>
  <c r="V30" i="24"/>
  <c r="AA54" i="24"/>
  <c r="AA14" i="24"/>
  <c r="Y32" i="24"/>
  <c r="W171" i="24"/>
  <c r="W141" i="24"/>
  <c r="AA193" i="24"/>
  <c r="X15" i="24"/>
  <c r="Z164" i="24"/>
  <c r="V53" i="24"/>
  <c r="Z23" i="24"/>
  <c r="V43" i="24"/>
  <c r="AC120" i="24" l="1"/>
  <c r="AD120" i="24"/>
  <c r="AB226" i="24"/>
  <c r="AC60" i="24"/>
  <c r="AD60" i="24"/>
  <c r="AC163" i="24"/>
  <c r="AD163" i="24"/>
  <c r="AB199" i="24"/>
  <c r="AB200" i="24"/>
  <c r="AC142" i="24"/>
  <c r="AD142" i="24"/>
  <c r="AC221" i="24"/>
  <c r="AD221" i="24"/>
  <c r="AB15" i="24"/>
  <c r="AC18" i="24"/>
  <c r="AD18" i="24"/>
  <c r="AC49" i="24"/>
  <c r="AD49" i="24"/>
  <c r="AD176" i="24"/>
  <c r="AC176" i="24"/>
  <c r="AB116" i="24"/>
  <c r="AC42" i="24"/>
  <c r="AD42" i="24"/>
  <c r="AD105" i="24"/>
  <c r="AC105" i="24"/>
  <c r="AB201" i="24"/>
  <c r="AB125" i="24"/>
  <c r="AD229" i="24"/>
  <c r="AC229" i="24"/>
  <c r="AB114" i="24"/>
  <c r="AB153" i="24"/>
  <c r="AB12" i="24"/>
  <c r="AB162" i="24"/>
  <c r="AB86" i="24"/>
  <c r="AB85" i="24"/>
  <c r="AB65" i="24"/>
  <c r="AB30" i="24"/>
  <c r="AD181" i="24"/>
  <c r="AC181" i="24"/>
  <c r="AD10" i="24"/>
  <c r="AC10" i="24"/>
  <c r="AD118" i="24"/>
  <c r="AC118" i="24"/>
  <c r="AB131" i="24"/>
  <c r="AB168" i="24"/>
  <c r="AB222" i="24"/>
  <c r="AB224" i="24"/>
  <c r="AD117" i="24"/>
  <c r="AC117" i="24"/>
  <c r="AB51" i="24"/>
  <c r="AB72" i="24"/>
  <c r="AB230" i="24"/>
  <c r="AB23" i="24"/>
  <c r="AB130" i="24"/>
  <c r="AB119" i="24"/>
  <c r="AB20" i="24"/>
  <c r="AD191" i="24"/>
  <c r="AC191" i="24"/>
  <c r="AD239" i="24"/>
  <c r="AC239" i="24"/>
  <c r="AB57" i="24"/>
  <c r="AB239" i="24"/>
  <c r="AB73" i="24"/>
  <c r="AD233" i="24"/>
  <c r="AC233" i="24"/>
  <c r="AB164" i="24"/>
  <c r="AC103" i="24"/>
  <c r="AD103" i="24"/>
  <c r="AB221" i="24"/>
  <c r="AB187" i="24"/>
  <c r="AC179" i="24"/>
  <c r="AD179" i="24"/>
  <c r="AD67" i="24"/>
  <c r="AC67" i="24"/>
  <c r="AC102" i="24"/>
  <c r="AD102" i="24"/>
  <c r="AD76" i="24"/>
  <c r="AC76" i="24"/>
  <c r="AB46" i="24"/>
  <c r="AD226" i="24"/>
  <c r="AC226" i="24"/>
  <c r="AB145" i="24"/>
  <c r="AB52" i="24"/>
  <c r="AC82" i="24"/>
  <c r="AD82" i="24"/>
  <c r="AB42" i="24"/>
  <c r="AB104" i="24"/>
  <c r="AC116" i="24"/>
  <c r="AD116" i="24"/>
  <c r="AD214" i="24"/>
  <c r="AC214" i="24"/>
  <c r="AC217" i="24"/>
  <c r="AD217" i="24"/>
  <c r="AC14" i="24"/>
  <c r="AD14" i="24"/>
  <c r="AC130" i="24"/>
  <c r="AD130" i="24"/>
  <c r="AB129" i="24"/>
  <c r="AB189" i="24"/>
  <c r="AD54" i="24"/>
  <c r="AC54" i="24"/>
  <c r="AC155" i="24"/>
  <c r="AD155" i="24"/>
  <c r="AB21" i="24"/>
  <c r="AB94" i="24"/>
  <c r="AB90" i="24"/>
  <c r="AD173" i="24"/>
  <c r="AC173" i="24"/>
  <c r="AC164" i="24"/>
  <c r="AD164" i="24"/>
  <c r="AC32" i="24"/>
  <c r="AD32" i="24"/>
  <c r="AC205" i="24"/>
  <c r="AD205" i="24"/>
  <c r="AB127" i="24"/>
  <c r="AB53" i="24"/>
  <c r="AC23" i="24"/>
  <c r="AD23" i="24"/>
  <c r="AB174" i="24"/>
  <c r="AD52" i="24"/>
  <c r="AC52" i="24"/>
  <c r="AD150" i="24"/>
  <c r="AC150" i="24"/>
  <c r="AB6" i="24"/>
  <c r="AC70" i="24"/>
  <c r="AD70" i="24"/>
  <c r="AB209" i="24"/>
  <c r="AC35" i="24"/>
  <c r="AD35" i="24"/>
  <c r="AB216" i="24"/>
  <c r="AC119" i="24"/>
  <c r="AD119" i="24"/>
  <c r="AB207" i="24"/>
  <c r="AD162" i="24"/>
  <c r="AC162" i="24"/>
  <c r="AC34" i="24"/>
  <c r="AD34" i="24"/>
  <c r="AC15" i="24"/>
  <c r="AD15" i="24"/>
  <c r="AB157" i="24"/>
  <c r="AB66" i="24"/>
  <c r="AC178" i="24"/>
  <c r="AD178" i="24"/>
  <c r="AB29" i="24"/>
  <c r="AC203" i="24"/>
  <c r="AD203" i="24"/>
  <c r="AC230" i="24"/>
  <c r="AD230" i="24"/>
  <c r="AB197" i="24"/>
  <c r="AB169" i="24"/>
  <c r="AD114" i="24"/>
  <c r="AC114" i="24"/>
  <c r="AC56" i="24"/>
  <c r="AD56" i="24"/>
  <c r="AB227" i="24"/>
  <c r="AB219" i="24"/>
  <c r="AB54" i="24"/>
  <c r="AB61" i="24"/>
  <c r="AB67" i="24"/>
  <c r="AB80" i="24"/>
  <c r="AB43" i="24"/>
  <c r="AC122" i="24"/>
  <c r="AD122" i="24"/>
  <c r="AD69" i="24"/>
  <c r="AC69" i="24"/>
  <c r="AC225" i="24"/>
  <c r="AD225" i="24"/>
  <c r="AB159" i="24"/>
  <c r="AB70" i="24"/>
  <c r="AB50" i="24"/>
  <c r="AC30" i="24"/>
  <c r="AD30" i="24"/>
  <c r="AB93" i="24"/>
  <c r="AD36" i="24"/>
  <c r="AC36" i="24"/>
  <c r="AB143" i="24"/>
  <c r="AB38" i="24"/>
  <c r="AB210" i="24"/>
  <c r="AB55" i="24"/>
  <c r="AB160" i="24"/>
  <c r="AC144" i="24"/>
  <c r="AD144" i="24"/>
  <c r="AB60" i="24"/>
  <c r="AB77" i="24"/>
  <c r="AC156" i="24"/>
  <c r="AD156" i="24"/>
  <c r="AB238" i="24"/>
  <c r="AB48" i="24"/>
  <c r="AB194" i="24"/>
  <c r="AC109" i="24"/>
  <c r="AD109" i="24"/>
  <c r="AC100" i="24"/>
  <c r="AD100" i="24"/>
  <c r="AB32" i="24"/>
  <c r="AD58" i="24"/>
  <c r="AC58" i="24"/>
  <c r="AB135" i="24"/>
  <c r="AB103" i="24"/>
  <c r="AB112" i="24"/>
  <c r="AB82" i="24"/>
  <c r="AB117" i="24"/>
  <c r="AD101" i="24"/>
  <c r="AC101" i="24"/>
  <c r="AD28" i="24"/>
  <c r="AC28" i="24"/>
  <c r="AB128" i="24"/>
  <c r="AD192" i="24"/>
  <c r="AC192" i="24"/>
  <c r="AB37" i="24"/>
  <c r="AB88" i="24"/>
  <c r="AB163" i="24"/>
  <c r="AD169" i="24"/>
  <c r="AC169" i="24"/>
  <c r="AC241" i="24"/>
  <c r="AD241" i="24"/>
  <c r="AD73" i="24"/>
  <c r="AC73" i="24"/>
  <c r="AD159" i="24"/>
  <c r="AC159" i="24"/>
  <c r="AD111" i="24"/>
  <c r="AC111" i="24"/>
  <c r="AD136" i="24"/>
  <c r="AC136" i="24"/>
  <c r="AB19" i="24"/>
  <c r="AD40" i="24"/>
  <c r="AC40" i="24"/>
  <c r="AC91" i="24"/>
  <c r="AD91" i="24"/>
  <c r="AB234" i="24"/>
  <c r="AD123" i="24"/>
  <c r="AC123" i="24"/>
  <c r="AB124" i="24"/>
  <c r="AB138" i="24"/>
  <c r="AB123" i="24"/>
  <c r="AD68" i="24"/>
  <c r="AC68" i="24"/>
  <c r="AB182" i="24"/>
  <c r="AC218" i="24"/>
  <c r="AD218" i="24"/>
  <c r="AB220" i="24"/>
  <c r="AD190" i="24"/>
  <c r="AC190" i="24"/>
  <c r="AC133" i="24"/>
  <c r="AD133" i="24"/>
  <c r="AD106" i="24"/>
  <c r="AC106" i="24"/>
  <c r="AB156" i="24"/>
  <c r="AD210" i="24"/>
  <c r="AC210" i="24"/>
  <c r="AC6" i="24"/>
  <c r="AD6" i="24"/>
  <c r="AC127" i="24"/>
  <c r="AD127" i="24"/>
  <c r="AC174" i="24"/>
  <c r="AD174" i="24"/>
  <c r="AC135" i="24"/>
  <c r="AD135" i="24"/>
  <c r="AD148" i="24"/>
  <c r="AC148" i="24"/>
  <c r="AD223" i="24"/>
  <c r="AC223" i="24"/>
  <c r="AC12" i="24"/>
  <c r="AD12" i="24"/>
  <c r="AD194" i="24"/>
  <c r="AC194" i="24"/>
  <c r="AB118" i="24"/>
  <c r="AB47" i="24"/>
  <c r="AC89" i="24"/>
  <c r="AD89" i="24"/>
  <c r="AC140" i="24"/>
  <c r="AD140" i="24"/>
  <c r="AD77" i="24"/>
  <c r="AC77" i="24"/>
  <c r="AD196" i="24"/>
  <c r="AC196" i="24"/>
  <c r="AB110" i="24"/>
  <c r="AD232" i="24"/>
  <c r="AC232" i="24"/>
  <c r="AB59" i="24"/>
  <c r="AB223" i="24"/>
  <c r="AB64" i="24"/>
  <c r="AD33" i="24"/>
  <c r="AC33" i="24"/>
  <c r="AB75" i="24"/>
  <c r="AB71" i="24"/>
  <c r="AC104" i="24"/>
  <c r="AD104" i="24"/>
  <c r="AC215" i="24"/>
  <c r="AD215" i="24"/>
  <c r="AB147" i="24"/>
  <c r="AC216" i="24"/>
  <c r="AD216" i="24"/>
  <c r="AB166" i="24"/>
  <c r="AD50" i="24"/>
  <c r="AC50" i="24"/>
  <c r="AB84" i="24"/>
  <c r="AB17" i="24"/>
  <c r="AD71" i="24"/>
  <c r="AC71" i="24"/>
  <c r="AB62" i="24"/>
  <c r="AB215" i="24"/>
  <c r="AB155" i="24"/>
  <c r="AC224" i="24"/>
  <c r="AD224" i="24"/>
  <c r="AB235" i="24"/>
  <c r="AC234" i="24"/>
  <c r="AD234" i="24"/>
  <c r="AD201" i="24"/>
  <c r="AC201" i="24"/>
  <c r="AD61" i="24"/>
  <c r="AC61" i="24"/>
  <c r="AC83" i="24"/>
  <c r="AD83" i="24"/>
  <c r="AC95" i="24"/>
  <c r="AD95" i="24"/>
  <c r="AB211" i="24"/>
  <c r="AB89" i="24"/>
  <c r="AB231" i="24"/>
  <c r="AC124" i="24"/>
  <c r="AD124" i="24"/>
  <c r="AB176" i="24"/>
  <c r="AB16" i="24"/>
  <c r="AD125" i="24"/>
  <c r="AC125" i="24"/>
  <c r="AC137" i="24"/>
  <c r="AD137" i="24"/>
  <c r="AC161" i="24"/>
  <c r="AD161" i="24"/>
  <c r="AB31" i="24"/>
  <c r="AD193" i="24"/>
  <c r="AC193" i="24"/>
  <c r="AC66" i="24"/>
  <c r="AD66" i="24"/>
  <c r="AD108" i="24"/>
  <c r="AC108" i="24"/>
  <c r="AB27" i="24"/>
  <c r="AB126" i="24"/>
  <c r="AB8" i="24"/>
  <c r="AB188" i="24"/>
  <c r="AB97" i="24"/>
  <c r="AB136" i="24"/>
  <c r="AB141" i="24"/>
  <c r="AD143" i="24"/>
  <c r="AC143" i="24"/>
  <c r="AB149" i="24"/>
  <c r="AD72" i="24"/>
  <c r="AC72" i="24"/>
  <c r="AD84" i="24"/>
  <c r="AC84" i="24"/>
  <c r="AB139" i="24"/>
  <c r="AB132" i="24"/>
  <c r="AC19" i="24"/>
  <c r="AD19" i="24"/>
  <c r="AB240" i="24"/>
  <c r="AC86" i="24"/>
  <c r="AD86" i="24"/>
  <c r="AB165" i="24"/>
  <c r="AC182" i="24"/>
  <c r="AD182" i="24"/>
  <c r="AD151" i="24"/>
  <c r="AC151" i="24"/>
  <c r="AB115" i="24"/>
  <c r="AB40" i="24"/>
  <c r="AB186" i="24"/>
  <c r="AC172" i="24"/>
  <c r="AD172" i="24"/>
  <c r="AC187" i="24"/>
  <c r="AD187" i="24"/>
  <c r="AC158" i="24"/>
  <c r="AD158" i="24"/>
  <c r="AB208" i="24"/>
  <c r="AC197" i="24"/>
  <c r="AD197" i="24"/>
  <c r="AC64" i="24"/>
  <c r="AD64" i="24"/>
  <c r="AC46" i="24"/>
  <c r="AD46" i="24"/>
  <c r="AB232" i="24"/>
  <c r="AC92" i="24"/>
  <c r="AD92" i="24"/>
  <c r="AB22" i="24"/>
  <c r="AC147" i="24"/>
  <c r="AD147" i="24"/>
  <c r="AB203" i="24"/>
  <c r="AD160" i="24"/>
  <c r="AC160" i="24"/>
  <c r="AD27" i="24"/>
  <c r="AC27" i="24"/>
  <c r="AC38" i="24"/>
  <c r="AD38" i="24"/>
  <c r="AB214" i="24"/>
  <c r="AB146" i="24"/>
  <c r="AD107" i="24"/>
  <c r="AC107" i="24"/>
  <c r="AD59" i="24"/>
  <c r="AC59" i="24"/>
  <c r="AB192" i="24"/>
  <c r="AB92" i="24"/>
  <c r="AC74" i="24"/>
  <c r="AD74" i="24"/>
  <c r="AB4" i="24"/>
  <c r="AC242" i="24"/>
  <c r="AD242" i="24"/>
  <c r="AD222" i="24"/>
  <c r="AC222" i="24"/>
  <c r="AB190" i="24"/>
  <c r="AB196" i="24"/>
  <c r="AC17" i="24"/>
  <c r="AD17" i="24"/>
  <c r="AC37" i="24"/>
  <c r="AD37" i="24"/>
  <c r="AD87" i="24"/>
  <c r="AC87" i="24"/>
  <c r="AB202" i="24"/>
  <c r="AB185" i="24"/>
  <c r="AB58" i="24"/>
  <c r="AB241" i="24"/>
  <c r="AB101" i="24"/>
  <c r="AC110" i="24"/>
  <c r="AD110" i="24"/>
  <c r="AB76" i="24"/>
  <c r="AB63" i="24"/>
  <c r="AC211" i="24"/>
  <c r="AD211" i="24"/>
  <c r="AC212" i="24"/>
  <c r="AD212" i="24"/>
  <c r="AB193" i="24"/>
  <c r="AD235" i="24"/>
  <c r="AC235" i="24"/>
  <c r="AD97" i="24"/>
  <c r="AC97" i="24"/>
  <c r="AD175" i="24"/>
  <c r="AC175" i="24"/>
  <c r="AD138" i="24"/>
  <c r="AC138" i="24"/>
  <c r="AC183" i="24"/>
  <c r="AD183" i="24"/>
  <c r="AB137" i="24"/>
  <c r="AB161" i="24"/>
  <c r="AC189" i="24"/>
  <c r="AD189" i="24"/>
  <c r="AC139" i="24"/>
  <c r="AD139" i="24"/>
  <c r="AB134" i="24"/>
  <c r="AB34" i="24"/>
  <c r="AB25" i="24"/>
  <c r="AD186" i="24"/>
  <c r="AC186" i="24"/>
  <c r="AC41" i="24"/>
  <c r="AD41" i="24"/>
  <c r="AD81" i="24"/>
  <c r="AC81" i="24"/>
  <c r="AB56" i="24"/>
  <c r="AC208" i="24"/>
  <c r="AD208" i="24"/>
  <c r="AC188" i="24"/>
  <c r="AD188" i="24"/>
  <c r="AD80" i="24"/>
  <c r="AC80" i="24"/>
  <c r="AC75" i="24"/>
  <c r="AD75" i="24"/>
  <c r="AB41" i="24"/>
  <c r="AB233" i="24"/>
  <c r="AB179" i="24"/>
  <c r="AC184" i="24"/>
  <c r="AD184" i="24"/>
  <c r="AB181" i="24"/>
  <c r="AB49" i="24"/>
  <c r="AB122" i="24"/>
  <c r="AC62" i="24"/>
  <c r="AD62" i="24"/>
  <c r="AC3" i="24"/>
  <c r="AD3" i="24"/>
  <c r="AB14" i="24"/>
  <c r="AC195" i="24"/>
  <c r="AD195" i="24"/>
  <c r="AC213" i="24"/>
  <c r="AD213" i="24"/>
  <c r="AC220" i="24"/>
  <c r="AD220" i="24"/>
  <c r="AB9" i="24"/>
  <c r="AC88" i="24"/>
  <c r="AD88" i="24"/>
  <c r="AB98" i="24"/>
  <c r="AC55" i="24"/>
  <c r="AD55" i="24"/>
  <c r="AD146" i="24"/>
  <c r="AC146" i="24"/>
  <c r="AB178" i="24"/>
  <c r="AB148" i="24"/>
  <c r="AB68" i="24"/>
  <c r="AB236" i="24"/>
  <c r="AB205" i="24"/>
  <c r="AD44" i="24"/>
  <c r="AC44" i="24"/>
  <c r="AB152" i="24"/>
  <c r="AB7" i="24"/>
  <c r="AD8" i="24"/>
  <c r="AC8" i="24"/>
  <c r="AB44" i="24"/>
  <c r="AC141" i="24"/>
  <c r="AD141" i="24"/>
  <c r="AB102" i="24"/>
  <c r="AB213" i="24"/>
  <c r="AB33" i="24"/>
  <c r="AB96" i="24"/>
  <c r="AD131" i="24"/>
  <c r="AC131" i="24"/>
  <c r="AB151" i="24"/>
  <c r="AB175" i="24"/>
  <c r="AB28" i="24"/>
  <c r="AB237" i="24"/>
  <c r="AC7" i="24"/>
  <c r="AD7" i="24"/>
  <c r="AD115" i="24"/>
  <c r="AC115" i="24"/>
  <c r="AC149" i="24"/>
  <c r="AD149" i="24"/>
  <c r="AB121" i="24"/>
  <c r="AD4" i="24"/>
  <c r="AC4" i="24"/>
  <c r="AD78" i="24"/>
  <c r="AC78" i="24"/>
  <c r="AB83" i="24"/>
  <c r="AB106" i="24"/>
  <c r="AD25" i="24"/>
  <c r="AC25" i="24"/>
  <c r="AB204" i="24"/>
  <c r="AC128" i="24"/>
  <c r="AD128" i="24"/>
  <c r="AB95" i="24"/>
  <c r="AB18" i="24"/>
  <c r="AC26" i="24"/>
  <c r="AD26" i="24"/>
  <c r="AC204" i="24"/>
  <c r="AD204" i="24"/>
  <c r="AC165" i="24"/>
  <c r="AD165" i="24"/>
  <c r="AD206" i="24"/>
  <c r="AC206" i="24"/>
  <c r="AB99" i="24"/>
  <c r="AB177" i="24"/>
  <c r="AB242" i="24"/>
  <c r="AB144" i="24"/>
  <c r="AC47" i="24"/>
  <c r="AD47" i="24"/>
  <c r="AD154" i="24"/>
  <c r="AC154" i="24"/>
  <c r="AB225" i="24"/>
  <c r="AD9" i="24"/>
  <c r="AC9" i="24"/>
  <c r="AD231" i="24"/>
  <c r="AC231" i="24"/>
  <c r="AB26" i="24"/>
  <c r="AB206" i="24"/>
  <c r="AD98" i="24"/>
  <c r="AC98" i="24"/>
  <c r="AB218" i="24"/>
  <c r="AB105" i="24"/>
  <c r="AB195" i="24"/>
  <c r="AD185" i="24"/>
  <c r="AC185" i="24"/>
  <c r="AC24" i="24"/>
  <c r="AD24" i="24"/>
  <c r="AC152" i="24"/>
  <c r="AD152" i="24"/>
  <c r="AB198" i="24"/>
  <c r="AD134" i="24"/>
  <c r="AC134" i="24"/>
  <c r="AB78" i="24"/>
  <c r="AC57" i="24"/>
  <c r="AD57" i="24"/>
  <c r="AD237" i="24"/>
  <c r="AC237" i="24"/>
  <c r="AC153" i="24"/>
  <c r="AD153" i="24"/>
  <c r="AC209" i="24"/>
  <c r="AD209" i="24"/>
  <c r="AD112" i="24"/>
  <c r="AC112" i="24"/>
  <c r="AB109" i="24"/>
  <c r="AB100" i="24"/>
  <c r="AB81" i="24"/>
  <c r="AB180" i="24"/>
  <c r="AB24" i="24"/>
  <c r="AB158" i="24"/>
  <c r="AB217" i="24"/>
  <c r="AC126" i="24"/>
  <c r="AD126" i="24"/>
  <c r="AD22" i="24"/>
  <c r="AC22" i="24"/>
  <c r="AD13" i="24"/>
  <c r="AC13" i="24"/>
  <c r="AD177" i="24"/>
  <c r="AC177" i="24"/>
  <c r="AC168" i="24"/>
  <c r="AD168" i="24"/>
  <c r="AD63" i="24"/>
  <c r="AC63" i="24"/>
  <c r="AC94" i="24"/>
  <c r="AD94" i="24"/>
  <c r="AD53" i="24"/>
  <c r="AC53" i="24"/>
  <c r="AB173" i="24"/>
  <c r="AB172" i="24"/>
  <c r="AB69" i="24"/>
  <c r="AC171" i="24"/>
  <c r="AD171" i="24"/>
  <c r="AB11" i="24"/>
  <c r="AD113" i="24"/>
  <c r="AC113" i="24"/>
  <c r="AD228" i="24"/>
  <c r="AC228" i="24"/>
  <c r="AD29" i="24"/>
  <c r="AC29" i="24"/>
  <c r="AB133" i="24"/>
  <c r="AB74" i="24"/>
  <c r="AC166" i="24"/>
  <c r="AD166" i="24"/>
  <c r="AC227" i="24"/>
  <c r="AD227" i="24"/>
  <c r="AD45" i="24"/>
  <c r="AC45" i="24"/>
  <c r="AD39" i="24"/>
  <c r="AC39" i="24"/>
  <c r="AB3" i="24"/>
  <c r="AB184" i="24"/>
  <c r="AD167" i="24"/>
  <c r="AC167" i="24"/>
  <c r="AB79" i="24"/>
  <c r="AD207" i="24"/>
  <c r="AC207" i="24"/>
  <c r="AD236" i="24"/>
  <c r="AC236" i="24"/>
  <c r="AC11" i="24"/>
  <c r="AD11" i="24"/>
  <c r="AD129" i="24"/>
  <c r="AC129" i="24"/>
  <c r="AB107" i="24"/>
  <c r="AD240" i="24"/>
  <c r="AC240" i="24"/>
  <c r="AD48" i="24"/>
  <c r="AC48" i="24"/>
  <c r="AC51" i="24"/>
  <c r="AD51" i="24"/>
  <c r="AB108" i="24"/>
  <c r="AD238" i="24"/>
  <c r="AC238" i="24"/>
  <c r="AB150" i="24"/>
  <c r="AB154" i="24"/>
  <c r="AC65" i="24"/>
  <c r="AD65" i="24"/>
  <c r="AB140" i="24"/>
  <c r="AB10" i="24"/>
  <c r="AB142" i="24"/>
  <c r="AB45" i="24"/>
  <c r="AB191" i="24"/>
  <c r="AC199" i="24"/>
  <c r="AD199" i="24"/>
  <c r="AC16" i="24"/>
  <c r="AD16" i="24"/>
  <c r="AB171" i="24"/>
  <c r="AB35" i="24"/>
  <c r="AB13" i="24"/>
  <c r="AC132" i="24"/>
  <c r="AD132" i="24"/>
  <c r="AD157" i="24"/>
  <c r="AC157" i="24"/>
  <c r="AC121" i="24"/>
  <c r="AD121" i="24"/>
  <c r="AC79" i="24"/>
  <c r="AD79" i="24"/>
  <c r="AD85" i="24"/>
  <c r="AC85" i="24"/>
  <c r="AB36" i="24"/>
  <c r="AC202" i="24"/>
  <c r="AD202" i="24"/>
  <c r="AC198" i="24"/>
  <c r="AD198" i="24"/>
  <c r="AB120" i="24"/>
  <c r="AB39" i="24"/>
  <c r="AB170" i="24"/>
  <c r="AD5" i="24"/>
  <c r="AC5" i="24"/>
  <c r="AC31" i="24"/>
  <c r="AD31" i="24"/>
  <c r="AC20" i="24"/>
  <c r="AD20" i="24"/>
  <c r="AD200" i="24"/>
  <c r="AC200" i="24"/>
  <c r="AB5" i="24"/>
  <c r="AC21" i="24"/>
  <c r="AD21" i="24"/>
  <c r="AC99" i="24"/>
  <c r="AD99" i="24"/>
  <c r="AC96" i="24"/>
  <c r="AD96" i="24"/>
  <c r="AD180" i="24"/>
  <c r="AC180" i="24"/>
  <c r="AB113" i="24"/>
  <c r="AD145" i="24"/>
  <c r="AC145" i="24"/>
  <c r="AB229" i="24"/>
  <c r="AD170" i="24"/>
  <c r="AC170" i="24"/>
  <c r="AB228" i="24"/>
  <c r="AB167" i="24"/>
  <c r="AB183" i="24"/>
  <c r="AB212" i="24"/>
  <c r="AD219" i="24"/>
  <c r="AC219" i="24"/>
  <c r="AB91" i="24"/>
  <c r="AD90" i="24"/>
  <c r="AC90" i="24"/>
  <c r="AB111" i="24"/>
  <c r="AC43" i="24"/>
  <c r="AD43" i="24"/>
  <c r="AB87" i="24"/>
  <c r="AD93" i="24"/>
  <c r="AC93" i="24"/>
  <c r="Q38" i="25"/>
  <c r="S38" i="25" s="1"/>
  <c r="R38" i="25"/>
  <c r="Q39" i="25"/>
  <c r="S39" i="25" s="1"/>
  <c r="X56" i="20"/>
  <c r="Y56" i="20" s="1"/>
  <c r="Z56" i="20" s="1"/>
  <c r="X64" i="20"/>
  <c r="Y64" i="20" s="1"/>
  <c r="Z64" i="20" s="1"/>
  <c r="X72" i="20"/>
  <c r="Y72" i="20" s="1"/>
  <c r="Z72" i="20" s="1"/>
  <c r="X51" i="20"/>
  <c r="Y51" i="20" s="1"/>
  <c r="Z51" i="20" s="1"/>
  <c r="X59" i="20"/>
  <c r="Y59" i="20" s="1"/>
  <c r="Z59" i="20" s="1"/>
  <c r="X62" i="20"/>
  <c r="Y62" i="20" s="1"/>
  <c r="Z62" i="20" s="1"/>
  <c r="X67" i="20"/>
  <c r="Y67" i="20" s="1"/>
  <c r="Z67" i="20" s="1"/>
  <c r="X70" i="20"/>
  <c r="Y70" i="20" s="1"/>
  <c r="Z70" i="20" s="1"/>
  <c r="X54" i="20"/>
  <c r="Y54" i="20" s="1"/>
  <c r="Z54" i="20" s="1"/>
  <c r="X65" i="20"/>
  <c r="Y65" i="20" s="1"/>
  <c r="Z65" i="20" s="1"/>
  <c r="X57" i="20"/>
  <c r="Y57" i="20" s="1"/>
  <c r="Z57" i="20" s="1"/>
  <c r="X66" i="20"/>
  <c r="Y66" i="20" s="1"/>
  <c r="Z66" i="20" s="1"/>
  <c r="X69" i="20"/>
  <c r="Y69" i="20" s="1"/>
  <c r="Z69" i="20" s="1"/>
  <c r="X52" i="20"/>
  <c r="Y52" i="20" s="1"/>
  <c r="Z52" i="20" s="1"/>
  <c r="X60" i="20"/>
  <c r="Y60" i="20" s="1"/>
  <c r="Z60" i="20" s="1"/>
  <c r="X68" i="20"/>
  <c r="Y68" i="20" s="1"/>
  <c r="Z68" i="20" s="1"/>
  <c r="X61" i="20"/>
  <c r="Y61" i="20" s="1"/>
  <c r="Z61" i="20" s="1"/>
  <c r="X63" i="20"/>
  <c r="Y63" i="20" s="1"/>
  <c r="Z63" i="20" s="1"/>
  <c r="X71" i="20"/>
  <c r="Y71" i="20" s="1"/>
  <c r="Z71" i="20" s="1"/>
  <c r="X55" i="20"/>
  <c r="Y55" i="20" s="1"/>
  <c r="Z55" i="20" s="1"/>
  <c r="X58" i="20"/>
  <c r="Y58" i="20" s="1"/>
  <c r="Z58" i="20" s="1"/>
  <c r="X53" i="20"/>
  <c r="Y53" i="20" s="1"/>
  <c r="Z53" i="20" s="1"/>
  <c r="X43" i="20"/>
  <c r="Y43" i="20" s="1"/>
  <c r="Z43" i="20" s="1"/>
  <c r="X47" i="20"/>
  <c r="Y47" i="20" s="1"/>
  <c r="Z47" i="20" s="1"/>
  <c r="X30" i="20"/>
  <c r="Y30" i="20" s="1"/>
  <c r="Z30" i="20" s="1"/>
  <c r="X33" i="20"/>
  <c r="Y33" i="20" s="1"/>
  <c r="Z33" i="20" s="1"/>
  <c r="X36" i="20"/>
  <c r="Y36" i="20" s="1"/>
  <c r="Z36" i="20" s="1"/>
  <c r="X39" i="20"/>
  <c r="Y39" i="20" s="1"/>
  <c r="Z39" i="20" s="1"/>
  <c r="X41" i="20"/>
  <c r="Y41" i="20" s="1"/>
  <c r="Z41" i="20" s="1"/>
  <c r="X40" i="20"/>
  <c r="Y40" i="20" s="1"/>
  <c r="Z40" i="20" s="1"/>
  <c r="X44" i="20"/>
  <c r="Y44" i="20" s="1"/>
  <c r="Z44" i="20" s="1"/>
  <c r="X48" i="20"/>
  <c r="Y48" i="20" s="1"/>
  <c r="Z48" i="20" s="1"/>
  <c r="X31" i="20"/>
  <c r="Y31" i="20" s="1"/>
  <c r="Z31" i="20" s="1"/>
  <c r="X34" i="20"/>
  <c r="Y34" i="20" s="1"/>
  <c r="Z34" i="20" s="1"/>
  <c r="X37" i="20"/>
  <c r="Y37" i="20" s="1"/>
  <c r="Z37" i="20" s="1"/>
  <c r="X45" i="20"/>
  <c r="Y45" i="20" s="1"/>
  <c r="Z45" i="20" s="1"/>
  <c r="X42" i="20"/>
  <c r="Y42" i="20" s="1"/>
  <c r="Z42" i="20" s="1"/>
  <c r="X49" i="20"/>
  <c r="Y49" i="20" s="1"/>
  <c r="Z49" i="20" s="1"/>
  <c r="X32" i="20"/>
  <c r="Y32" i="20" s="1"/>
  <c r="Z32" i="20" s="1"/>
  <c r="X35" i="20"/>
  <c r="Y35" i="20" s="1"/>
  <c r="Z35" i="20" s="1"/>
  <c r="X38" i="20"/>
  <c r="Y38" i="20" s="1"/>
  <c r="Z38" i="20" s="1"/>
  <c r="X46" i="20"/>
  <c r="Y46" i="20" s="1"/>
  <c r="Z46" i="20" s="1"/>
  <c r="X50" i="20"/>
  <c r="Y50" i="20" s="1"/>
  <c r="Z50" i="20" s="1"/>
  <c r="X29" i="20"/>
  <c r="Y29" i="20" s="1"/>
  <c r="Z29" i="20" s="1"/>
  <c r="C8" i="20"/>
  <c r="C12" i="20" s="1"/>
  <c r="X11" i="20"/>
  <c r="Y11" i="20" s="1"/>
  <c r="Z11" i="20" s="1"/>
  <c r="X23" i="20"/>
  <c r="Y23" i="20" s="1"/>
  <c r="Z23" i="20" s="1"/>
  <c r="X12" i="20"/>
  <c r="Y12" i="20" s="1"/>
  <c r="Z12" i="20" s="1"/>
  <c r="X24" i="20"/>
  <c r="Y24" i="20" s="1"/>
  <c r="Z24" i="20" s="1"/>
  <c r="X16" i="20"/>
  <c r="Y16" i="20" s="1"/>
  <c r="Z16" i="20" s="1"/>
  <c r="X13" i="20"/>
  <c r="Y13" i="20" s="1"/>
  <c r="Z13" i="20" s="1"/>
  <c r="X25" i="20"/>
  <c r="Y25" i="20" s="1"/>
  <c r="Z25" i="20" s="1"/>
  <c r="X10" i="20"/>
  <c r="Y10" i="20" s="1"/>
  <c r="Z10" i="20" s="1"/>
  <c r="X14" i="20"/>
  <c r="Y14" i="20" s="1"/>
  <c r="Z14" i="20" s="1"/>
  <c r="X26" i="20"/>
  <c r="Y26" i="20" s="1"/>
  <c r="Z26" i="20" s="1"/>
  <c r="X28" i="20"/>
  <c r="Y28" i="20" s="1"/>
  <c r="Z28" i="20" s="1"/>
  <c r="X15" i="20"/>
  <c r="Y15" i="20" s="1"/>
  <c r="Z15" i="20" s="1"/>
  <c r="X27" i="20"/>
  <c r="Y27" i="20" s="1"/>
  <c r="Z27" i="20" s="1"/>
  <c r="X17" i="20"/>
  <c r="Y17" i="20" s="1"/>
  <c r="Z17" i="20" s="1"/>
  <c r="X6" i="20"/>
  <c r="Y6" i="20" s="1"/>
  <c r="Z6" i="20" s="1"/>
  <c r="X18" i="20"/>
  <c r="Y18" i="20" s="1"/>
  <c r="Z18" i="20" s="1"/>
  <c r="X5" i="20"/>
  <c r="X7" i="20"/>
  <c r="Y7" i="20" s="1"/>
  <c r="Z7" i="20" s="1"/>
  <c r="X19" i="20"/>
  <c r="Y19" i="20" s="1"/>
  <c r="Z19" i="20" s="1"/>
  <c r="X8" i="20"/>
  <c r="Y8" i="20" s="1"/>
  <c r="Z8" i="20" s="1"/>
  <c r="X20" i="20"/>
  <c r="Y20" i="20" s="1"/>
  <c r="Z20" i="20" s="1"/>
  <c r="X22" i="20"/>
  <c r="Y22" i="20" s="1"/>
  <c r="Z22" i="20" s="1"/>
  <c r="X9" i="20"/>
  <c r="Y9" i="20" s="1"/>
  <c r="Z9" i="20" s="1"/>
  <c r="X21" i="20"/>
  <c r="Y21" i="20" s="1"/>
  <c r="Z21" i="20" s="1"/>
  <c r="V2" i="24"/>
  <c r="Z2" i="24"/>
  <c r="AE2" i="24"/>
  <c r="Y2" i="24"/>
  <c r="AA2" i="24"/>
  <c r="W2" i="24"/>
  <c r="X2" i="24"/>
  <c r="Q18" i="24" l="1"/>
  <c r="AB2" i="24"/>
  <c r="Q31" i="24"/>
  <c r="Q21" i="24"/>
  <c r="R23" i="24"/>
  <c r="S27" i="24"/>
  <c r="R26" i="24"/>
  <c r="R27" i="24"/>
  <c r="Q27" i="24"/>
  <c r="S23" i="24"/>
  <c r="Q29" i="24"/>
  <c r="Q25" i="24"/>
  <c r="Q32" i="24"/>
  <c r="S24" i="24"/>
  <c r="S25" i="24"/>
  <c r="R32" i="24"/>
  <c r="R22" i="24"/>
  <c r="Q30" i="24"/>
  <c r="R30" i="24"/>
  <c r="Q23" i="24"/>
  <c r="R25" i="24"/>
  <c r="Q24" i="24"/>
  <c r="S22" i="24"/>
  <c r="R24" i="24"/>
  <c r="Q22" i="24"/>
  <c r="R31" i="24"/>
  <c r="S26" i="24"/>
  <c r="S21" i="24"/>
  <c r="S29" i="24"/>
  <c r="S31" i="24"/>
  <c r="Q26" i="24"/>
  <c r="R29" i="24"/>
  <c r="S32" i="24"/>
  <c r="R21" i="24"/>
  <c r="S28" i="24"/>
  <c r="Q17" i="24"/>
  <c r="S30" i="24"/>
  <c r="R28" i="24"/>
  <c r="Q28" i="24"/>
  <c r="AC2" i="24"/>
  <c r="AD2" i="24"/>
  <c r="Q19" i="24"/>
  <c r="Q37" i="24"/>
  <c r="R39" i="24"/>
  <c r="R37" i="24"/>
  <c r="X3" i="20"/>
  <c r="Y5" i="20"/>
  <c r="Y3" i="20" s="1"/>
  <c r="S37" i="24" l="1"/>
  <c r="Q39" i="24"/>
  <c r="S39" i="24" s="1"/>
  <c r="Q38" i="24"/>
  <c r="S38" i="24" s="1"/>
  <c r="R38" i="24"/>
  <c r="Z5" i="20"/>
  <c r="Z3" i="2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856" authorId="0" shapeId="0" xr:uid="{379EC2D5-6185-0E4F-8624-2748047FA6D9}">
      <text>
        <r>
          <rPr>
            <b/>
            <sz val="10"/>
            <color rgb="FF000000"/>
            <rFont val="Tahoma"/>
            <family val="2"/>
          </rPr>
          <t>Gap profit for lost trades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<sst xmlns="http://schemas.openxmlformats.org/spreadsheetml/2006/main" count="18522" uniqueCount="6786">
  <si>
    <t>Direction</t>
  </si>
  <si>
    <t>Order</t>
  </si>
  <si>
    <t>Expiration</t>
  </si>
  <si>
    <t>Asset</t>
  </si>
  <si>
    <t>Open time</t>
  </si>
  <si>
    <t>Close time</t>
  </si>
  <si>
    <t>Open price</t>
  </si>
  <si>
    <t>Close price</t>
  </si>
  <si>
    <t>Trade amount</t>
  </si>
  <si>
    <t>Profit</t>
  </si>
  <si>
    <t>Currency</t>
  </si>
  <si>
    <t>call</t>
  </si>
  <si>
    <t>AUD/CHF OTC</t>
  </si>
  <si>
    <t>USD</t>
  </si>
  <si>
    <t>put</t>
  </si>
  <si>
    <t>EUR/USD OTC</t>
  </si>
  <si>
    <t>S123</t>
  </si>
  <si>
    <t>S174</t>
  </si>
  <si>
    <t>S154</t>
  </si>
  <si>
    <t>S183</t>
  </si>
  <si>
    <t>AUD/CAD OTC</t>
  </si>
  <si>
    <t>Total Session</t>
  </si>
  <si>
    <t>Total Amount</t>
  </si>
  <si>
    <t>Total Profit</t>
  </si>
  <si>
    <t>Unique Close time</t>
  </si>
  <si>
    <t>Positions</t>
  </si>
  <si>
    <t>Amount</t>
  </si>
  <si>
    <t>S73</t>
  </si>
  <si>
    <t>S603</t>
  </si>
  <si>
    <t>S471</t>
  </si>
  <si>
    <t>AUD/CAD</t>
  </si>
  <si>
    <t>S658</t>
  </si>
  <si>
    <t>S659</t>
  </si>
  <si>
    <t>S602</t>
  </si>
  <si>
    <t>S604</t>
  </si>
  <si>
    <t>S444</t>
  </si>
  <si>
    <t>S464</t>
  </si>
  <si>
    <t>AED/CNY OTC</t>
  </si>
  <si>
    <t>S224</t>
  </si>
  <si>
    <t>S303</t>
  </si>
  <si>
    <t>S294</t>
  </si>
  <si>
    <t>S274</t>
  </si>
  <si>
    <t>S304</t>
  </si>
  <si>
    <t>S293</t>
  </si>
  <si>
    <t>S234</t>
  </si>
  <si>
    <t>S264</t>
  </si>
  <si>
    <t>S284</t>
  </si>
  <si>
    <t>S204</t>
  </si>
  <si>
    <t>S244</t>
  </si>
  <si>
    <t>S254</t>
  </si>
  <si>
    <t>S103</t>
  </si>
  <si>
    <t>S83</t>
  </si>
  <si>
    <t>S235</t>
  </si>
  <si>
    <t>S164</t>
  </si>
  <si>
    <t>S93</t>
  </si>
  <si>
    <t>S52</t>
  </si>
  <si>
    <t>S192</t>
  </si>
  <si>
    <t>S102</t>
  </si>
  <si>
    <t>S122</t>
  </si>
  <si>
    <t>S92</t>
  </si>
  <si>
    <t>S112</t>
  </si>
  <si>
    <t>S113</t>
  </si>
  <si>
    <t>S223</t>
  </si>
  <si>
    <t>S213</t>
  </si>
  <si>
    <t>S208</t>
  </si>
  <si>
    <t>S243</t>
  </si>
  <si>
    <t>END ROW</t>
  </si>
  <si>
    <t>RANGE: CLOSE TIME</t>
  </si>
  <si>
    <t>START ROW</t>
  </si>
  <si>
    <t>RANGE: TRADE AMOUNT</t>
  </si>
  <si>
    <t>RANGE: PROFIT</t>
  </si>
  <si>
    <t>S314</t>
  </si>
  <si>
    <t>S324</t>
  </si>
  <si>
    <t>S333</t>
  </si>
  <si>
    <t>S283</t>
  </si>
  <si>
    <t>S263</t>
  </si>
  <si>
    <t>S153</t>
  </si>
  <si>
    <t>S233</t>
  </si>
  <si>
    <t>S273</t>
  </si>
  <si>
    <t>S173</t>
  </si>
  <si>
    <t>S188</t>
  </si>
  <si>
    <t>S77</t>
  </si>
  <si>
    <t>S198</t>
  </si>
  <si>
    <t>S323</t>
  </si>
  <si>
    <t>S63</t>
  </si>
  <si>
    <t>S67</t>
  </si>
  <si>
    <t>S178</t>
  </si>
  <si>
    <t>S158</t>
  </si>
  <si>
    <t>S250</t>
  </si>
  <si>
    <t>S99</t>
  </si>
  <si>
    <t>S132</t>
  </si>
  <si>
    <t>S241</t>
  </si>
  <si>
    <t>AUD/USD OTC</t>
  </si>
  <si>
    <t>S133</t>
  </si>
  <si>
    <t>S193</t>
  </si>
  <si>
    <t>S82</t>
  </si>
  <si>
    <t>S212</t>
  </si>
  <si>
    <t>S298</t>
  </si>
  <si>
    <t>S269</t>
  </si>
  <si>
    <t>S291</t>
  </si>
  <si>
    <t>S62</t>
  </si>
  <si>
    <t>Avg Amount</t>
  </si>
  <si>
    <t>RANGE: OPEN TIME</t>
  </si>
  <si>
    <t>S61</t>
  </si>
  <si>
    <t>Avg Position</t>
  </si>
  <si>
    <t>Avg Profit</t>
  </si>
  <si>
    <t>Total Time</t>
  </si>
  <si>
    <t>Total CALL</t>
  </si>
  <si>
    <t>Total PUT</t>
  </si>
  <si>
    <t>Balance</t>
  </si>
  <si>
    <t>Win</t>
  </si>
  <si>
    <t>Close Price</t>
  </si>
  <si>
    <t>RANGE: OPEN PRICE</t>
  </si>
  <si>
    <t>RANGE: CLOSE PRICE</t>
  </si>
  <si>
    <t>Max Price</t>
  </si>
  <si>
    <t>Min Price</t>
  </si>
  <si>
    <t>Perfect</t>
  </si>
  <si>
    <t>Fail</t>
  </si>
  <si>
    <t>Finished Up</t>
  </si>
  <si>
    <t>Finished Down</t>
  </si>
  <si>
    <t>D</t>
  </si>
  <si>
    <t>S190</t>
  </si>
  <si>
    <t>S475</t>
  </si>
  <si>
    <t>S474</t>
  </si>
  <si>
    <t>S203</t>
  </si>
  <si>
    <t>S423</t>
  </si>
  <si>
    <t>S454</t>
  </si>
  <si>
    <t>S394</t>
  </si>
  <si>
    <t>S374</t>
  </si>
  <si>
    <t>S424</t>
  </si>
  <si>
    <t>S434</t>
  </si>
  <si>
    <t>S353</t>
  </si>
  <si>
    <t>S143</t>
  </si>
  <si>
    <t>S363</t>
  </si>
  <si>
    <t>S152</t>
  </si>
  <si>
    <t>S313</t>
  </si>
  <si>
    <t>S354</t>
  </si>
  <si>
    <t>S445</t>
  </si>
  <si>
    <t>S413</t>
  </si>
  <si>
    <t>S414</t>
  </si>
  <si>
    <t>S344</t>
  </si>
  <si>
    <t>S425</t>
  </si>
  <si>
    <t>S435</t>
  </si>
  <si>
    <t>S403</t>
  </si>
  <si>
    <t>S398</t>
  </si>
  <si>
    <t>S383</t>
  </si>
  <si>
    <t>S334</t>
  </si>
  <si>
    <t>S395</t>
  </si>
  <si>
    <t>S373</t>
  </si>
  <si>
    <t>S384</t>
  </si>
  <si>
    <t>S404</t>
  </si>
  <si>
    <t>S161</t>
  </si>
  <si>
    <t>S465</t>
  </si>
  <si>
    <t>S364</t>
  </si>
  <si>
    <t>S393</t>
  </si>
  <si>
    <t>S343</t>
  </si>
  <si>
    <t>S385</t>
  </si>
  <si>
    <t>S405</t>
  </si>
  <si>
    <t>S163</t>
  </si>
  <si>
    <t>S142</t>
  </si>
  <si>
    <t>S360</t>
  </si>
  <si>
    <t>S182</t>
  </si>
  <si>
    <t>S455</t>
  </si>
  <si>
    <t>S389</t>
  </si>
  <si>
    <t>S348</t>
  </si>
  <si>
    <t>S369</t>
  </si>
  <si>
    <t>S439</t>
  </si>
  <si>
    <t>S359</t>
  </si>
  <si>
    <t>S449</t>
  </si>
  <si>
    <t>S399</t>
  </si>
  <si>
    <t>S479</t>
  </si>
  <si>
    <t>S657</t>
  </si>
  <si>
    <t>S473</t>
  </si>
  <si>
    <t>S238</t>
  </si>
  <si>
    <t>S138</t>
  </si>
  <si>
    <t>S228</t>
  </si>
  <si>
    <t>S409</t>
  </si>
  <si>
    <t>S358</t>
  </si>
  <si>
    <t>S388</t>
  </si>
  <si>
    <t>S419</t>
  </si>
  <si>
    <t>S459</t>
  </si>
  <si>
    <t>S429</t>
  </si>
  <si>
    <t>S469</t>
  </si>
  <si>
    <t>S378</t>
  </si>
  <si>
    <t>S338</t>
  </si>
  <si>
    <t>S463</t>
  </si>
  <si>
    <t>S72</t>
  </si>
  <si>
    <t>S352</t>
  </si>
  <si>
    <t>S148</t>
  </si>
  <si>
    <t>S329</t>
  </si>
  <si>
    <t>S339</t>
  </si>
  <si>
    <t>S328</t>
  </si>
  <si>
    <t>S408</t>
  </si>
  <si>
    <t>S81</t>
  </si>
  <si>
    <t>S191</t>
  </si>
  <si>
    <t>S168</t>
  </si>
  <si>
    <t>S319</t>
  </si>
  <si>
    <t>S157</t>
  </si>
  <si>
    <t>S308</t>
  </si>
  <si>
    <t>S248</t>
  </si>
  <si>
    <t>S345</t>
  </si>
  <si>
    <t>BHD/CNY OTC</t>
  </si>
  <si>
    <t>Default Amount</t>
  </si>
  <si>
    <t>Profit (Trade)</t>
  </si>
  <si>
    <t>Risk Depth</t>
  </si>
  <si>
    <t>Deposit</t>
  </si>
  <si>
    <t>Bonus (100%)</t>
  </si>
  <si>
    <t>Required TradV</t>
  </si>
  <si>
    <t>Estimated Profit</t>
  </si>
  <si>
    <t>Final Balance</t>
  </si>
  <si>
    <t>Final Profit</t>
  </si>
  <si>
    <t>Balance Est.</t>
  </si>
  <si>
    <t>Min Capital</t>
  </si>
  <si>
    <t>Expense (KYC)</t>
  </si>
  <si>
    <t>Expense (VPS)</t>
  </si>
  <si>
    <t>Net Profit</t>
  </si>
  <si>
    <t>Expense Total</t>
  </si>
  <si>
    <t>Vol (1d=20h)</t>
  </si>
  <si>
    <t>Sesson #</t>
  </si>
  <si>
    <t>Account</t>
  </si>
  <si>
    <t>Created At</t>
  </si>
  <si>
    <t>Verified At</t>
  </si>
  <si>
    <t>Bonus</t>
  </si>
  <si>
    <t>Withdraw</t>
  </si>
  <si>
    <t>Start Bal</t>
  </si>
  <si>
    <t>Final Bal</t>
  </si>
  <si>
    <t>Exp (VPS)</t>
  </si>
  <si>
    <t>Exp (Other)</t>
  </si>
  <si>
    <t>End At</t>
  </si>
  <si>
    <t>Start At</t>
  </si>
  <si>
    <t>Moz</t>
  </si>
  <si>
    <t>Status</t>
  </si>
  <si>
    <t>Trading</t>
  </si>
  <si>
    <t>On Setup</t>
  </si>
  <si>
    <t>A</t>
  </si>
  <si>
    <t>B</t>
  </si>
  <si>
    <t>C</t>
  </si>
  <si>
    <t>E</t>
  </si>
  <si>
    <t>F</t>
  </si>
  <si>
    <t>IP</t>
  </si>
  <si>
    <t>User/Pass</t>
  </si>
  <si>
    <t>Current Session #</t>
  </si>
  <si>
    <t>Max Pos Amount</t>
  </si>
  <si>
    <t>Max Pos Limit</t>
  </si>
  <si>
    <t>Last Session #</t>
  </si>
  <si>
    <t>10.10.10.10</t>
  </si>
  <si>
    <t>Administrator/BlahBlah</t>
  </si>
  <si>
    <t>Idle</t>
  </si>
  <si>
    <t>Last Invoice Paid At</t>
  </si>
  <si>
    <t>PO User/Pass</t>
  </si>
  <si>
    <t>Wallet</t>
  </si>
  <si>
    <t>Last Deposit At</t>
  </si>
  <si>
    <t>Last Withdraw At</t>
  </si>
  <si>
    <t>Region</t>
  </si>
  <si>
    <t>Withdrawing</t>
  </si>
  <si>
    <t>Complete</t>
  </si>
  <si>
    <t>Email / Name / Password</t>
  </si>
  <si>
    <t>Slack Channel</t>
  </si>
  <si>
    <t>Day / Stage</t>
  </si>
  <si>
    <t>10/10/10/10</t>
  </si>
  <si>
    <t>DEPOSIT: 200</t>
  </si>
  <si>
    <t>DEPOSIT: 400</t>
  </si>
  <si>
    <t>DEPOSIT: 600</t>
  </si>
  <si>
    <t>DEPOSIT: 1000</t>
  </si>
  <si>
    <t>46f9a4d0-cbb2-46ce-a4f3-33988b9ce21c</t>
  </si>
  <si>
    <t>2025-06-18 13:52:54</t>
  </si>
  <si>
    <t>2025-06-18 14:02:58</t>
  </si>
  <si>
    <t>e6e8de80-c83d-4e0e-b463-c0811cb36b50</t>
  </si>
  <si>
    <t>2025-06-18 13:47:22</t>
  </si>
  <si>
    <t>2025-06-18 13:52:45</t>
  </si>
  <si>
    <t>6e9759b7-2a97-45b6-8233-6f0c1ff17b68</t>
  </si>
  <si>
    <t>2025-06-18 13:42:42</t>
  </si>
  <si>
    <t>a4a4cd03-be75-47d5-a9ad-7f732b199d8a</t>
  </si>
  <si>
    <t>2025-06-18 13:32:30</t>
  </si>
  <si>
    <t>2025-06-18 13:42:33</t>
  </si>
  <si>
    <t>829da3c1-a9d1-44d5-8d82-61741119c30a</t>
  </si>
  <si>
    <t>2025-06-18 13:36:09</t>
  </si>
  <si>
    <t>607cf793-126d-44cc-9790-6f6f3ebb0f83</t>
  </si>
  <si>
    <t>2025-06-18 13:22:18</t>
  </si>
  <si>
    <t>2025-06-18 13:32:21</t>
  </si>
  <si>
    <t>d6fe7b0c-5dfc-4809-83da-1ed1fb804ce3</t>
  </si>
  <si>
    <t>2025-06-18 13:11:55</t>
  </si>
  <si>
    <t>2025-06-18 13:21:58</t>
  </si>
  <si>
    <t>66280264-2518-4ad8-ab70-3454c87a212b</t>
  </si>
  <si>
    <t>2025-06-18 13:14:04</t>
  </si>
  <si>
    <t>b30cae61-e322-4ece-836e-0412ecc55c2e</t>
  </si>
  <si>
    <t>2025-06-18 13:01:15</t>
  </si>
  <si>
    <t>2025-06-18 13:11:18</t>
  </si>
  <si>
    <t>361547ea-f327-47ce-900c-c1635f979ac8</t>
  </si>
  <si>
    <t>2025-06-18 13:03:44</t>
  </si>
  <si>
    <t>30dd64ef-4000-4be6-907f-312da3907880</t>
  </si>
  <si>
    <t>2025-06-18 13:06:35</t>
  </si>
  <si>
    <t>11255030-e391-4e8e-960e-8a15a658c035</t>
  </si>
  <si>
    <t>2025-06-18 13:05:25</t>
  </si>
  <si>
    <t>f1120cc9-ea9a-4091-a4f7-5a8cc06b483d</t>
  </si>
  <si>
    <t>2025-06-18 12:55:32</t>
  </si>
  <si>
    <t>2025-06-18 13:01:06</t>
  </si>
  <si>
    <t>87d89dd2-9d09-4617-a377-1e6e737c576d</t>
  </si>
  <si>
    <t>2025-06-18 12:51:03</t>
  </si>
  <si>
    <t>28d14698-f1f0-4837-8125-c49b99e79bdd</t>
  </si>
  <si>
    <t>2025-06-18 12:53:32</t>
  </si>
  <si>
    <t>111e5390-d162-47a5-9498-ad48e9b22ff6</t>
  </si>
  <si>
    <t>2025-06-18 12:40:51</t>
  </si>
  <si>
    <t>2025-06-18 12:50:54</t>
  </si>
  <si>
    <t>a13a2e42-bd6e-42b4-beed-b3c17ea672a3</t>
  </si>
  <si>
    <t>2025-06-18 12:30:38</t>
  </si>
  <si>
    <t>2025-06-18 12:40:41</t>
  </si>
  <si>
    <t>66a85407-e765-4828-9be1-5b6ac3513fc0</t>
  </si>
  <si>
    <t>2025-06-18 12:35:58</t>
  </si>
  <si>
    <t>f66d4d36-b3b6-4ba0-8d52-03fc2c3b12e7</t>
  </si>
  <si>
    <t>2025-06-18 12:20:26</t>
  </si>
  <si>
    <t>2025-06-18 12:30:29</t>
  </si>
  <si>
    <t>4b35170d-11c3-4fb9-8a10-27f05d8fe1e2</t>
  </si>
  <si>
    <t>2025-06-18 12:24:25</t>
  </si>
  <si>
    <t>a953437c-f4ef-4a69-b509-e6933356950e</t>
  </si>
  <si>
    <t>2025-06-18 12:10:13</t>
  </si>
  <si>
    <t>2025-06-18 12:20:16</t>
  </si>
  <si>
    <t>da8f6356-ed34-44f1-aae9-e8cff4e86913</t>
  </si>
  <si>
    <t>2025-06-18 12:02:12</t>
  </si>
  <si>
    <t>2025-06-18 12:09:36</t>
  </si>
  <si>
    <t>166776df-7881-4865-852c-c7145cbcea91</t>
  </si>
  <si>
    <t>2025-06-18 11:59:33</t>
  </si>
  <si>
    <t>b27d4bca-8a9c-4bfe-9f3f-bbcb2a9a77bb</t>
  </si>
  <si>
    <t>2025-06-18 11:49:20</t>
  </si>
  <si>
    <t>2025-06-18 11:59:24</t>
  </si>
  <si>
    <t>6b435b2d-26e3-4f50-b764-9e883f1007a4</t>
  </si>
  <si>
    <t>2025-06-18 11:38:48</t>
  </si>
  <si>
    <t>2025-06-18 11:48:51</t>
  </si>
  <si>
    <t>246b8495-e0ff-4879-82bb-5292ead5effc</t>
  </si>
  <si>
    <t>2025-06-18 11:41:47</t>
  </si>
  <si>
    <t>b7f96ad0-9bea-4cf9-aeca-ef04d9c58aec</t>
  </si>
  <si>
    <t>2025-06-18 11:33:15</t>
  </si>
  <si>
    <t>2025-06-18 11:38:39</t>
  </si>
  <si>
    <t>ab670d23-e48b-4ddf-a396-9638f8d6fa4a</t>
  </si>
  <si>
    <t>2025-06-18 11:28:36</t>
  </si>
  <si>
    <t>1cfc8816-055d-4d29-8bd9-9339cf31909c</t>
  </si>
  <si>
    <t>2025-06-18 11:32:05</t>
  </si>
  <si>
    <t>fa4dadc3-b2d1-4edb-8d2c-474f40b94bc8</t>
  </si>
  <si>
    <t>2025-06-18 11:18:24</t>
  </si>
  <si>
    <t>2025-06-18 11:28:27</t>
  </si>
  <si>
    <t>4c8c0d79-be26-4bee-9eac-7b838630d1fe</t>
  </si>
  <si>
    <t>2025-06-18 11:22:33</t>
  </si>
  <si>
    <t>3f76c767-b90e-4afb-a5e4-7ee3f884a4eb</t>
  </si>
  <si>
    <t>2025-06-18 11:23:13</t>
  </si>
  <si>
    <t>1ecd20f1-a4ba-40b2-a16f-ce0727f1e7ce</t>
  </si>
  <si>
    <t>2025-06-18 11:20:52</t>
  </si>
  <si>
    <t>e4684fcc-5188-4ece-b07d-72cea635893c</t>
  </si>
  <si>
    <t>2025-06-18 11:08:10</t>
  </si>
  <si>
    <t>2025-06-18 11:18:14</t>
  </si>
  <si>
    <t>970f63b4-b9c4-4a00-9d3e-84fac2116726</t>
  </si>
  <si>
    <t>2025-06-18 10:57:20</t>
  </si>
  <si>
    <t>2025-06-18 11:07:23</t>
  </si>
  <si>
    <t>ee86be6c-7538-4bc2-b2d1-c31b7c3c3489</t>
  </si>
  <si>
    <t>2025-06-18 10:49:36</t>
  </si>
  <si>
    <t>2025-06-18 10:57:11</t>
  </si>
  <si>
    <t>89f044af-0db4-4a86-8463-5b419ae40de5</t>
  </si>
  <si>
    <t>2025-06-18 10:47:08</t>
  </si>
  <si>
    <t>83de7093-bdd3-411f-afb6-62fef242cf4b</t>
  </si>
  <si>
    <t>2025-06-18 10:50:17</t>
  </si>
  <si>
    <t>13647a75-1120-40fa-a4cd-7d61cfa16671</t>
  </si>
  <si>
    <t>2025-06-18 10:53:48</t>
  </si>
  <si>
    <t>e6a6edc8-d839-41d1-b3a9-b9b82e911b14</t>
  </si>
  <si>
    <t>2025-06-18 10:45:36</t>
  </si>
  <si>
    <t>2025-06-18 10:46:58</t>
  </si>
  <si>
    <t>90510f55-4397-49b4-8180-93a72bef6009</t>
  </si>
  <si>
    <t>2025-06-18 10:40:35</t>
  </si>
  <si>
    <t>229563aa-8226-4579-ba29-ce786d441e22</t>
  </si>
  <si>
    <t>2025-06-18 10:36:55</t>
  </si>
  <si>
    <t>139e88fd-3380-4261-95a6-c103bf9f1ebd</t>
  </si>
  <si>
    <t>2025-06-18 10:43:56</t>
  </si>
  <si>
    <t>b98a4deb-9546-4d07-9814-f5e7cdf84b2c</t>
  </si>
  <si>
    <t>2025-06-18 10:26:42</t>
  </si>
  <si>
    <t>2025-06-18 10:36:46</t>
  </si>
  <si>
    <t>0fb8ba71-db9c-435e-854b-e56d78b317c5</t>
  </si>
  <si>
    <t>2025-06-18 10:16:30</t>
  </si>
  <si>
    <t>2025-06-18 10:26:33</t>
  </si>
  <si>
    <t>7b940d1c-16c4-46d2-8d78-1af84b5a6526</t>
  </si>
  <si>
    <t>2025-06-18 10:06:17</t>
  </si>
  <si>
    <t>2025-06-18 10:16:20</t>
  </si>
  <si>
    <t>464f183e-8c1a-4b36-8f6f-e16a43ce983a</t>
  </si>
  <si>
    <t>2025-06-18 10:08:26</t>
  </si>
  <si>
    <t>2ae08eda-d789-424c-a840-fa876a5f89d8</t>
  </si>
  <si>
    <t>2025-06-18 09:55:38</t>
  </si>
  <si>
    <t>2025-06-18 10:05:40</t>
  </si>
  <si>
    <t>f36061fb-1784-41c1-8464-10f8942ac59f</t>
  </si>
  <si>
    <t>2025-06-18 09:45:25</t>
  </si>
  <si>
    <t>2025-06-18 09:55:28</t>
  </si>
  <si>
    <t>680e07b1-db8f-4c36-9ddc-ef488405b18b</t>
  </si>
  <si>
    <t>2025-06-18 09:35:12</t>
  </si>
  <si>
    <t>2025-06-18 09:45:16</t>
  </si>
  <si>
    <t>f928bc85-715e-42ff-ac91-05b74e2285c3</t>
  </si>
  <si>
    <t>2025-06-18 09:27:59</t>
  </si>
  <si>
    <t>2025-06-18 09:35:03</t>
  </si>
  <si>
    <t>d831409e-e88f-4c24-bdb0-b1ee3e3cd1c7</t>
  </si>
  <si>
    <t>2025-06-18 09:30:10</t>
  </si>
  <si>
    <t>4d72e5bc-c5e7-4296-80ec-b129591d58e9</t>
  </si>
  <si>
    <t>2025-06-18 09:25:00</t>
  </si>
  <si>
    <t>1756353f-716b-4cfc-8540-507c3b4a082e</t>
  </si>
  <si>
    <t>2025-06-18 09:29:10</t>
  </si>
  <si>
    <t>b0bace42-9a3a-4b96-aa4c-93f56b1ddf59</t>
  </si>
  <si>
    <t>2025-06-18 09:14:48</t>
  </si>
  <si>
    <t>2025-06-18 09:24:50</t>
  </si>
  <si>
    <t>ee055a2f-a949-4000-bc78-d6dfba73e49f</t>
  </si>
  <si>
    <t>2025-06-18 09:09:14</t>
  </si>
  <si>
    <t>2025-06-18 09:14:28</t>
  </si>
  <si>
    <t>92f3f6ee-9689-4e52-a8b6-d598301ec077</t>
  </si>
  <si>
    <t>2025-06-18 09:04:25</t>
  </si>
  <si>
    <t>43aa555a-2df4-4e31-a211-cea23629f5f7</t>
  </si>
  <si>
    <t>2025-06-18 09:09:54</t>
  </si>
  <si>
    <t>c19aefab-06a3-4829-8515-baaa88cbe6a0</t>
  </si>
  <si>
    <t>2025-06-18 09:00:54</t>
  </si>
  <si>
    <t>2025-06-18 09:03:47</t>
  </si>
  <si>
    <t>b4ceaa68-2bfe-46af-9604-1b9752234e41</t>
  </si>
  <si>
    <t>2025-06-18 08:53:44</t>
  </si>
  <si>
    <t>21811894-f676-4198-b94b-6a04d1a89d55</t>
  </si>
  <si>
    <t>2025-06-18 08:55:53</t>
  </si>
  <si>
    <t>ccaf7591-b7fb-43ea-9e75-0cc32b4455b1</t>
  </si>
  <si>
    <t>2025-06-18 08:32:28</t>
  </si>
  <si>
    <t>2025-06-18 08:42:31</t>
  </si>
  <si>
    <t>24dbbddf-e64f-4724-becb-a6ca3b19c0db</t>
  </si>
  <si>
    <t>2025-06-18 08:41:19</t>
  </si>
  <si>
    <t>aad24113-3bd4-4bcd-9629-fe0e28b607aa</t>
  </si>
  <si>
    <t>2025-06-18 08:25:29</t>
  </si>
  <si>
    <t>2025-06-18 08:32:23</t>
  </si>
  <si>
    <t>52690740-e101-416a-af28-bd00d5bed6e7</t>
  </si>
  <si>
    <t>2025-06-18 08:22:20</t>
  </si>
  <si>
    <t>0ca97526-6f11-44e3-b169-f35116455b68</t>
  </si>
  <si>
    <t>2025-06-18 08:24:29</t>
  </si>
  <si>
    <t>7ea47542-9acf-4dd8-afbc-c7de187a79b2</t>
  </si>
  <si>
    <t>2025-06-18 08:12:08</t>
  </si>
  <si>
    <t>2025-06-18 08:22:10</t>
  </si>
  <si>
    <t>a120fdc2-2904-4939-87c9-37f7473f4b00</t>
  </si>
  <si>
    <t>2025-06-18 08:01:55</t>
  </si>
  <si>
    <t>2025-06-18 08:11:58</t>
  </si>
  <si>
    <t>7e2f633f-9ab7-4531-82e1-4f30e1b665a7</t>
  </si>
  <si>
    <t>2025-06-18 07:51:15</t>
  </si>
  <si>
    <t>2025-06-18 08:01:18</t>
  </si>
  <si>
    <t>27e8089c-cb32-4902-90e3-e639e2f37583</t>
  </si>
  <si>
    <t>2025-06-18 07:56:14</t>
  </si>
  <si>
    <t>c89eeb79-3560-48a9-80e5-619d32e2cdd6</t>
  </si>
  <si>
    <t>2025-06-18 07:43:31</t>
  </si>
  <si>
    <t>2025-06-18 07:51:05</t>
  </si>
  <si>
    <t>19362ae6-7d12-41c5-994f-618392003db5</t>
  </si>
  <si>
    <t>2025-06-18 07:41:02</t>
  </si>
  <si>
    <t>e371afce-0913-46d5-817f-1edfd497b612</t>
  </si>
  <si>
    <t>2025-06-18 07:39:50</t>
  </si>
  <si>
    <t>2025-06-18 07:40:53</t>
  </si>
  <si>
    <t>144d7696-679d-4108-a94d-63424bea64db</t>
  </si>
  <si>
    <t>2025-06-18 07:30:49</t>
  </si>
  <si>
    <t>f65bfa6e-ebe7-4041-8d0d-59b8cdbe980c</t>
  </si>
  <si>
    <t>2025-06-18 07:20:37</t>
  </si>
  <si>
    <t>2025-06-18 07:30:40</t>
  </si>
  <si>
    <t>5bb3fcdf-d024-4700-ad6c-82872e636152</t>
  </si>
  <si>
    <t>2025-06-18 07:27:07</t>
  </si>
  <si>
    <t>e6761858-098a-4e19-acc2-7348a5782901</t>
  </si>
  <si>
    <t>2025-06-18 07:10:25</t>
  </si>
  <si>
    <t>2025-06-18 07:20:28</t>
  </si>
  <si>
    <t>51b01c16-4a64-46e7-9ddc-4f9bf0c5ceec</t>
  </si>
  <si>
    <t>2025-06-18 07:00:12</t>
  </si>
  <si>
    <t>2025-06-18 07:10:15</t>
  </si>
  <si>
    <t>27ee56c5-456e-42f4-b21c-388e1a6d6c18</t>
  </si>
  <si>
    <t>2025-06-18 06:44:41</t>
  </si>
  <si>
    <t>2025-06-18 06:50:55</t>
  </si>
  <si>
    <t>0b8708b8-e83e-4ef6-9327-7f686ae4bc71</t>
  </si>
  <si>
    <t>2025-06-18 06:40:52</t>
  </si>
  <si>
    <t>79b274e3-61c8-4200-ae9a-9042b7b4b682</t>
  </si>
  <si>
    <t>2025-06-18 06:30:39</t>
  </si>
  <si>
    <t>2025-06-18 06:40:42</t>
  </si>
  <si>
    <t>62468220-8529-4980-839b-096bbdd656d3</t>
  </si>
  <si>
    <t>2025-06-18 06:25:36</t>
  </si>
  <si>
    <t>2025-06-18 06:30:30</t>
  </si>
  <si>
    <t>21344fef-753c-4c71-a5fd-f5e09681da1c</t>
  </si>
  <si>
    <t>2025-06-18 06:20:27</t>
  </si>
  <si>
    <t>f8a7c57e-cc39-4e27-90ec-9d6877adb87e</t>
  </si>
  <si>
    <t>2025-06-18 06:10:14</t>
  </si>
  <si>
    <t>2025-06-18 06:20:17</t>
  </si>
  <si>
    <t>56713e6c-c960-40c4-b1c4-6f967b8f4e89</t>
  </si>
  <si>
    <t>2025-06-18 06:00:02</t>
  </si>
  <si>
    <t>2025-06-18 06:10:05</t>
  </si>
  <si>
    <t>ab2b2a41-cfab-4fe1-a89f-3e272ecc243b</t>
  </si>
  <si>
    <t>2025-06-18 05:38:54</t>
  </si>
  <si>
    <t>2025-06-18 05:45:27</t>
  </si>
  <si>
    <t>728ee276-aaca-46b9-9b99-9bcbdfa8a4af</t>
  </si>
  <si>
    <t>2025-06-18 05:40:04</t>
  </si>
  <si>
    <t>635bead0-38f2-48c3-892f-091b5bcdf36d</t>
  </si>
  <si>
    <t>2025-06-18 05:40:34</t>
  </si>
  <si>
    <t>53dda4a7-0c34-4a10-8533-34bf22f34677</t>
  </si>
  <si>
    <t>2025-06-18 05:35:24</t>
  </si>
  <si>
    <t>f36af7dc-73b1-4903-86cb-8ca71c069a1f</t>
  </si>
  <si>
    <t>2025-06-18 05:28:41</t>
  </si>
  <si>
    <t>2025-06-18 05:35:15</t>
  </si>
  <si>
    <t>df37e4e2-20a2-4110-9fe7-16b3305e40e0</t>
  </si>
  <si>
    <t>2025-06-18 05:27:31</t>
  </si>
  <si>
    <t>d2c6836f-6f70-4314-b8c0-55efd65727fd</t>
  </si>
  <si>
    <t>2025-06-18 05:29:41</t>
  </si>
  <si>
    <t>4f12b554-7903-4d93-ae3d-c8bf1451abb0</t>
  </si>
  <si>
    <t>2025-06-18 05:25:12</t>
  </si>
  <si>
    <t>d971bcc5-0ae0-4d44-ad56-93ca7f52012c</t>
  </si>
  <si>
    <t>2025-06-18 05:06:19</t>
  </si>
  <si>
    <t>2025-06-18 05:14:03</t>
  </si>
  <si>
    <t>8d3a8d71-145b-4060-8ac6-ef50095a37a0</t>
  </si>
  <si>
    <t>2025-06-18 05:04:00</t>
  </si>
  <si>
    <t>d7be2ee5-5111-49c0-85df-9d7bbfc1c661</t>
  </si>
  <si>
    <t>2025-06-18 04:58:37</t>
  </si>
  <si>
    <t>2025-06-18 05:03:50</t>
  </si>
  <si>
    <t>22f88f62-236c-4788-bcf3-3e2cd777721d</t>
  </si>
  <si>
    <t>2025-06-18 04:53:47</t>
  </si>
  <si>
    <t>a8c399e1-d8ad-4571-9c7d-abfd26309404</t>
  </si>
  <si>
    <t>2025-06-18 04:46:09</t>
  </si>
  <si>
    <t>2025-06-18 04:53:12</t>
  </si>
  <si>
    <t>6f6d4e22-616e-4ebc-a08f-be979140e6b8</t>
  </si>
  <si>
    <t>2025-06-18 04:43:09</t>
  </si>
  <si>
    <t>257e74ea-9977-4826-96bb-ab776b60e467</t>
  </si>
  <si>
    <t>2025-06-18 04:45:18</t>
  </si>
  <si>
    <t>f48ef202-832d-411d-85fb-7ba7c750e99f</t>
  </si>
  <si>
    <t>2025-06-18 04:37:57</t>
  </si>
  <si>
    <t>2025-06-18 04:42:40</t>
  </si>
  <si>
    <t>d3dbe33b-18b9-44a0-9954-1926d806011c</t>
  </si>
  <si>
    <t>2025-06-18 04:36:16</t>
  </si>
  <si>
    <t>7583dfed-04bc-4bc7-a000-fb738ea2d1b7</t>
  </si>
  <si>
    <t>2025-06-18 04:32:37</t>
  </si>
  <si>
    <t>78931680-1d68-4897-b755-028cb28c37de</t>
  </si>
  <si>
    <t>2025-06-18 04:22:24</t>
  </si>
  <si>
    <t>2025-06-18 04:32:28</t>
  </si>
  <si>
    <t>f4d6e7e4-7491-4864-bc01-474f03d27a6a</t>
  </si>
  <si>
    <t>2025-06-18 04:12:12</t>
  </si>
  <si>
    <t>2025-06-18 04:22:15</t>
  </si>
  <si>
    <t>5763787f-8e43-4954-8066-1ca4b00832e4</t>
  </si>
  <si>
    <t>2025-06-18 04:15:21</t>
  </si>
  <si>
    <t>e39fa905-483b-4078-bca3-77ad23b2d8af</t>
  </si>
  <si>
    <t>2025-06-18 04:06:29</t>
  </si>
  <si>
    <t>2025-06-18 04:12:02</t>
  </si>
  <si>
    <t>3274fcff-fee5-4954-be53-f703478e32b5</t>
  </si>
  <si>
    <t>2025-06-18 04:04:08</t>
  </si>
  <si>
    <t>0544a7e6-0e6b-468f-bf83-745a28c9bdea</t>
  </si>
  <si>
    <t>2025-06-18 04:01:59</t>
  </si>
  <si>
    <t>5f12f069-89b0-4296-95cf-bcbe633f2988</t>
  </si>
  <si>
    <t>2025-06-18 03:51:47</t>
  </si>
  <si>
    <t>2025-06-18 04:01:50</t>
  </si>
  <si>
    <t>fc89bdfa-c6d3-44b1-9ae5-27ca1821a498</t>
  </si>
  <si>
    <t>2025-06-18 03:30:07</t>
  </si>
  <si>
    <t>2025-06-18 03:40:11</t>
  </si>
  <si>
    <t>03148b52-d7e7-40d8-b51e-4a4dfdfbb881</t>
  </si>
  <si>
    <t>2025-06-18 03:32:27</t>
  </si>
  <si>
    <t>e47be422-3ad2-455d-9a6a-c2caf0c1d2d6</t>
  </si>
  <si>
    <t>2025-06-18 03:26:45</t>
  </si>
  <si>
    <t>2025-06-18 03:29:58</t>
  </si>
  <si>
    <t>03c06f74-f298-4dc9-86ac-b4a62393eb46</t>
  </si>
  <si>
    <t>2025-06-18 03:19:55</t>
  </si>
  <si>
    <t>e536261a-04b7-4c50-942a-bb19764850a5</t>
  </si>
  <si>
    <t>2025-06-18 03:18:43</t>
  </si>
  <si>
    <t>2025-06-18 03:19:45</t>
  </si>
  <si>
    <t>bae6084b-3ff5-4877-b15b-3634d25c31e8</t>
  </si>
  <si>
    <t>2025-06-18 03:09:43</t>
  </si>
  <si>
    <t>a7734176-30e5-4681-a490-1ba2688f014b</t>
  </si>
  <si>
    <t>2025-06-18 02:59:30</t>
  </si>
  <si>
    <t>2025-06-18 03:09:33</t>
  </si>
  <si>
    <t>e133e226-5378-4c67-b3c8-f0a6c7fbbc78</t>
  </si>
  <si>
    <t>2025-06-18 02:54:37</t>
  </si>
  <si>
    <t>2025-06-18 02:59:20</t>
  </si>
  <si>
    <t>ab9db662-ed5c-48e2-9f92-91244619356f</t>
  </si>
  <si>
    <t>2025-06-18 02:49:17</t>
  </si>
  <si>
    <t>7d8b65dd-7fff-4adc-aee0-cb2c96a8a563</t>
  </si>
  <si>
    <t>2025-06-18 02:38:37</t>
  </si>
  <si>
    <t>2025-06-18 02:48:41</t>
  </si>
  <si>
    <t>c37dd468-de53-4a14-b47e-ac1eb41207ff</t>
  </si>
  <si>
    <t>2025-06-18 02:27:54</t>
  </si>
  <si>
    <t>2025-06-18 02:35:48</t>
  </si>
  <si>
    <t>7942e3e5-c3f2-4d57-8679-c19b8476267a</t>
  </si>
  <si>
    <t>2025-06-18 02:25:45</t>
  </si>
  <si>
    <t>691b2c3b-8d2c-4ce9-bd3a-a0e02f2de553</t>
  </si>
  <si>
    <t>2025-06-18 02:29:54</t>
  </si>
  <si>
    <t>3abbc2e3-c8cd-4a59-95ac-fa0e8ded47eb</t>
  </si>
  <si>
    <t>2025-06-18 02:28:34</t>
  </si>
  <si>
    <t>f5fff80d-92f9-4928-b033-4a84cf9e1b90</t>
  </si>
  <si>
    <t>2025-06-18 02:17:41</t>
  </si>
  <si>
    <t>2025-06-18 02:25:36</t>
  </si>
  <si>
    <t>a0f43af0-05c5-4fc9-8796-fb958d5d63f4</t>
  </si>
  <si>
    <t>2025-06-18 02:15:33</t>
  </si>
  <si>
    <t>cbd3753e-04e9-47ec-a33f-e9385cce103d</t>
  </si>
  <si>
    <t>2025-06-18 02:05:20</t>
  </si>
  <si>
    <t>2025-06-18 02:15:23</t>
  </si>
  <si>
    <t>eb0a51d9-7619-45e5-8e4a-ba1c101dc2f6</t>
  </si>
  <si>
    <t>2025-06-18 01:57:56</t>
  </si>
  <si>
    <t>2025-06-18 02:05:11</t>
  </si>
  <si>
    <t>9d4c20a0-0eae-4f7e-a0c7-8bc8cb5a6b12</t>
  </si>
  <si>
    <t>2025-06-18 01:55:08</t>
  </si>
  <si>
    <t>800913b7-9bea-4b9c-9d19-1ad7aec60b11</t>
  </si>
  <si>
    <t>2025-06-18 02:02:48</t>
  </si>
  <si>
    <t>70c239ce-fddf-4504-8c33-328392c78538</t>
  </si>
  <si>
    <t>2025-06-18 02:01:07</t>
  </si>
  <si>
    <t>9b485b60-78cc-43c5-8350-37c5858d6c4e</t>
  </si>
  <si>
    <t>2025-06-18 01:44:55</t>
  </si>
  <si>
    <t>2025-06-18 01:54:58</t>
  </si>
  <si>
    <t>6c4a6668-4266-451a-a305-ce5afb566c3b</t>
  </si>
  <si>
    <t>2025-06-18 01:53:05</t>
  </si>
  <si>
    <t>9c3b1660-49c2-4217-99a6-42e3f4c5b4b3</t>
  </si>
  <si>
    <t>2025-06-18 01:37:24</t>
  </si>
  <si>
    <t>2025-06-18 01:44:18</t>
  </si>
  <si>
    <t>18522d9e-832d-4572-afd8-2039eb8136de</t>
  </si>
  <si>
    <t>2025-06-18 01:34:15</t>
  </si>
  <si>
    <t>145708c1-7cf6-47d7-8ca8-8643e8775c38</t>
  </si>
  <si>
    <t>2025-06-18 01:36:54</t>
  </si>
  <si>
    <t>efca3db2-ca2c-4cec-bba7-60d0c74496bb</t>
  </si>
  <si>
    <t>2025-06-18 01:24:03</t>
  </si>
  <si>
    <t>2025-06-18 01:34:06</t>
  </si>
  <si>
    <t>f3c9b7d3-2800-4bc6-a37d-c5e36bdcb942</t>
  </si>
  <si>
    <t>2025-06-18 01:13:50</t>
  </si>
  <si>
    <t>2025-06-18 01:23:53</t>
  </si>
  <si>
    <t>6994ede2-a66b-45a8-a870-f814a08c5499</t>
  </si>
  <si>
    <t>2025-06-18 01:03:37</t>
  </si>
  <si>
    <t>2025-06-18 01:13:41</t>
  </si>
  <si>
    <t>bdfcacf7-68e8-4b67-84c3-d1e989eaf0fd</t>
  </si>
  <si>
    <t>2025-06-18 00:55:54</t>
  </si>
  <si>
    <t>2025-06-18 01:03:28</t>
  </si>
  <si>
    <t>67d8709c-08d0-42b8-a6b8-118e4173c02f</t>
  </si>
  <si>
    <t>2025-06-18 00:53:25</t>
  </si>
  <si>
    <t>46e39abb-3e22-41cb-bbda-432f584ec0b1</t>
  </si>
  <si>
    <t>2025-06-18 00:56:24</t>
  </si>
  <si>
    <t>23bdcad7-57bc-4da2-8c65-e9208aa8eaa4</t>
  </si>
  <si>
    <t>2025-06-18 00:58:15</t>
  </si>
  <si>
    <t>b18178d9-3bc0-44de-8961-fd94ac29acf7</t>
  </si>
  <si>
    <t>2025-06-18 00:43:12</t>
  </si>
  <si>
    <t>2025-06-18 00:53:16</t>
  </si>
  <si>
    <t>e342ab10-b4e0-4b3e-a86f-5dbfada70644</t>
  </si>
  <si>
    <t>2025-06-18 00:31:13</t>
  </si>
  <si>
    <t>2025-06-18 00:41:16</t>
  </si>
  <si>
    <t>5e8e450b-5e07-45f4-a631-f26516e612ca</t>
  </si>
  <si>
    <t>2025-06-18 00:34:51</t>
  </si>
  <si>
    <t>bb9fbac6-a46c-45b9-a317-365317cb6e7b</t>
  </si>
  <si>
    <t>2025-06-18 00:29:41</t>
  </si>
  <si>
    <t>2025-06-18 00:31:03</t>
  </si>
  <si>
    <t>6882016a-31a8-4a3b-9078-ca2e96c3862f</t>
  </si>
  <si>
    <t>2025-06-18 00:21:00</t>
  </si>
  <si>
    <t>2b8e6a72-7c06-46b3-8510-c69ce3a1c7e9</t>
  </si>
  <si>
    <t>2025-06-18 00:24:50</t>
  </si>
  <si>
    <t>81b94b49-7c6e-46d7-b366-4ff40b9801cc</t>
  </si>
  <si>
    <t>2025-06-18 00:17:07</t>
  </si>
  <si>
    <t>2025-06-18 00:20:51</t>
  </si>
  <si>
    <t>7a1859f1-f628-4db2-94fc-c4e4d7cf77c1</t>
  </si>
  <si>
    <t>2025-06-18 00:10:48</t>
  </si>
  <si>
    <t>ecb51862-3756-41a9-8b44-254a79be11d9</t>
  </si>
  <si>
    <t>2025-06-18 00:03:44</t>
  </si>
  <si>
    <t>2025-06-18 00:10:38</t>
  </si>
  <si>
    <t>bf0e131d-1c94-4fb3-b37a-4da1473acacb</t>
  </si>
  <si>
    <t>2025-06-18 00:09:36</t>
  </si>
  <si>
    <t>b5cabc44-895d-4d7d-a719-f5dc4588aeda</t>
  </si>
  <si>
    <t>2025-06-18 00:02:44</t>
  </si>
  <si>
    <t>6b263bd2-a015-4a94-a59a-fb9063a37b92</t>
  </si>
  <si>
    <t>2025-06-18 00:00:35</t>
  </si>
  <si>
    <t>cda4bd18-14cd-4fa3-9ded-2dd7cf225a9a</t>
  </si>
  <si>
    <t>2025-06-17 23:42:42</t>
  </si>
  <si>
    <t>2025-06-17 23:52:45</t>
  </si>
  <si>
    <t>4417c7a2-8883-4edc-8b32-87508c6200c7</t>
  </si>
  <si>
    <t>2025-06-17 23:32:20</t>
  </si>
  <si>
    <t>2025-06-17 23:42:23</t>
  </si>
  <si>
    <t>a8e58b34-aed5-469b-ad0b-8962279f9e15</t>
  </si>
  <si>
    <t>2025-06-17 23:21:41</t>
  </si>
  <si>
    <t>2025-06-17 23:31:44</t>
  </si>
  <si>
    <t>8ef44bfd-227c-4e11-971d-dbb06fd7e061</t>
  </si>
  <si>
    <t>2025-06-17 23:11:26</t>
  </si>
  <si>
    <t>2025-06-17 23:21:29</t>
  </si>
  <si>
    <t>8b488aff-cd95-4497-a877-a95303b3e0ce</t>
  </si>
  <si>
    <t>2025-06-17 23:05:03</t>
  </si>
  <si>
    <t>2025-06-17 23:11:17</t>
  </si>
  <si>
    <t>6dd66293-4be5-4ab1-8097-489090eae218</t>
  </si>
  <si>
    <t>2025-06-17 23:03:43</t>
  </si>
  <si>
    <t>1f8dc5b3-01fc-418b-a578-ee5318e14679</t>
  </si>
  <si>
    <t>2025-06-17 23:01:14</t>
  </si>
  <si>
    <t>4a53825c-732b-4cad-93d2-c489e236fc3d</t>
  </si>
  <si>
    <t>2025-06-17 22:51:02</t>
  </si>
  <si>
    <t>2025-06-17 23:01:05</t>
  </si>
  <si>
    <t>22b6dd2f-f249-4ea0-947c-4b04f6b5310e</t>
  </si>
  <si>
    <t>2025-06-17 22:53:10</t>
  </si>
  <si>
    <t>f157afb3-d3d9-4689-ad12-15c643a4b608</t>
  </si>
  <si>
    <t>2025-06-17 22:42:58</t>
  </si>
  <si>
    <t>2025-06-17 22:50:52</t>
  </si>
  <si>
    <t>7c67d8ee-8b58-4ec4-9cec-2f9af4d76247</t>
  </si>
  <si>
    <t>2025-06-17 22:45:19</t>
  </si>
  <si>
    <t>2b44936d-0506-4aa5-aea4-68cd13a92933</t>
  </si>
  <si>
    <t>2025-06-17 22:40:49</t>
  </si>
  <si>
    <t>b82b3024-ae49-43b4-8a31-4da8d1a6d9c9</t>
  </si>
  <si>
    <t>2025-06-17 22:36:56</t>
  </si>
  <si>
    <t>2025-06-17 22:40:39</t>
  </si>
  <si>
    <t>6a8ad70b-ac4c-4279-af6e-44ff1c57c8b3</t>
  </si>
  <si>
    <t>2025-06-17 22:38:07</t>
  </si>
  <si>
    <t>1d0242d1-0901-4fa1-bc70-4cefccaf9656</t>
  </si>
  <si>
    <t>2025-06-17 22:30:37</t>
  </si>
  <si>
    <t>55ebe0d0-2d8d-417a-977b-5f74bc71f6d2</t>
  </si>
  <si>
    <t>2025-06-17 22:26:56</t>
  </si>
  <si>
    <t>2025-06-17 22:29:50</t>
  </si>
  <si>
    <t>3ac40e3f-7f93-41ed-81d0-09c188cda7f4</t>
  </si>
  <si>
    <t>2025-06-17 22:19:46</t>
  </si>
  <si>
    <t>71736a16-5b6e-4115-ac30-d3ebe8b06c2c</t>
  </si>
  <si>
    <t>2025-06-17 21:59:58</t>
  </si>
  <si>
    <t>2025-06-17 22:07:52</t>
  </si>
  <si>
    <t>556ebd4e-d6d5-4a7b-ada4-495365af8e08</t>
  </si>
  <si>
    <t>2025-06-17 21:57:49</t>
  </si>
  <si>
    <t>bbe8b02c-d5d2-459a-965d-38efdbf106d4</t>
  </si>
  <si>
    <t>2025-06-17 21:47:37</t>
  </si>
  <si>
    <t>2025-06-17 21:57:40</t>
  </si>
  <si>
    <t>1f3e2dc8-bf8e-4349-ac0b-6de205e5cc3f</t>
  </si>
  <si>
    <t>2025-06-17 21:50:46</t>
  </si>
  <si>
    <t>0aac1163-0f4d-4bf1-b8b2-efb94dd57926</t>
  </si>
  <si>
    <t>2025-06-17 21:50:06</t>
  </si>
  <si>
    <t>ac74f241-9c7a-4e75-828d-9c6b8d4dd54e</t>
  </si>
  <si>
    <t>2025-06-17 21:42:14</t>
  </si>
  <si>
    <t>2025-06-17 21:47:27</t>
  </si>
  <si>
    <t>2fbc6979-ca3a-4a25-8b1e-a8705be99946</t>
  </si>
  <si>
    <t>2025-06-17 21:37:24</t>
  </si>
  <si>
    <t>1194e01a-c873-400d-8f86-a36cecb5ea9d</t>
  </si>
  <si>
    <t>2025-06-17 21:39:43</t>
  </si>
  <si>
    <t>b5b260af-5273-4f56-a351-38b4fa6f7bd4</t>
  </si>
  <si>
    <t>2025-06-17 21:27:12</t>
  </si>
  <si>
    <t>2025-06-17 21:37:14</t>
  </si>
  <si>
    <t>50817727-83bc-4a4f-84b9-4ed815f1925d</t>
  </si>
  <si>
    <t>2025-06-17 21:32:41</t>
  </si>
  <si>
    <t>1b07f410-b2dc-42ad-bcbb-7bc137601155</t>
  </si>
  <si>
    <t>2025-06-17 20:54:30</t>
  </si>
  <si>
    <t>2025-06-17 21:04:33</t>
  </si>
  <si>
    <t>f6127953-bff3-4e02-b079-2c4a3f0f8b26</t>
  </si>
  <si>
    <t>2025-06-17 20:46:36</t>
  </si>
  <si>
    <t>2025-06-17 20:54:21</t>
  </si>
  <si>
    <t>c40bd956-3f75-4ea8-b43a-1241594715f1</t>
  </si>
  <si>
    <t>2025-06-17 20:48:36</t>
  </si>
  <si>
    <t>3909beac-1bf0-49dc-964f-be1275860a4d</t>
  </si>
  <si>
    <t>2025-06-17 20:44:17</t>
  </si>
  <si>
    <t>72b8932f-e978-4c37-9cb6-35fa43ec110c</t>
  </si>
  <si>
    <t>2025-06-17 20:37:44</t>
  </si>
  <si>
    <t>2025-06-17 20:44:08</t>
  </si>
  <si>
    <t>2220195f-2f24-4e88-a684-f4081e9858cd</t>
  </si>
  <si>
    <t>2025-06-17 20:34:05</t>
  </si>
  <si>
    <t>e8411484-837b-4ef0-9567-8d32be76e064</t>
  </si>
  <si>
    <t>2025-06-17 20:23:53</t>
  </si>
  <si>
    <t>2025-06-17 20:33:56</t>
  </si>
  <si>
    <t>e054a6d9-aaa3-418f-97c8-8b831f5b389a</t>
  </si>
  <si>
    <t>2025-06-17 20:22:31</t>
  </si>
  <si>
    <t>2025-06-17 20:23:43</t>
  </si>
  <si>
    <t>bf5f1663-0ec2-444f-8978-ca56cf7d77bc</t>
  </si>
  <si>
    <t>2025-06-17 20:13:40</t>
  </si>
  <si>
    <t>a427c0a9-f42b-4cb4-91fe-e94010f6a68a</t>
  </si>
  <si>
    <t>2025-06-17 20:20:30</t>
  </si>
  <si>
    <t>21175dc0-1b35-4aec-bf83-340b96ce7787</t>
  </si>
  <si>
    <t>2025-06-17 20:21:41</t>
  </si>
  <si>
    <t>bd3162e0-77e8-4a3d-9436-3382a4fb2898</t>
  </si>
  <si>
    <t>2025-06-17 20:03:01</t>
  </si>
  <si>
    <t>2025-06-17 20:13:04</t>
  </si>
  <si>
    <t>e65e5a66-1210-4453-95b5-b55d2a0e73d7</t>
  </si>
  <si>
    <t>2025-06-17 19:52:48</t>
  </si>
  <si>
    <t>2025-06-17 20:02:51</t>
  </si>
  <si>
    <t>a9ec3f41-cb42-446f-8c7b-33dcc408dff6</t>
  </si>
  <si>
    <t>2025-06-17 19:42:36</t>
  </si>
  <si>
    <t>2025-06-17 19:52:39</t>
  </si>
  <si>
    <t>48278596-7772-4333-98c0-a51a81ada9ee</t>
  </si>
  <si>
    <t>2025-06-17 19:48:05</t>
  </si>
  <si>
    <t>fe0102fd-181a-4384-9631-63731fb43725</t>
  </si>
  <si>
    <t>2025-06-17 19:32:23</t>
  </si>
  <si>
    <t>2025-06-17 19:42:26</t>
  </si>
  <si>
    <t>ec3f7f3a-569f-4c0c-834b-d5542aa0b973</t>
  </si>
  <si>
    <t>2025-06-17 19:38:53</t>
  </si>
  <si>
    <t>d46343a9-2db2-4f90-859c-e2147a221159</t>
  </si>
  <si>
    <t>2025-06-17 19:35:22</t>
  </si>
  <si>
    <t>709105bc-dc61-43b3-990b-49f89211079e</t>
  </si>
  <si>
    <t>2025-06-17 19:34:32</t>
  </si>
  <si>
    <t>5786f3be-9a57-4047-822e-3ee22366ecba</t>
  </si>
  <si>
    <t>2025-06-17 19:22:11</t>
  </si>
  <si>
    <t>2025-06-17 19:32:14</t>
  </si>
  <si>
    <t>c84d71df-fb17-445b-b2e2-6b16c3fa73b8</t>
  </si>
  <si>
    <t>2025-06-17 19:11:59</t>
  </si>
  <si>
    <t>2025-06-17 19:22:02</t>
  </si>
  <si>
    <t>784cf3ac-6e4a-468f-9bc2-d7afb23d749f</t>
  </si>
  <si>
    <t>2025-06-17 19:15:27</t>
  </si>
  <si>
    <t>37b56fdf-e137-4291-bfb0-d457200ff87b</t>
  </si>
  <si>
    <t>2025-06-17 19:16:28</t>
  </si>
  <si>
    <t>653c58e3-e4f7-43d4-aa19-790005098b16</t>
  </si>
  <si>
    <t>2025-06-17 19:01:22</t>
  </si>
  <si>
    <t>2025-06-17 19:11:25</t>
  </si>
  <si>
    <t>bb18494c-759a-40d9-bc1b-6ace9a9f184d</t>
  </si>
  <si>
    <t>2025-06-17 18:51:10</t>
  </si>
  <si>
    <t>2025-06-17 19:01:13</t>
  </si>
  <si>
    <t>b4cea20e-c674-41d6-bc89-a3f9201e0419</t>
  </si>
  <si>
    <t>2025-06-17 18:57:50</t>
  </si>
  <si>
    <t>44d90d52-6810-44c2-b4e6-56e923d3d8f2</t>
  </si>
  <si>
    <t>2025-06-17 18:40:57</t>
  </si>
  <si>
    <t>2025-06-17 18:51:01</t>
  </si>
  <si>
    <t>689e55e3-35b9-4848-9a01-1b9cd4670839</t>
  </si>
  <si>
    <t>2025-06-17 18:30:45</t>
  </si>
  <si>
    <t>2025-06-17 18:40:48</t>
  </si>
  <si>
    <t>ee484aae-f384-420b-8201-3202590853e2</t>
  </si>
  <si>
    <t>2025-06-17 18:24:11</t>
  </si>
  <si>
    <t>2025-06-17 18:30:35</t>
  </si>
  <si>
    <t>8e133286-7f44-4af8-94b3-4f5244fc18a7</t>
  </si>
  <si>
    <t>2025-06-17 18:20:32</t>
  </si>
  <si>
    <t>d1c6dffc-13e6-45db-a009-9a6c45ca873b</t>
  </si>
  <si>
    <t>2025-06-17 18:10:18</t>
  </si>
  <si>
    <t>2025-06-17 18:20:21</t>
  </si>
  <si>
    <t>097154ce-6406-46e5-8f0a-3bfb5d494a03</t>
  </si>
  <si>
    <t>2025-06-17 18:12:47</t>
  </si>
  <si>
    <t>dd6dbe80-1ac7-4b5e-aca4-c745ea75a6bf</t>
  </si>
  <si>
    <t>2025-06-17 18:03:57</t>
  </si>
  <si>
    <t>2025-06-17 18:09:41</t>
  </si>
  <si>
    <t>b7a35a41-f581-4326-9de5-f6d4f9d4ddd9</t>
  </si>
  <si>
    <t>2025-06-17 18:05:58</t>
  </si>
  <si>
    <t>ad39708e-2291-4d25-beaa-6aa42e43d6bc</t>
  </si>
  <si>
    <t>2025-06-17 17:59:37</t>
  </si>
  <si>
    <t>2dcaee5f-ee40-49fc-aea3-81d0ada4c9c2</t>
  </si>
  <si>
    <t>2025-06-17 18:03:17</t>
  </si>
  <si>
    <t>ad41696b-b731-4eb5-9b47-35611f1cb593</t>
  </si>
  <si>
    <t>2025-06-17 17:49:25</t>
  </si>
  <si>
    <t>2025-06-17 17:59:28</t>
  </si>
  <si>
    <t>8e7ba31f-e0f7-47b1-b707-6edf60495b9c</t>
  </si>
  <si>
    <t>2025-06-17 17:55:45</t>
  </si>
  <si>
    <t>67135b22-0a33-43d5-bf22-2e948934ee92</t>
  </si>
  <si>
    <t>2025-06-17 17:56:35</t>
  </si>
  <si>
    <t>e4f13c8d-d8fb-4407-9928-03c793371492</t>
  </si>
  <si>
    <t>2025-06-17 17:39:12</t>
  </si>
  <si>
    <t>2025-06-17 17:49:16</t>
  </si>
  <si>
    <t>2e932eba-0ca8-4ae5-9072-3b75edc45408</t>
  </si>
  <si>
    <t>2025-06-17 17:41:21</t>
  </si>
  <si>
    <t>3e9cadab-97d2-42dc-8f11-43ceaea77ba4</t>
  </si>
  <si>
    <t>2025-06-17 17:29:00</t>
  </si>
  <si>
    <t>2025-06-17 17:39:03</t>
  </si>
  <si>
    <t>eb0ad530-be3e-48a2-99e7-75b73b9017a3</t>
  </si>
  <si>
    <t>2025-06-17 17:18:48</t>
  </si>
  <si>
    <t>2025-06-17 17:28:51</t>
  </si>
  <si>
    <t>5bed486d-571a-4ba5-8ca9-39344d36d3c9</t>
  </si>
  <si>
    <t>2025-06-17 17:08:35</t>
  </si>
  <si>
    <t>2025-06-17 17:18:38</t>
  </si>
  <si>
    <t>eaaa9e1e-87d2-45bd-9dc7-c0ec6781d12b</t>
  </si>
  <si>
    <t>2025-06-17 16:57:54</t>
  </si>
  <si>
    <t>2025-06-17 17:07:57</t>
  </si>
  <si>
    <t>9265bda9-ef55-4719-9112-83de8f9538c8</t>
  </si>
  <si>
    <t>2025-06-17 17:00:03</t>
  </si>
  <si>
    <t>89b48283-74e9-46a9-b2b3-eceb378d7dcd</t>
  </si>
  <si>
    <t>2025-06-17 17:05:45</t>
  </si>
  <si>
    <t>851fa47e-bfad-42f7-8959-a6ab62970987</t>
  </si>
  <si>
    <t>2025-06-17 16:47:42</t>
  </si>
  <si>
    <t>2025-06-17 16:57:45</t>
  </si>
  <si>
    <t>11bede54-ceb0-4691-aeb3-ba2f23eb57de</t>
  </si>
  <si>
    <t>2025-06-17 16:53:22</t>
  </si>
  <si>
    <t>cfcac28b-65ed-4760-91b0-a6295ff02a7d</t>
  </si>
  <si>
    <t>2025-06-17 16:39:48</t>
  </si>
  <si>
    <t>2025-06-17 16:47:32</t>
  </si>
  <si>
    <t>be270beb-29c1-4999-8849-88d1181fd0b9</t>
  </si>
  <si>
    <t>2025-06-17 16:37:29</t>
  </si>
  <si>
    <t>d1dcf23f-2108-4c56-9bc9-cf7294960576</t>
  </si>
  <si>
    <t>2025-06-17 16:34:47</t>
  </si>
  <si>
    <t>2025-06-17 16:37:20</t>
  </si>
  <si>
    <t>c43b8329-3825-4c17-b81e-26f36ee39279</t>
  </si>
  <si>
    <t>2025-06-17 16:27:17</t>
  </si>
  <si>
    <t>b0d806f6-9529-430e-bd1f-0c0887a9a0d9</t>
  </si>
  <si>
    <t>2025-06-17 16:31:26</t>
  </si>
  <si>
    <t>8f0a3d3f-4067-46ac-9f54-10df1b6aaec3</t>
  </si>
  <si>
    <t>2025-06-17 16:20:04</t>
  </si>
  <si>
    <t>2025-06-17 16:27:07</t>
  </si>
  <si>
    <t>8c9410c1-8b98-431b-8cac-28b8131bcc3e</t>
  </si>
  <si>
    <t>2025-06-17 16:19:13</t>
  </si>
  <si>
    <t>3464cda8-dffc-4004-93b9-09b7dd284d48</t>
  </si>
  <si>
    <t>2025-06-17 16:17:04</t>
  </si>
  <si>
    <t>afdebaa8-bbb6-496b-aa7f-4c69e8741bc9</t>
  </si>
  <si>
    <t>2025-06-17 16:06:42</t>
  </si>
  <si>
    <t>2025-06-17 16:16:45</t>
  </si>
  <si>
    <t>1f99587f-dd58-4959-bd04-d001e59fa9c0</t>
  </si>
  <si>
    <t>2025-06-17 16:09:31</t>
  </si>
  <si>
    <t>571b2f32-9898-4015-bce0-06a2bd86df91</t>
  </si>
  <si>
    <t>2025-06-17 15:55:57</t>
  </si>
  <si>
    <t>2025-06-17 16:06:00</t>
  </si>
  <si>
    <t>4b7b4ac5-0380-4e55-8a85-0bdd819f6ea0</t>
  </si>
  <si>
    <t>2025-06-17 16:04:37</t>
  </si>
  <si>
    <t>4ec671d5-b5eb-40b8-abcb-ca0324d676c1</t>
  </si>
  <si>
    <t>2025-06-17 15:45:34</t>
  </si>
  <si>
    <t>2025-06-17 15:55:37</t>
  </si>
  <si>
    <t>db34f371-4cbd-4d60-946a-a33a6e66f42f</t>
  </si>
  <si>
    <t>2025-06-17 15:38:41</t>
  </si>
  <si>
    <t>2025-06-17 15:45:25</t>
  </si>
  <si>
    <t>9716474a-2045-4638-bd04-51ae0140bfd6</t>
  </si>
  <si>
    <t>2025-06-17 15:35:21</t>
  </si>
  <si>
    <t>31480b07-32e6-42d4-84a2-6fb15ea592ee</t>
  </si>
  <si>
    <t>2025-06-17 15:37:31</t>
  </si>
  <si>
    <t>0c72d818-48d6-488e-acd2-d8c449f504ab</t>
  </si>
  <si>
    <t>2025-06-17 15:42:22</t>
  </si>
  <si>
    <t>e9276060-8da2-470b-852e-dd190bce1765</t>
  </si>
  <si>
    <t>2025-06-17 15:27:18</t>
  </si>
  <si>
    <t>2025-06-17 15:35:12</t>
  </si>
  <si>
    <t>ade575a7-99e4-4135-83f4-a2ffaaadbcf6</t>
  </si>
  <si>
    <t>2025-06-17 15:25:09</t>
  </si>
  <si>
    <t>d82187b1-2ba6-4ba7-a828-2a9445dd9ce5</t>
  </si>
  <si>
    <t>2025-06-17 15:17:06</t>
  </si>
  <si>
    <t>2025-06-17 15:25:00</t>
  </si>
  <si>
    <t>3da3dbf7-af11-43f1-8610-21f592bbaac6</t>
  </si>
  <si>
    <t>2025-06-17 15:14:57</t>
  </si>
  <si>
    <t>da9c15d7-0017-4d40-b062-00a7739a1628</t>
  </si>
  <si>
    <t>2025-06-17 15:04:44</t>
  </si>
  <si>
    <t>2025-06-17 15:14:47</t>
  </si>
  <si>
    <t>33075ab8-2311-4c7b-ab0e-e8b1dc9ebda1</t>
  </si>
  <si>
    <t>2025-06-17 15:08:24</t>
  </si>
  <si>
    <t>1f2440a4-262d-45b8-9781-a49895b0aaa4</t>
  </si>
  <si>
    <t>2025-06-17 15:12:35</t>
  </si>
  <si>
    <t>18d4312a-77e9-43bd-8647-2732ebdd867e</t>
  </si>
  <si>
    <t>2025-06-17 15:06:53</t>
  </si>
  <si>
    <t>7a4e4a0a-7972-49fc-ac6c-34d9b00aec67</t>
  </si>
  <si>
    <t>2025-06-17 14:54:02</t>
  </si>
  <si>
    <t>2025-06-17 15:04:05</t>
  </si>
  <si>
    <t>63268190-0137-41c7-be37-a697a87b4a1a</t>
  </si>
  <si>
    <t>2025-06-17 15:01:52</t>
  </si>
  <si>
    <t>8039947a-05ea-4dd8-8dfc-603be5deaff9</t>
  </si>
  <si>
    <t>2025-06-17 14:48:59</t>
  </si>
  <si>
    <t>2025-06-17 14:53:53</t>
  </si>
  <si>
    <t>7a2dfc59-7bf2-43a3-bd23-c331c75e8cc0</t>
  </si>
  <si>
    <t>2025-06-17 14:43:50</t>
  </si>
  <si>
    <t>6613dc7f-ef9e-483c-86c9-ba95108d95c5</t>
  </si>
  <si>
    <t>2025-06-17 14:51:00</t>
  </si>
  <si>
    <t>f05d1aad-ff09-4567-a532-05033349bbba</t>
  </si>
  <si>
    <t>2025-06-17 14:39:47</t>
  </si>
  <si>
    <t>2025-06-17 14:43:40</t>
  </si>
  <si>
    <t>eee86fcb-e429-48be-a132-ff34978aedac</t>
  </si>
  <si>
    <t>2025-06-17 14:40:28</t>
  </si>
  <si>
    <t>89fc3aae-5de9-4cca-ba4c-499f6393cecb</t>
  </si>
  <si>
    <t>2025-06-17 14:33:37</t>
  </si>
  <si>
    <t>24d8b729-693f-402c-9ccb-d00f790ab6bc</t>
  </si>
  <si>
    <t>2025-06-17 14:35:46</t>
  </si>
  <si>
    <t>a0e8dbeb-03d3-4d03-ad01-adb71dcabccd</t>
  </si>
  <si>
    <t>2025-06-17 14:23:25</t>
  </si>
  <si>
    <t>2025-06-17 14:33:28</t>
  </si>
  <si>
    <t>01aec9c1-2228-4beb-bc97-4934a3a50f30</t>
  </si>
  <si>
    <t>2025-06-17 14:27:44</t>
  </si>
  <si>
    <t>e9502258-ed10-4cd5-bfdd-6fa7ddd92d5a</t>
  </si>
  <si>
    <t>2025-06-17 14:13:13</t>
  </si>
  <si>
    <t>2025-06-17 14:23:16</t>
  </si>
  <si>
    <t>8d827031-a29f-47fd-8cf3-2b14f61c03fd</t>
  </si>
  <si>
    <t>2025-06-17 14:15:31</t>
  </si>
  <si>
    <t>860e5ff9-ba1b-489c-8a15-9c900594bc12</t>
  </si>
  <si>
    <t>2025-06-19 09:25:01</t>
  </si>
  <si>
    <t>2025-06-19 09:35:04</t>
  </si>
  <si>
    <t>262d359d-2a74-4595-ac01-6a73fd47e326</t>
  </si>
  <si>
    <t>2025-06-19 09:33:52</t>
  </si>
  <si>
    <t>7131e3b6-6859-4569-95dc-66422b5de1ff</t>
  </si>
  <si>
    <t>2025-06-19 09:17:38</t>
  </si>
  <si>
    <t>2025-06-19 09:24:32</t>
  </si>
  <si>
    <t>0560b5e6-e7b1-4988-8477-4701055c0534</t>
  </si>
  <si>
    <t>2025-06-19 09:14:29</t>
  </si>
  <si>
    <t>aa6eb60f-9ed6-49b4-aefd-5a931bc327e5</t>
  </si>
  <si>
    <t>2025-06-19 09:04:17</t>
  </si>
  <si>
    <t>2025-06-19 09:14:20</t>
  </si>
  <si>
    <t>e56b2633-2119-4a7f-ac23-375cfe912ed5</t>
  </si>
  <si>
    <t>2025-06-19 08:57:36</t>
  </si>
  <si>
    <t>2025-06-19 09:03:40</t>
  </si>
  <si>
    <t>864249c9-a089-411c-b2f4-04e386bf48a9</t>
  </si>
  <si>
    <t>2025-06-19 08:53:37</t>
  </si>
  <si>
    <t>fa238389-7817-4fed-9661-68bfac0bb931</t>
  </si>
  <si>
    <t>2025-06-19 08:43:24</t>
  </si>
  <si>
    <t>2025-06-19 08:53:27</t>
  </si>
  <si>
    <t>7022ce2b-6afd-4546-9376-d553f13ae1c0</t>
  </si>
  <si>
    <t>2025-06-19 08:36:31</t>
  </si>
  <si>
    <t>2025-06-19 08:43:15</t>
  </si>
  <si>
    <t>17a390c8-a0bf-443f-9920-20f6b44cba38</t>
  </si>
  <si>
    <t>2025-06-19 08:33:12</t>
  </si>
  <si>
    <t>137e048e-3317-4514-b57d-126510076e57</t>
  </si>
  <si>
    <t>2025-06-19 08:35:21</t>
  </si>
  <si>
    <t>ab2c8fed-9f57-46c3-a2c2-9ecce73e1149</t>
  </si>
  <si>
    <t>2025-06-19 08:31:50</t>
  </si>
  <si>
    <t>2025-06-19 08:33:03</t>
  </si>
  <si>
    <t>6b3b7f3f-707e-46d0-ae5e-406cc4e81ab0</t>
  </si>
  <si>
    <t>2025-06-19 08:22:59</t>
  </si>
  <si>
    <t>5ce95246-15d4-47fa-88bc-296c8069865b</t>
  </si>
  <si>
    <t>2025-06-19 08:26:19</t>
  </si>
  <si>
    <t>010b9dac-4397-4cd4-9060-d8d8c90e1868</t>
  </si>
  <si>
    <t>2025-06-19 08:26:39</t>
  </si>
  <si>
    <t>83f7cdab-dfeb-4f62-a42c-002a7ba25492</t>
  </si>
  <si>
    <t>2025-06-19 08:12:47</t>
  </si>
  <si>
    <t>2025-06-19 08:22:50</t>
  </si>
  <si>
    <t>7c79e3f3-72f6-42da-91a5-0a05186d91e6</t>
  </si>
  <si>
    <t>2025-06-19 08:18:07</t>
  </si>
  <si>
    <t>feeed4c1-9bb6-4ef3-88d8-d4ecaaf0f88a</t>
  </si>
  <si>
    <t>2025-06-19 08:02:35</t>
  </si>
  <si>
    <t>2025-06-19 08:12:38</t>
  </si>
  <si>
    <t>f482e9ca-e6b5-4710-94f1-03dc26b708d4</t>
  </si>
  <si>
    <t>2025-06-19 08:07:14</t>
  </si>
  <si>
    <t>d5bf6b96-9d36-4e11-944e-5ad9d8230b41</t>
  </si>
  <si>
    <t>2025-06-19 08:09:05</t>
  </si>
  <si>
    <t>afc4782d-439f-4065-9e58-272686ed86be</t>
  </si>
  <si>
    <t>2025-06-19 08:06:04</t>
  </si>
  <si>
    <t>d4597b49-29b9-46ad-bb0e-4965b4388682</t>
  </si>
  <si>
    <t>2025-06-19 07:51:53</t>
  </si>
  <si>
    <t>2025-06-19 08:01:57</t>
  </si>
  <si>
    <t>634bd92d-cf14-461a-a444-029b927eb845</t>
  </si>
  <si>
    <t>2025-06-19 07:59:34</t>
  </si>
  <si>
    <t>3979224d-887f-4c64-affa-10731f4baa44</t>
  </si>
  <si>
    <t>2025-06-19 07:54:22</t>
  </si>
  <si>
    <t>9444e2ab-9ac0-4587-9987-4a3a8b420522</t>
  </si>
  <si>
    <t>2025-06-19 07:44:10</t>
  </si>
  <si>
    <t>2025-06-19 07:51:44</t>
  </si>
  <si>
    <t>3ba9a3c4-1d03-4540-a433-bf10632b448c</t>
  </si>
  <si>
    <t>2025-06-19 07:41:41</t>
  </si>
  <si>
    <t>8ce96cfa-bfb3-4eed-859f-bd7ed469d072</t>
  </si>
  <si>
    <t>2025-06-19 07:31:28</t>
  </si>
  <si>
    <t>2025-06-19 07:41:31</t>
  </si>
  <si>
    <t>3ad56404-ff6e-402a-861b-9f83d7e06313</t>
  </si>
  <si>
    <t>2025-06-19 07:35:08</t>
  </si>
  <si>
    <t>fcfac581-85c3-40f9-bfc5-abfe48b45d43</t>
  </si>
  <si>
    <t>2025-06-19 07:29:47</t>
  </si>
  <si>
    <t>2025-06-19 07:31:19</t>
  </si>
  <si>
    <t>ea785019-030f-46e5-a870-62e0989b69f9</t>
  </si>
  <si>
    <t>2025-06-19 07:27:26</t>
  </si>
  <si>
    <t>0d9168d3-beb6-4ece-895d-0fabe94dc30e</t>
  </si>
  <si>
    <t>2025-06-19 07:21:16</t>
  </si>
  <si>
    <t>aab9ec94-d6ce-4c3d-b716-10e54502f0c8</t>
  </si>
  <si>
    <t>2025-06-19 07:00:03</t>
  </si>
  <si>
    <t>2025-06-19 07:10:06</t>
  </si>
  <si>
    <t>26ec5658-3907-4258-b695-99a974860af4</t>
  </si>
  <si>
    <t>2025-06-19 06:43:52</t>
  </si>
  <si>
    <t>2025-06-19 06:53:55</t>
  </si>
  <si>
    <t>ddeaf40a-fbc9-4491-b0ca-86f3620cb2ee</t>
  </si>
  <si>
    <t>2025-06-19 06:40:10</t>
  </si>
  <si>
    <t>2025-06-19 06:43:43</t>
  </si>
  <si>
    <t>94f082bc-0fc6-44fc-ab00-2c781f7b4fb0</t>
  </si>
  <si>
    <t>2025-06-19 06:33:40</t>
  </si>
  <si>
    <t>3b52f8bc-0f27-463b-9fe0-f95e20f985df</t>
  </si>
  <si>
    <t>2025-06-19 06:37:59</t>
  </si>
  <si>
    <t>fcc436ba-f57c-4d00-b538-12fb1eb8547f</t>
  </si>
  <si>
    <t>2025-06-19 06:23:27</t>
  </si>
  <si>
    <t>2025-06-19 06:33:30</t>
  </si>
  <si>
    <t>a65d5cc0-3fdc-458d-8bc8-7dff6e3d71dd</t>
  </si>
  <si>
    <t>2025-06-19 06:13:14</t>
  </si>
  <si>
    <t>2025-06-19 06:23:17</t>
  </si>
  <si>
    <t>07015d61-2ef2-44ea-a034-e12c1cd5e7e6</t>
  </si>
  <si>
    <t>2025-06-19 06:21:05</t>
  </si>
  <si>
    <t>37524541-6f8e-4ae6-80bf-fa71fb9709fd</t>
  </si>
  <si>
    <t>2025-06-19 06:03:02</t>
  </si>
  <si>
    <t>2025-06-19 06:13:05</t>
  </si>
  <si>
    <t>fc8407f2-2332-47a3-ba85-92c0e12f5e34</t>
  </si>
  <si>
    <t>2025-06-19 06:01:30</t>
  </si>
  <si>
    <t>2025-06-19 06:02:51</t>
  </si>
  <si>
    <t>cfa983c0-24d4-446e-8438-b09dac5d8a4f</t>
  </si>
  <si>
    <t>2025-06-19 05:52:48</t>
  </si>
  <si>
    <t>d2cb628e-5227-438f-90d5-27ffcdf743dc</t>
  </si>
  <si>
    <t>2025-06-19 05:45:38</t>
  </si>
  <si>
    <t>2025-06-19 05:52:12</t>
  </si>
  <si>
    <t>6528eead-86e8-4bf9-bbd1-233912fae6d5</t>
  </si>
  <si>
    <t>2025-06-19 05:48:39</t>
  </si>
  <si>
    <t>5f113cf8-01a6-4ece-b5fd-2f1fc583ef25</t>
  </si>
  <si>
    <t>2025-06-19 05:42:09</t>
  </si>
  <si>
    <t>17f983fc-cb19-4a3f-a1be-617cdd135d97</t>
  </si>
  <si>
    <t>2025-06-19 05:47:58</t>
  </si>
  <si>
    <t>933b3abf-ff1d-48d8-8893-d6ece9f5d45c</t>
  </si>
  <si>
    <t>2025-06-19 05:34:31</t>
  </si>
  <si>
    <t>2025-06-19 05:42:05</t>
  </si>
  <si>
    <t>863b8a71-9578-4b89-afde-a6951a5f8e78</t>
  </si>
  <si>
    <t>2025-06-19 05:35:01</t>
  </si>
  <si>
    <t>7aa765e4-a9d7-4222-a63d-25f78570ad55</t>
  </si>
  <si>
    <t>2025-06-19 05:32:02</t>
  </si>
  <si>
    <t>5d16b7ab-a399-487c-ab04-991b2c4b7e5a</t>
  </si>
  <si>
    <t>2025-06-19 05:34:11</t>
  </si>
  <si>
    <t>ca6a94a9-a9f5-4fb4-9b04-99b04b109355</t>
  </si>
  <si>
    <t>2025-06-19 05:21:49</t>
  </si>
  <si>
    <t>2025-06-19 05:31:53</t>
  </si>
  <si>
    <t>32184a07-551a-4fe7-a381-c95f813908e3</t>
  </si>
  <si>
    <t>2025-06-19 05:23:58</t>
  </si>
  <si>
    <t>c3f678e0-6dbb-4345-8391-88254473a6e8</t>
  </si>
  <si>
    <t>2025-06-19 05:00:32</t>
  </si>
  <si>
    <t>2025-06-19 05:10:35</t>
  </si>
  <si>
    <t>f7ef0f49-5cc8-4ed8-801e-055bf502dee9</t>
  </si>
  <si>
    <t>2025-06-19 04:59:11</t>
  </si>
  <si>
    <t>2025-06-19 05:00:23</t>
  </si>
  <si>
    <t>f21c3537-ea42-444b-96eb-9ae7dbbf481d</t>
  </si>
  <si>
    <t>2025-06-19 04:57:50</t>
  </si>
  <si>
    <t>85595881-5eb2-4409-bbd5-3e7fec91f934</t>
  </si>
  <si>
    <t>2025-06-19 04:50:20</t>
  </si>
  <si>
    <t>7346e326-7ff1-4ea8-aa91-3ba9c00879fa</t>
  </si>
  <si>
    <t>2025-06-19 04:39:41</t>
  </si>
  <si>
    <t>2025-06-19 04:49:44</t>
  </si>
  <si>
    <t>b872c24e-7f44-4892-89c9-fa6d28122c53</t>
  </si>
  <si>
    <t>2025-06-19 04:31:47</t>
  </si>
  <si>
    <t>2025-06-19 04:39:32</t>
  </si>
  <si>
    <t>0c052718-9256-4d5c-9831-e52a4266b957</t>
  </si>
  <si>
    <t>2025-06-19 04:29:29</t>
  </si>
  <si>
    <t>eb552c58-7efe-4808-a379-529f548bb02f</t>
  </si>
  <si>
    <t>2025-06-19 04:26:16</t>
  </si>
  <si>
    <t>2025-06-19 04:29:26</t>
  </si>
  <si>
    <t>8da013e7-36c7-4e45-babf-b04b1ff1c63a</t>
  </si>
  <si>
    <t>2025-06-19 04:25:16</t>
  </si>
  <si>
    <t>7e4d4d33-2a97-44b3-82d7-170ebe57c1f2</t>
  </si>
  <si>
    <t>2025-06-19 04:19:23</t>
  </si>
  <si>
    <t>3026f608-c692-44bd-a527-55ed7d2dea50</t>
  </si>
  <si>
    <t>2025-06-19 04:21:35</t>
  </si>
  <si>
    <t>a6d433fd-5c67-4172-ba42-a59b5d817d1d</t>
  </si>
  <si>
    <t>2025-06-19 04:09:11</t>
  </si>
  <si>
    <t>2025-06-19 04:19:14</t>
  </si>
  <si>
    <t>9b658cef-d9dc-4203-9b00-e6f32b40a5be</t>
  </si>
  <si>
    <t>2025-06-19 03:58:58</t>
  </si>
  <si>
    <t>2025-06-19 04:09:01</t>
  </si>
  <si>
    <t>91be8be9-3032-462a-9965-85ea5a2fc11b</t>
  </si>
  <si>
    <t>2025-06-19 03:48:45</t>
  </si>
  <si>
    <t>2025-06-19 03:58:49</t>
  </si>
  <si>
    <t>8be0ee46-5df9-4c2c-9090-b6483122fa01</t>
  </si>
  <si>
    <t>2025-06-19 03:37:56</t>
  </si>
  <si>
    <t>2025-06-19 03:47:59</t>
  </si>
  <si>
    <t>671677ed-ff9a-433d-bfe3-d32a9d435a03</t>
  </si>
  <si>
    <t>2025-06-19 03:44:56</t>
  </si>
  <si>
    <t>3c52babb-926d-4b03-89df-8e7eb79556fd</t>
  </si>
  <si>
    <t>2025-06-19 03:41:25</t>
  </si>
  <si>
    <t>8798be9e-e8d3-4af3-88af-95442a330e2b</t>
  </si>
  <si>
    <t>2025-06-19 03:27:43</t>
  </si>
  <si>
    <t>2025-06-19 03:37:46</t>
  </si>
  <si>
    <t>40a09302-36ee-4aa3-a0f2-c4cb650683f2</t>
  </si>
  <si>
    <t>2025-06-19 03:17:31</t>
  </si>
  <si>
    <t>2025-06-19 03:27:34</t>
  </si>
  <si>
    <t>5a093657-07dd-43d3-9f73-0fabc1a1d1ad</t>
  </si>
  <si>
    <t>2025-06-19 03:10:18</t>
  </si>
  <si>
    <t>2025-06-19 03:17:21</t>
  </si>
  <si>
    <t>15d420e0-322a-4dd0-a0cf-2648065a2b18</t>
  </si>
  <si>
    <t>2025-06-19 03:07:18</t>
  </si>
  <si>
    <t>def67adc-6871-42b0-8d5f-98be4702ebe1</t>
  </si>
  <si>
    <t>2025-06-19 03:00:56</t>
  </si>
  <si>
    <t>2025-06-19 03:07:09</t>
  </si>
  <si>
    <t>d7fd4f88-f1fb-4b29-837c-f1f88d42596d</t>
  </si>
  <si>
    <t>2025-06-19 03:01:56</t>
  </si>
  <si>
    <t>c0df0449-a11a-4502-b94a-4c0e918647f7</t>
  </si>
  <si>
    <t>2025-06-19 02:57:06</t>
  </si>
  <si>
    <t>b2b1d243-f00b-4f65-ad63-940b32bf213f</t>
  </si>
  <si>
    <t>2025-06-19 02:52:13</t>
  </si>
  <si>
    <t>2025-06-19 02:56:57</t>
  </si>
  <si>
    <t>8c37d6b1-6cd2-4940-a9aa-9e4debc8f863</t>
  </si>
  <si>
    <t>2025-06-19 02:49:02</t>
  </si>
  <si>
    <t>1236360d-95ec-4523-b153-9ba810121236</t>
  </si>
  <si>
    <t>2025-06-19 02:50:53</t>
  </si>
  <si>
    <t>0862891b-c1d6-4276-adc9-9f811463b302</t>
  </si>
  <si>
    <t>2025-06-19 02:46:54</t>
  </si>
  <si>
    <t>8c5255ea-f229-42cf-b6ad-93ef66ea13eb</t>
  </si>
  <si>
    <t>2025-06-19 02:36:13</t>
  </si>
  <si>
    <t>2025-06-19 02:46:16</t>
  </si>
  <si>
    <t>57dea736-c959-44d8-a027-3e72329f2b25</t>
  </si>
  <si>
    <t>2025-06-19 02:14:49</t>
  </si>
  <si>
    <t>2025-06-19 02:24:52</t>
  </si>
  <si>
    <t>fff78397-23c1-40db-a7bd-8c9944ffb8e6</t>
  </si>
  <si>
    <t>2025-06-19 02:12:47</t>
  </si>
  <si>
    <t>2025-06-19 02:14:40</t>
  </si>
  <si>
    <t>fe8abaaa-f01e-434d-b7d3-f5cb9fd28212</t>
  </si>
  <si>
    <t>2025-06-19 02:04:37</t>
  </si>
  <si>
    <t>c14d4274-4d99-45c7-81e7-daf685d416d1</t>
  </si>
  <si>
    <t>2025-06-19 01:54:24</t>
  </si>
  <si>
    <t>2025-06-19 02:04:27</t>
  </si>
  <si>
    <t>34015072-eeca-4d1e-9438-149713193221</t>
  </si>
  <si>
    <t>2025-06-19 01:44:11</t>
  </si>
  <si>
    <t>2025-06-19 01:54:14</t>
  </si>
  <si>
    <t>5fe94d86-19ee-420d-83c2-0d36ead8e602</t>
  </si>
  <si>
    <t>2025-06-19 01:38:22</t>
  </si>
  <si>
    <t>2025-06-19 01:43:35</t>
  </si>
  <si>
    <t>56e69faf-9835-412e-a7e6-e6f0bd299748</t>
  </si>
  <si>
    <t>2025-06-19 01:40:32</t>
  </si>
  <si>
    <t>53798cce-b75a-4639-84ee-22969d883e8a</t>
  </si>
  <si>
    <t>2025-06-19 01:33:32</t>
  </si>
  <si>
    <t>27b33ade-efef-45d3-b89a-050f5a49d10d</t>
  </si>
  <si>
    <t>2025-06-19 01:37:11</t>
  </si>
  <si>
    <t>fc2965df-0d7a-413f-9c8c-6ff53eeed027</t>
  </si>
  <si>
    <t>2025-06-19 01:23:19</t>
  </si>
  <si>
    <t>2025-06-19 01:33:22</t>
  </si>
  <si>
    <t>2e2bd252-ba13-41fa-b7f2-f47a4219a868</t>
  </si>
  <si>
    <t>2025-06-19 01:12:57</t>
  </si>
  <si>
    <t>2025-06-19 01:23:00</t>
  </si>
  <si>
    <t>9cb79550-5190-4102-b03a-e4a2cff92742</t>
  </si>
  <si>
    <t>2025-06-19 01:07:54</t>
  </si>
  <si>
    <t>2025-06-19 01:12:48</t>
  </si>
  <si>
    <t>938ccf9e-80e9-42cf-9b14-b297564f809d</t>
  </si>
  <si>
    <t>2025-06-19 01:04:54</t>
  </si>
  <si>
    <t>5fc386dd-4846-40f2-af4a-a7bb361b348b</t>
  </si>
  <si>
    <t>2025-06-19 01:02:44</t>
  </si>
  <si>
    <t>3f5efd7d-0482-49b5-b2c4-66c7825a6f41</t>
  </si>
  <si>
    <t>2025-06-19 00:52:32</t>
  </si>
  <si>
    <t>2025-06-19 01:02:35</t>
  </si>
  <si>
    <t>1cb69374-c999-4004-8f17-a08de9645326</t>
  </si>
  <si>
    <t>2025-06-19 00:59:12</t>
  </si>
  <si>
    <t>6deed647-8e85-4b5b-a28b-f38f657cbbce</t>
  </si>
  <si>
    <t>2025-06-19 00:42:19</t>
  </si>
  <si>
    <t>2025-06-19 00:52:22</t>
  </si>
  <si>
    <t>98a869aa-d775-4024-b09b-18040aa33733</t>
  </si>
  <si>
    <t>2025-06-19 00:31:23</t>
  </si>
  <si>
    <t>2025-06-19 00:41:25</t>
  </si>
  <si>
    <t>3f0e6d0a-c1e7-4217-8050-67e2d596b4d0</t>
  </si>
  <si>
    <t>2025-06-19 00:21:10</t>
  </si>
  <si>
    <t>2025-06-19 00:31:14</t>
  </si>
  <si>
    <t>3d93b0fd-e9cd-4cd0-997c-fa5011cacbbe</t>
  </si>
  <si>
    <t>2025-06-19 00:26:20</t>
  </si>
  <si>
    <t>02990ec6-45e0-438e-9276-785d8ebab233</t>
  </si>
  <si>
    <t>2025-06-19 00:24:20</t>
  </si>
  <si>
    <t>91a0825c-83cf-4b90-a2e6-4e03f974acd9</t>
  </si>
  <si>
    <t>2025-06-19 00:10:48</t>
  </si>
  <si>
    <t>2025-06-19 00:20:51</t>
  </si>
  <si>
    <t>83ea80c4-6e70-4f44-9162-0b3c816ba85d</t>
  </si>
  <si>
    <t>2025-06-19 00:00:35</t>
  </si>
  <si>
    <t>2025-06-19 00:10:38</t>
  </si>
  <si>
    <t>b5a6ed3d-6020-4f6c-b63a-30091de5a35b</t>
  </si>
  <si>
    <t>2025-06-18 23:42:12</t>
  </si>
  <si>
    <t>2025-06-18 23:52:16</t>
  </si>
  <si>
    <t>3f12bf03-f12b-4815-a5ae-b7fff76f878e</t>
  </si>
  <si>
    <t>2025-06-18 23:32:00</t>
  </si>
  <si>
    <t>2025-06-18 23:42:03</t>
  </si>
  <si>
    <t>fe8ca97b-5173-4e26-9ce0-605af50e76ae</t>
  </si>
  <si>
    <t>2025-06-18 23:21:19</t>
  </si>
  <si>
    <t>2025-06-18 23:31:22</t>
  </si>
  <si>
    <t>c0bd3b45-131a-49b1-8e75-aadb93310972</t>
  </si>
  <si>
    <t>2025-06-18 23:26:09</t>
  </si>
  <si>
    <t>45d7a1da-84b0-489a-ba6a-df3b876aa91d</t>
  </si>
  <si>
    <t>2025-06-18 23:29:09</t>
  </si>
  <si>
    <t>dff8a568-50d7-447f-863e-80c34c68c3bd</t>
  </si>
  <si>
    <t>2025-06-18 23:11:06</t>
  </si>
  <si>
    <t>2025-06-18 23:21:10</t>
  </si>
  <si>
    <t>d567f3b8-e7e8-4577-ade9-ec65fb77c0ee</t>
  </si>
  <si>
    <t>2025-06-18 23:18:37</t>
  </si>
  <si>
    <t>b8ecd4dc-ed51-4a5a-91e1-5b073918b013</t>
  </si>
  <si>
    <t>2025-06-18 23:17:16</t>
  </si>
  <si>
    <t>5c0baf1d-9204-40fa-a740-8e076808f8b3</t>
  </si>
  <si>
    <t>2025-06-18 23:16:36</t>
  </si>
  <si>
    <t>beff005a-08e5-4a0e-b372-b00ce240b84f</t>
  </si>
  <si>
    <t>2025-06-18 23:00:54</t>
  </si>
  <si>
    <t>2025-06-18 23:10:57</t>
  </si>
  <si>
    <t>ff2064f4-4724-4edc-8456-f6f4f979b426</t>
  </si>
  <si>
    <t>2025-06-18 22:53:31</t>
  </si>
  <si>
    <t>2025-06-18 23:00:45</t>
  </si>
  <si>
    <t>c153afb1-3a5b-4731-a6e8-624ba7ada241</t>
  </si>
  <si>
    <t>2025-06-18 22:57:42</t>
  </si>
  <si>
    <t>af7a54e1-e0af-412b-95c9-5e17479a5f1f</t>
  </si>
  <si>
    <t>2025-06-18 22:50:42</t>
  </si>
  <si>
    <t>4b262123-4f80-45c0-a470-c406758f4bf7</t>
  </si>
  <si>
    <t>2025-06-18 22:57:21</t>
  </si>
  <si>
    <t>ce8eec4c-2fd9-4534-8651-6f307d13471b</t>
  </si>
  <si>
    <t>2025-06-18 22:40:29</t>
  </si>
  <si>
    <t>2025-06-18 22:50:32</t>
  </si>
  <si>
    <t>e7092ad0-ce41-494e-acb5-3af27f5b6812</t>
  </si>
  <si>
    <t>2025-06-18 22:30:17</t>
  </si>
  <si>
    <t>2025-06-18 22:40:20</t>
  </si>
  <si>
    <t>ce46f226-5b19-4d50-94f1-475b9ee0929f</t>
  </si>
  <si>
    <t>2025-06-18 22:19:38</t>
  </si>
  <si>
    <t>2025-06-18 22:29:40</t>
  </si>
  <si>
    <t>9a67513d-ab29-4dce-9b99-34879b8220e3</t>
  </si>
  <si>
    <t>2025-06-18 22:12:24</t>
  </si>
  <si>
    <t>2025-06-18 22:19:28</t>
  </si>
  <si>
    <t>6bc063f4-4fa7-4179-9287-c6f3b6a76733</t>
  </si>
  <si>
    <t>2025-06-18 22:16:15</t>
  </si>
  <si>
    <t>5db323f4-3ba8-417b-9fcb-a0a980f05ef0</t>
  </si>
  <si>
    <t>2025-06-18 22:09:25</t>
  </si>
  <si>
    <t>4d848883-16e8-4fb3-908e-4367da31f0e5</t>
  </si>
  <si>
    <t>2025-06-18 22:14:25</t>
  </si>
  <si>
    <t>8856c5d7-329d-4e1b-8f2b-26622e82c571</t>
  </si>
  <si>
    <t>2025-06-18 21:48:11</t>
  </si>
  <si>
    <t>2025-06-18 21:58:15</t>
  </si>
  <si>
    <t>4c489a5a-1964-4f91-a4b5-28e841946026</t>
  </si>
  <si>
    <t>2025-06-18 21:56:52</t>
  </si>
  <si>
    <t>80ce6122-75d5-4cc8-9e08-a0ee947e70d0</t>
  </si>
  <si>
    <t>2025-06-18 21:37:59</t>
  </si>
  <si>
    <t>2025-06-18 21:48:02</t>
  </si>
  <si>
    <t>dd15582e-a40b-471f-8060-81e13ab31331</t>
  </si>
  <si>
    <t>2025-06-18 21:30:26</t>
  </si>
  <si>
    <t>2025-06-18 21:37:50</t>
  </si>
  <si>
    <t>91ff2247-43e8-4641-9c0e-30bd29bd8474</t>
  </si>
  <si>
    <t>2025-06-18 21:27:47</t>
  </si>
  <si>
    <t>62aa354e-36ec-4fe1-bb05-924bd173b589</t>
  </si>
  <si>
    <t>2025-06-18 21:17:05</t>
  </si>
  <si>
    <t>2025-06-18 21:27:08</t>
  </si>
  <si>
    <t>35b9c75a-14a0-40ab-8a1c-0aee72f3a67b</t>
  </si>
  <si>
    <t>2025-06-18 21:22:45</t>
  </si>
  <si>
    <t>04951c40-32db-4c36-80e0-94a09325f304</t>
  </si>
  <si>
    <t>2025-06-18 21:23:35</t>
  </si>
  <si>
    <t>82b0560a-60a6-498a-bb92-2732784967eb</t>
  </si>
  <si>
    <t>2025-06-18 21:09:01</t>
  </si>
  <si>
    <t>2025-06-18 21:16:56</t>
  </si>
  <si>
    <t>50d1bfe0-4392-4aca-9ba6-abb33a113916</t>
  </si>
  <si>
    <t>2025-06-18 21:06:52</t>
  </si>
  <si>
    <t>eef3ba30-145b-496f-9921-a792c2b5571a</t>
  </si>
  <si>
    <t>2025-06-18 20:56:10</t>
  </si>
  <si>
    <t>2025-06-18 21:06:13</t>
  </si>
  <si>
    <t>ce3a1d02-bb01-4ba7-aa8b-c686d64ab22f</t>
  </si>
  <si>
    <t>2025-06-18 20:48:06</t>
  </si>
  <si>
    <t>2025-06-18 20:56:00</t>
  </si>
  <si>
    <t>ad667fa5-6807-4cb2-b8c5-d3b08adba66b</t>
  </si>
  <si>
    <t>2025-06-18 20:50:17</t>
  </si>
  <si>
    <t>2a8c4308-dc82-4ab4-8da0-6753f7bb4c52</t>
  </si>
  <si>
    <t>2025-06-18 20:45:57</t>
  </si>
  <si>
    <t>be3da4ae-5f5d-4475-8bcb-8fa03779c21a</t>
  </si>
  <si>
    <t>2025-06-18 20:29:15</t>
  </si>
  <si>
    <t>2025-06-18 20:34:48</t>
  </si>
  <si>
    <t>aa350088-3274-4c97-8d3e-d80d73330cf0</t>
  </si>
  <si>
    <t>2025-06-18 20:29:35</t>
  </si>
  <si>
    <t>8ca65ec2-366a-47d3-936e-6f758a800e46</t>
  </si>
  <si>
    <t>2025-06-18 20:24:45</t>
  </si>
  <si>
    <t>26f4a5b8-24e4-4f77-9c46-26d96f809532</t>
  </si>
  <si>
    <t>2025-06-18 20:32:46</t>
  </si>
  <si>
    <t>b181ca46-c2cd-42a1-925b-15b0b017942e</t>
  </si>
  <si>
    <t>2025-06-18 20:14:04</t>
  </si>
  <si>
    <t>2025-06-18 20:24:07</t>
  </si>
  <si>
    <t>8fbfcd8a-2d78-465e-9931-00d9e72f722f</t>
  </si>
  <si>
    <t>2025-06-18 20:16:33</t>
  </si>
  <si>
    <t>ead26f3d-709a-4144-be2b-707166fe8c87</t>
  </si>
  <si>
    <t>2025-06-18 20:06:31</t>
  </si>
  <si>
    <t>2025-06-18 20:13:55</t>
  </si>
  <si>
    <t>aa3a7dca-e2b0-4fa7-94eb-4adf6a29b7fd</t>
  </si>
  <si>
    <t>2025-06-18 20:07:11</t>
  </si>
  <si>
    <t>7f713f02-87b3-402f-8d4b-257e8f439d7d</t>
  </si>
  <si>
    <t>2025-06-18 20:10:22</t>
  </si>
  <si>
    <t>74fd9bc5-d09d-4d23-94ba-10e7b0169ea5</t>
  </si>
  <si>
    <t>2025-06-18 20:03:52</t>
  </si>
  <si>
    <t>5e31d8f6-6da7-4400-ad0d-c57e02330978</t>
  </si>
  <si>
    <t>2025-06-18 19:53:39</t>
  </si>
  <si>
    <t>2025-06-18 20:03:43</t>
  </si>
  <si>
    <t>b204135d-b00b-4f2d-8cca-350011a85fe2</t>
  </si>
  <si>
    <t>2025-06-18 19:49:27</t>
  </si>
  <si>
    <t>2025-06-18 19:53:30</t>
  </si>
  <si>
    <t>76340469-6c95-45d8-8a71-9d0fcfe0d9f9</t>
  </si>
  <si>
    <t>2025-06-18 19:43:27</t>
  </si>
  <si>
    <t>1cd9ed02-f9dc-41d0-8691-bdfd9154a0a6</t>
  </si>
  <si>
    <t>2025-06-18 19:50:27</t>
  </si>
  <si>
    <t>ea00c8a0-041c-4fa6-acbf-e7b25564d28c</t>
  </si>
  <si>
    <t>2025-06-18 19:36:44</t>
  </si>
  <si>
    <t>2025-06-18 19:43:18</t>
  </si>
  <si>
    <t>98448171-7a4a-42d1-8351-d54f6d8e4333</t>
  </si>
  <si>
    <t>2025-06-18 19:35:43</t>
  </si>
  <si>
    <t>2524b2cb-2cf6-4b6b-a02f-b8cdecd0b858</t>
  </si>
  <si>
    <t>2025-06-18 19:33:14</t>
  </si>
  <si>
    <t>02d266fe-a8b4-4597-a590-78e5249f2acc</t>
  </si>
  <si>
    <t>2025-06-18 19:23:02</t>
  </si>
  <si>
    <t>2025-06-18 19:33:05</t>
  </si>
  <si>
    <t>fd426709-b555-4863-a577-609287a79f64</t>
  </si>
  <si>
    <t>2025-06-18 19:12:20</t>
  </si>
  <si>
    <t>2025-06-18 19:22:23</t>
  </si>
  <si>
    <t>913711aa-0303-48b3-b6d3-d22f0726f212</t>
  </si>
  <si>
    <t>2025-06-18 19:01:58</t>
  </si>
  <si>
    <t>2025-06-18 19:12:01</t>
  </si>
  <si>
    <t>9be681a1-b9fb-4076-bf74-39c73488bd18</t>
  </si>
  <si>
    <t>2025-06-18 18:51:45</t>
  </si>
  <si>
    <t>2025-06-18 19:01:48</t>
  </si>
  <si>
    <t>daf5c132-adcd-4a40-a93b-025eab946751</t>
  </si>
  <si>
    <t>S415</t>
  </si>
  <si>
    <t>2025-06-18 18:44:41</t>
  </si>
  <si>
    <t>2025-06-18 18:51:36</t>
  </si>
  <si>
    <t>5cccb62a-40c3-4070-9bc8-1727aed6c6a5</t>
  </si>
  <si>
    <t>2025-06-18 18:41:32</t>
  </si>
  <si>
    <t>466a0a2f-f6dc-4b5e-828b-d99000e4478a</t>
  </si>
  <si>
    <t>2025-06-18 18:31:20</t>
  </si>
  <si>
    <t>2025-06-18 18:41:23</t>
  </si>
  <si>
    <t>aa642f86-7cb3-4dcc-b56d-7c18191ada8e</t>
  </si>
  <si>
    <t>2025-06-18 18:21:07</t>
  </si>
  <si>
    <t>2025-06-18 18:31:10</t>
  </si>
  <si>
    <t>a8598315-977a-456c-86e9-efd167bda615</t>
  </si>
  <si>
    <t>2025-06-18 18:10:27</t>
  </si>
  <si>
    <t>2025-06-18 18:20:30</t>
  </si>
  <si>
    <t>c45c625d-1743-446f-a1cb-2bafe11ee0cc</t>
  </si>
  <si>
    <t>2025-06-18 18:00:14</t>
  </si>
  <si>
    <t>2025-06-18 18:10:17</t>
  </si>
  <si>
    <t>6b75544e-d2c0-4e2b-b43b-75fc7d48abbf</t>
  </si>
  <si>
    <t>2025-06-18 18:02:23</t>
  </si>
  <si>
    <t>0d41b551-95c3-43e8-ba01-46dadd30bc2a</t>
  </si>
  <si>
    <t>2025-06-18 18:03:23</t>
  </si>
  <si>
    <t>66dc88ec-ffeb-4f6b-8212-9217bd7a82cc</t>
  </si>
  <si>
    <t>2025-06-18 17:50:02</t>
  </si>
  <si>
    <t>2025-06-18 18:00:05</t>
  </si>
  <si>
    <t>dcbbac50-99ca-4214-b771-d5fbe6e66950</t>
  </si>
  <si>
    <t>2025-06-18 17:39:49</t>
  </si>
  <si>
    <t>2025-06-18 17:49:52</t>
  </si>
  <si>
    <t>81cf356f-9abf-4bf7-b8d7-6382951d88e9</t>
  </si>
  <si>
    <t>2025-06-18 17:48:50</t>
  </si>
  <si>
    <t>54f149a6-5b21-4347-86e6-aca23f7064bd</t>
  </si>
  <si>
    <t>2025-06-18 17:47:20</t>
  </si>
  <si>
    <t>34fcfc98-ec3c-413c-a2f9-03ab1d24211f</t>
  </si>
  <si>
    <t>2025-06-18 17:45:49</t>
  </si>
  <si>
    <t>4ef20883-b3fc-4233-aea3-044f24cecaf4</t>
  </si>
  <si>
    <t>2025-06-18 17:29:37</t>
  </si>
  <si>
    <t>2025-06-18 17:39:40</t>
  </si>
  <si>
    <t>a2906d67-6c16-4825-b1ea-a59247dc340a</t>
  </si>
  <si>
    <t>2025-06-18 17:19:24</t>
  </si>
  <si>
    <t>2025-06-18 17:29:27</t>
  </si>
  <si>
    <t>4e7f7585-7dbf-4b38-9e16-7c2c7eb8552b</t>
  </si>
  <si>
    <t>2025-06-18 17:08:44</t>
  </si>
  <si>
    <t>2025-06-18 17:18:47</t>
  </si>
  <si>
    <t>e63123dc-9595-4d9c-ad75-c359f36022f2</t>
  </si>
  <si>
    <t>2025-06-18 17:03:41</t>
  </si>
  <si>
    <t>2025-06-18 17:08:35</t>
  </si>
  <si>
    <t>a7fff3dc-2f51-4d4f-8a6d-e87058b23699</t>
  </si>
  <si>
    <t>2025-06-18 17:02:41</t>
  </si>
  <si>
    <t>9d773bd6-6902-494b-8c15-f4e1aa51e6be</t>
  </si>
  <si>
    <t>2025-06-18 17:00:40</t>
  </si>
  <si>
    <t>42711da7-3823-401d-8bc1-cfcac6a6c804</t>
  </si>
  <si>
    <t>2025-06-18 16:58:32</t>
  </si>
  <si>
    <t>719c90f0-f833-4708-879b-33e0b2ecd552</t>
  </si>
  <si>
    <t>2025-06-18 16:48:19</t>
  </si>
  <si>
    <t>2025-06-18 16:58:22</t>
  </si>
  <si>
    <t>08aad0eb-b130-46de-bdb1-483d502de71f</t>
  </si>
  <si>
    <t>2025-06-18 16:51:48</t>
  </si>
  <si>
    <t>ccfa70ab-ca3e-4929-b9e7-3463ceae1fdd</t>
  </si>
  <si>
    <t>2025-06-18 16:41:06</t>
  </si>
  <si>
    <t>2025-06-18 16:48:10</t>
  </si>
  <si>
    <t>88fa1918-661d-40ef-b941-43c5c6e9b170</t>
  </si>
  <si>
    <t>2025-06-18 16:41:36</t>
  </si>
  <si>
    <t>7e24927c-c742-4c46-bce7-da31aa61eb19</t>
  </si>
  <si>
    <t>2025-06-18 16:38:07</t>
  </si>
  <si>
    <t>037d7b83-0288-49a6-af6f-597dc63418b6</t>
  </si>
  <si>
    <t>2025-06-18 16:41:16</t>
  </si>
  <si>
    <t>3ebf54c9-a8ff-4f64-931d-9e7663b931fc</t>
  </si>
  <si>
    <t>2025-06-18 16:30:03</t>
  </si>
  <si>
    <t>2025-06-18 16:37:58</t>
  </si>
  <si>
    <t>3dd743c9-a470-4760-a511-e771f443a7d9</t>
  </si>
  <si>
    <t>2025-06-18 16:31:44</t>
  </si>
  <si>
    <t>394893d0-1d90-4418-abd5-798d67ab5081</t>
  </si>
  <si>
    <t>2025-06-18 16:27:54</t>
  </si>
  <si>
    <t>57c4cde0-1cc3-4316-82a8-0c75a76656a6</t>
  </si>
  <si>
    <t>2025-06-18 16:21:31</t>
  </si>
  <si>
    <t>2025-06-18 16:27:45</t>
  </si>
  <si>
    <t>01ab3e77-c294-497f-aa2b-5dd638bfdd70</t>
  </si>
  <si>
    <t>2025-06-18 16:17:42</t>
  </si>
  <si>
    <t>5809fd56-a767-4077-8b0f-c105a658a027</t>
  </si>
  <si>
    <t>2025-06-18 16:12:21</t>
  </si>
  <si>
    <t>2025-06-18 16:17:04</t>
  </si>
  <si>
    <t>4ef2b524-06c5-4a80-a7f1-be190049e8f9</t>
  </si>
  <si>
    <t>2025-06-18 16:07:01</t>
  </si>
  <si>
    <t>8471d5b1-9557-496f-9bde-1a9f4aaa143e</t>
  </si>
  <si>
    <t>2025-06-18 15:56:49</t>
  </si>
  <si>
    <t>2025-06-18 16:06:52</t>
  </si>
  <si>
    <t>667ac22d-50f1-4776-bbd8-4457960b6969</t>
  </si>
  <si>
    <t>2025-06-18 15:46:36</t>
  </si>
  <si>
    <t>2025-06-18 15:56:39</t>
  </si>
  <si>
    <t>c678cb6b-6ae8-4481-a321-82ce460e48d3</t>
  </si>
  <si>
    <t>2025-06-18 15:36:24</t>
  </si>
  <si>
    <t>2025-06-18 15:46:27</t>
  </si>
  <si>
    <t>ea33a593-3993-446c-adcb-9b76c34ec87d</t>
  </si>
  <si>
    <t>2025-06-18 15:26:11</t>
  </si>
  <si>
    <t>2025-06-18 15:36:14</t>
  </si>
  <si>
    <t>82d93803-acc8-4674-8829-247ea660e706</t>
  </si>
  <si>
    <t>2025-06-18 15:33:41</t>
  </si>
  <si>
    <t>407c801e-b0d9-4f22-a2ae-e6a81f639809</t>
  </si>
  <si>
    <t>2025-06-18 15:15:59</t>
  </si>
  <si>
    <t>2025-06-18 15:26:02</t>
  </si>
  <si>
    <t>fd070ba0-0f13-4d3f-9f55-a0ecee72b18d</t>
  </si>
  <si>
    <t>2025-06-18 15:07:27</t>
  </si>
  <si>
    <t>2025-06-18 15:15:22</t>
  </si>
  <si>
    <t>9942e05c-99ec-44bd-a3a7-b3317cc9e9d7</t>
  </si>
  <si>
    <t>2025-06-18 15:05:18</t>
  </si>
  <si>
    <t>e1142683-859b-4dca-9e86-6e747086dc23</t>
  </si>
  <si>
    <t>2025-06-18 14:54:46</t>
  </si>
  <si>
    <t>2025-06-18 15:04:49</t>
  </si>
  <si>
    <t>f1d32c7e-bd10-457f-93e1-9291164beadc</t>
  </si>
  <si>
    <t>2025-06-18 14:53:24</t>
  </si>
  <si>
    <t>2025-06-18 14:54:36</t>
  </si>
  <si>
    <t>9b610163-5366-4f58-a93e-1d15a108f611</t>
  </si>
  <si>
    <t>2025-06-18 14:44:33</t>
  </si>
  <si>
    <t>67a484d2-472a-43b8-854a-677fd49e7683</t>
  </si>
  <si>
    <t>2025-06-18 14:50:03</t>
  </si>
  <si>
    <t>768c5a33-32f7-4d1f-a9c2-d03d5b94902b</t>
  </si>
  <si>
    <t>2025-06-18 14:34:21</t>
  </si>
  <si>
    <t>2025-06-18 14:44:24</t>
  </si>
  <si>
    <t>0bc88e79-4e00-4970-8a47-35013304d945</t>
  </si>
  <si>
    <t>2025-06-18 14:37:30</t>
  </si>
  <si>
    <t>02b73617-3bf5-41a5-94b2-b5199919ddc2</t>
  </si>
  <si>
    <t>2025-06-18 14:40:00</t>
  </si>
  <si>
    <t>51c3f5bd-c168-41af-af7a-019536cef887</t>
  </si>
  <si>
    <t>2025-06-18 14:24:08</t>
  </si>
  <si>
    <t>2025-06-18 14:34:12</t>
  </si>
  <si>
    <t>ecafb328-8042-4d20-b188-6e1b74581724</t>
  </si>
  <si>
    <t>2025-06-18 14:13:56</t>
  </si>
  <si>
    <t>2025-06-18 14:23:59</t>
  </si>
  <si>
    <t>bf373799-8198-4c23-9f56-2545d94d6152</t>
  </si>
  <si>
    <t>2025-06-18 14:20:06</t>
  </si>
  <si>
    <t>bdf745d1-5d0e-4c52-90e5-a056597bd38c</t>
  </si>
  <si>
    <t>2025-06-18 14:03:17</t>
  </si>
  <si>
    <t>2025-06-18 14:13:20</t>
  </si>
  <si>
    <t>Session (days)</t>
  </si>
  <si>
    <t>Default (Amount: 1, Deposit: 200)</t>
  </si>
  <si>
    <t>MAMA 2.1</t>
  </si>
  <si>
    <t>Strategy</t>
  </si>
  <si>
    <t>cddf23a3-ba7f-4c26-b7cb-4b239b3e97a0</t>
  </si>
  <si>
    <t>2025-06-19 15:19:13</t>
  </si>
  <si>
    <t>2025-06-19 15:29:16</t>
  </si>
  <si>
    <t>567e2f70-59fa-4a84-b02b-1168cca41421</t>
  </si>
  <si>
    <t>2025-06-19 15:25:43</t>
  </si>
  <si>
    <t>f9db6036-6fac-4f7f-8d19-9a0f4c2614b9</t>
  </si>
  <si>
    <t>2025-06-19 15:09:01</t>
  </si>
  <si>
    <t>2025-06-19 15:19:04</t>
  </si>
  <si>
    <t>0bc53fea-c2ca-43e6-ac4d-6ccd2780f5b9</t>
  </si>
  <si>
    <t>2025-06-19 15:11:39</t>
  </si>
  <si>
    <t>07b98d54-7645-4704-816c-74ecb39d78f3</t>
  </si>
  <si>
    <t>2025-06-19 15:11:09</t>
  </si>
  <si>
    <t>ee494707-8188-45bf-aba6-1eb1182f853e</t>
  </si>
  <si>
    <t>2025-06-19 14:58:48</t>
  </si>
  <si>
    <t>2025-06-19 15:08:51</t>
  </si>
  <si>
    <t>e5739c24-d390-454c-8a49-25e1a8a65b92</t>
  </si>
  <si>
    <t>2025-06-19 14:54:05</t>
  </si>
  <si>
    <t>2025-06-19 14:58:39</t>
  </si>
  <si>
    <t>911892c1-14d7-4c6d-9eaa-00b076258b99</t>
  </si>
  <si>
    <t>2025-06-19 14:48:36</t>
  </si>
  <si>
    <t>ffe76f58-da2a-4ad5-a0e9-069125823ae4</t>
  </si>
  <si>
    <t>2025-06-19 14:38:23</t>
  </si>
  <si>
    <t>2025-06-19 14:48:26</t>
  </si>
  <si>
    <t>db9d8c64-8b46-479e-a9ff-6f7bd86a817f</t>
  </si>
  <si>
    <t>2025-06-19 14:27:43</t>
  </si>
  <si>
    <t>2025-06-19 14:37:46</t>
  </si>
  <si>
    <t>bb7eeaec-477e-49ef-9bc3-3e2d8efaccd6</t>
  </si>
  <si>
    <t>2025-06-19 14:17:31</t>
  </si>
  <si>
    <t>2025-06-19 14:27:34</t>
  </si>
  <si>
    <t>a4d1cec3-a1b0-4e92-b3ec-99ad43e475aa</t>
  </si>
  <si>
    <t>2025-06-19 14:10:28</t>
  </si>
  <si>
    <t>2025-06-19 14:17:21</t>
  </si>
  <si>
    <t>82d87595-c5ba-4c2f-918b-9111443412c4</t>
  </si>
  <si>
    <t>2025-06-19 14:07:18</t>
  </si>
  <si>
    <t>5a698b75-856b-498c-ac30-6422e7dc14ab</t>
  </si>
  <si>
    <t>2025-06-19 14:14:59</t>
  </si>
  <si>
    <t>c2a2edf5-bcdc-41af-bbac-e75b8692f8ea</t>
  </si>
  <si>
    <t>2025-06-19 13:56:36</t>
  </si>
  <si>
    <t>2025-06-19 14:06:39</t>
  </si>
  <si>
    <t>a38dbe99-97f5-49ea-a897-b14e8c40ac08</t>
  </si>
  <si>
    <t>2025-06-19 14:05:37</t>
  </si>
  <si>
    <t>da5b0234-0b00-4ea5-9778-c43068f6a3ec</t>
  </si>
  <si>
    <t>2025-06-19 13:51:03</t>
  </si>
  <si>
    <t>2025-06-19 13:56:27</t>
  </si>
  <si>
    <t>d0c78585-508c-4f0d-94f1-632fe6d33c1e</t>
  </si>
  <si>
    <t>2025-06-19 13:46:24</t>
  </si>
  <si>
    <t>b3571b36-ce33-46b1-9b9f-35aeaf189b29</t>
  </si>
  <si>
    <t>2025-06-19 13:55:25</t>
  </si>
  <si>
    <t>7ef67c90-f287-4522-8b93-d02a5fafeb89</t>
  </si>
  <si>
    <t>2025-06-19 13:36:11</t>
  </si>
  <si>
    <t>2025-06-19 13:46:14</t>
  </si>
  <si>
    <t>69e7b97c-59ce-46da-a5f0-e8841f2ac5d0</t>
  </si>
  <si>
    <t>2025-06-19 13:42:21</t>
  </si>
  <si>
    <t>518bca68-3d6a-4211-bd94-6251a9ea658a</t>
  </si>
  <si>
    <t>2025-06-19 13:45:12</t>
  </si>
  <si>
    <t>e90cf07f-ec33-4d54-a0f2-7818cc1aeed7</t>
  </si>
  <si>
    <t>2025-06-19 13:25:28</t>
  </si>
  <si>
    <t>2025-06-19 13:35:31</t>
  </si>
  <si>
    <t>adf85369-1aa2-4da3-ac60-bd07070a1a70</t>
  </si>
  <si>
    <t>2025-06-19 13:28:58</t>
  </si>
  <si>
    <t>79f84c2f-8286-4a39-859e-be1a500d3d41</t>
  </si>
  <si>
    <t>2025-06-19 13:15:16</t>
  </si>
  <si>
    <t>2025-06-19 13:25:19</t>
  </si>
  <si>
    <t>62d20463-93f7-4921-8869-9f877a1831d1</t>
  </si>
  <si>
    <t>2025-06-19 13:18:55</t>
  </si>
  <si>
    <t>055e79f4-d930-42b7-8cea-c3e90bc2e65d</t>
  </si>
  <si>
    <t>2025-06-19 13:20:45</t>
  </si>
  <si>
    <t>ec7988f0-1f53-454d-89a3-99999f9a05ce</t>
  </si>
  <si>
    <t>2025-06-19 13:05:03</t>
  </si>
  <si>
    <t>2025-06-19 13:15:06</t>
  </si>
  <si>
    <t>18cf2f29-cf06-4103-9954-38b11c13de67</t>
  </si>
  <si>
    <t>2025-06-19 13:07:22</t>
  </si>
  <si>
    <t>0fbb855a-7d90-4678-a0c8-466a97cb65d7</t>
  </si>
  <si>
    <t>2025-06-19 13:10:43</t>
  </si>
  <si>
    <t>4ba72868-37f6-479f-b74e-5f191b4099e5</t>
  </si>
  <si>
    <t>2025-06-19 12:54:51</t>
  </si>
  <si>
    <t>2025-06-19 13:04:54</t>
  </si>
  <si>
    <t>3a26a2a6-6566-47f5-b0e6-b7692d79b961</t>
  </si>
  <si>
    <t>2025-06-19 12:44:38</t>
  </si>
  <si>
    <t>2025-06-19 12:54:41</t>
  </si>
  <si>
    <t>0d7652ef-dd64-483c-9deb-db1b53b6f6ce</t>
  </si>
  <si>
    <t>2025-06-19 12:47:57</t>
  </si>
  <si>
    <t>b1e6a220-7a19-4948-862b-d06d89306f8f</t>
  </si>
  <si>
    <t>2025-06-19 12:34:25</t>
  </si>
  <si>
    <t>2025-06-19 12:44:28</t>
  </si>
  <si>
    <t>941987bd-7659-4dc7-9724-061682ab7725</t>
  </si>
  <si>
    <t>2025-06-19 12:23:45</t>
  </si>
  <si>
    <t>2025-06-19 12:33:49</t>
  </si>
  <si>
    <t>8ee4cca2-14ad-4b64-93c4-0672743397c4</t>
  </si>
  <si>
    <t>2025-06-19 12:26:44</t>
  </si>
  <si>
    <t>6e49e827-9902-4c74-96c7-da45012eb126</t>
  </si>
  <si>
    <t>2025-06-19 12:30:26</t>
  </si>
  <si>
    <t>6b87ca90-25eb-4a57-a2d4-23e9c5ef907c</t>
  </si>
  <si>
    <t>2025-06-19 12:29:05</t>
  </si>
  <si>
    <t>b4432506-be78-4b1c-a81b-04a725bb63d5</t>
  </si>
  <si>
    <t>AUD/JPY</t>
  </si>
  <si>
    <t>2025-06-19 12:00:03</t>
  </si>
  <si>
    <t>2025-06-19 12:11:01</t>
  </si>
  <si>
    <t>27ef24f4-856f-4be9-abe0-97f61229178e</t>
  </si>
  <si>
    <t>2025-06-19 12:03:32</t>
  </si>
  <si>
    <t>ff4bcc76-0453-4901-b089-f86eb91a9087</t>
  </si>
  <si>
    <t>2025-06-19 11:58:51</t>
  </si>
  <si>
    <t>2025-06-19 11:59:58</t>
  </si>
  <si>
    <t>1a974735-ce28-4b47-bc99-d4a78c2ce1f1</t>
  </si>
  <si>
    <t>2025-06-19 11:49:00</t>
  </si>
  <si>
    <t>950d46db-a4f3-4e91-b96e-eaa6ae20a09d</t>
  </si>
  <si>
    <t>2025-06-19 11:37:57</t>
  </si>
  <si>
    <t>2025-06-19 11:48:55</t>
  </si>
  <si>
    <t>2dd2a8bc-70a3-445a-8a56-27a7ac4195ec</t>
  </si>
  <si>
    <t>2025-06-19 11:40:56</t>
  </si>
  <si>
    <t>c4472907-c2fc-468a-9480-ca43c235e96e</t>
  </si>
  <si>
    <t>2025-06-19 11:26:54</t>
  </si>
  <si>
    <t>2025-06-19 11:37:52</t>
  </si>
  <si>
    <t>bbc14c13-dd33-4ea0-895d-10bd21f1fb45</t>
  </si>
  <si>
    <t>2025-06-19 11:35:15</t>
  </si>
  <si>
    <t>6fa82cca-4ab3-4516-b837-00b398e59995</t>
  </si>
  <si>
    <t>2025-06-19 11:29:53</t>
  </si>
  <si>
    <t>462315bb-217c-4fae-8b69-ad4b52c5b481</t>
  </si>
  <si>
    <t>S318</t>
  </si>
  <si>
    <t>2025-06-19 11:32:34</t>
  </si>
  <si>
    <t>5f46a1da-9a43-4098-b050-d27a20d0d839</t>
  </si>
  <si>
    <t>2025-06-19 11:25:13</t>
  </si>
  <si>
    <t>2025-06-19 11:26:20</t>
  </si>
  <si>
    <t>1b9da1bf-dec5-4bfe-88ce-681d7b3f5bbe</t>
  </si>
  <si>
    <t>2025-06-19 11:23:22</t>
  </si>
  <si>
    <t>b7ed508e-c0c5-4cc6-9594-41e2a0749ebf</t>
  </si>
  <si>
    <t>2025-06-19 11:13:22</t>
  </si>
  <si>
    <t>2025-06-19 11:24:20</t>
  </si>
  <si>
    <t>0b6e23f6-4b72-439c-8e9b-4456175a0c92</t>
  </si>
  <si>
    <t>2025-06-19 11:02:18</t>
  </si>
  <si>
    <t>2025-06-19 11:13:17</t>
  </si>
  <si>
    <t>8c4ee67b-29f4-445a-ae89-eef0485e46f3</t>
  </si>
  <si>
    <t>2025-06-19 10:51:16</t>
  </si>
  <si>
    <t>2025-06-19 11:02:14</t>
  </si>
  <si>
    <t>68a24477-4c4e-4c17-86ec-7341d5f45e97</t>
  </si>
  <si>
    <t>2025-06-19 10:59:16</t>
  </si>
  <si>
    <t>3475e98b-6590-4828-8e87-c459de0843d5</t>
  </si>
  <si>
    <t>S278</t>
  </si>
  <si>
    <t>2025-06-19 10:57:36</t>
  </si>
  <si>
    <t>590a17c7-ae28-488a-aae0-985ae2643c2e</t>
  </si>
  <si>
    <t>2025-06-19 10:40:13</t>
  </si>
  <si>
    <t>2025-06-19 10:51:11</t>
  </si>
  <si>
    <t>16e5d609-7d5c-432d-b139-b4b49368db53</t>
  </si>
  <si>
    <t>2025-06-19 10:43:32</t>
  </si>
  <si>
    <t>5cc37e6b-a68f-4d01-a95f-ff5b3cd51347</t>
  </si>
  <si>
    <t>2025-06-19 10:29:10</t>
  </si>
  <si>
    <t>2025-06-19 10:40:08</t>
  </si>
  <si>
    <t>34d81c06-8c4c-4b2b-bd6e-4f3074a4fcf4</t>
  </si>
  <si>
    <t>2025-06-19 10:18:08</t>
  </si>
  <si>
    <t>2025-06-19 10:29:06</t>
  </si>
  <si>
    <t>821656fd-120c-4c81-a39c-8ce43a751451</t>
  </si>
  <si>
    <t>2025-06-19 09:56:28</t>
  </si>
  <si>
    <t>2025-06-19 10:06:31</t>
  </si>
  <si>
    <t>756e82d2-bd6b-4ffe-a527-22690469edd6</t>
  </si>
  <si>
    <t>2025-06-19 09:35:14</t>
  </si>
  <si>
    <t>2025-06-19 09:45:17</t>
  </si>
  <si>
    <t>68fe49c0-ba15-4602-858e-fcbdf0192c1b</t>
  </si>
  <si>
    <t>EUR/CAD</t>
  </si>
  <si>
    <t>2025-06-20 21:49:58</t>
  </si>
  <si>
    <t>2025-06-20 22:00:56</t>
  </si>
  <si>
    <t>3648e74f-b8be-4797-90e3-2bf6384f963b</t>
  </si>
  <si>
    <t>2025-06-20 21:38:25</t>
  </si>
  <si>
    <t>2025-06-20 21:49:23</t>
  </si>
  <si>
    <t>155b8f4e-f5d7-4bfd-980d-a1c86cc5e7bb</t>
  </si>
  <si>
    <t>2025-06-20 21:47:44</t>
  </si>
  <si>
    <t>ea4f1dd1-726b-48d9-a454-7ca540dd6221</t>
  </si>
  <si>
    <t>2025-06-20 21:35:12</t>
  </si>
  <si>
    <t>2025-06-20 21:38:20</t>
  </si>
  <si>
    <t>63a40c17-b679-4674-be77-392188b668ec</t>
  </si>
  <si>
    <t>2025-06-20 21:27:22</t>
  </si>
  <si>
    <t>4cf8bc97-e6c4-490d-94d0-749958964b85</t>
  </si>
  <si>
    <t>2025-06-20 21:30:21</t>
  </si>
  <si>
    <t>b20b7820-a9d9-4381-8e62-56319563480b</t>
  </si>
  <si>
    <t>2025-06-20 21:16:19</t>
  </si>
  <si>
    <t>2025-06-20 21:27:18</t>
  </si>
  <si>
    <t>149ec16c-5c1f-4fbb-b9c9-a9ca3807e3ef</t>
  </si>
  <si>
    <t>2025-06-20 21:05:17</t>
  </si>
  <si>
    <t>2025-06-20 21:16:15</t>
  </si>
  <si>
    <t>9f6be471-bdcb-4e1e-83d8-858c47b26e7d</t>
  </si>
  <si>
    <t>2025-06-20 20:54:14</t>
  </si>
  <si>
    <t>2025-06-20 21:05:12</t>
  </si>
  <si>
    <t>d50daaaf-170f-4172-95e6-8ac976095e32</t>
  </si>
  <si>
    <t>2025-06-20 20:43:12</t>
  </si>
  <si>
    <t>2025-06-20 20:54:10</t>
  </si>
  <si>
    <t>e9e3b330-94d0-41bf-9065-d547e7ceec6e</t>
  </si>
  <si>
    <t>2025-06-20 20:24:37</t>
  </si>
  <si>
    <t>2025-06-20 20:31:26</t>
  </si>
  <si>
    <t>e72bfa0d-11ba-4639-aa1c-e628bee94afe</t>
  </si>
  <si>
    <t>2025-06-20 20:20:28</t>
  </si>
  <si>
    <t>d188bd78-b11f-442f-808a-060b777ad5af</t>
  </si>
  <si>
    <t>2025-06-20 20:09:25</t>
  </si>
  <si>
    <t>2025-06-20 20:20:23</t>
  </si>
  <si>
    <t>c693b13c-f1df-4be6-bfa1-605fc26b7844</t>
  </si>
  <si>
    <t>2025-06-20 20:05:12</t>
  </si>
  <si>
    <t>2025-06-20 20:09:20</t>
  </si>
  <si>
    <t>80d84d5c-270a-4a9f-8e04-d712ca221dbb</t>
  </si>
  <si>
    <t>2025-06-20 19:58:22</t>
  </si>
  <si>
    <t>f972592b-a580-49bc-ad07-23bf560fa04b</t>
  </si>
  <si>
    <t>2025-06-20 19:47:20</t>
  </si>
  <si>
    <t>2025-06-20 19:58:18</t>
  </si>
  <si>
    <t>5074ea28-bc4f-4261-82ef-fab158f0fc91</t>
  </si>
  <si>
    <t>2025-06-20 19:52:19</t>
  </si>
  <si>
    <t>71877179-69ed-4b0e-b05a-89abf322f02d</t>
  </si>
  <si>
    <t>2025-06-20 19:36:17</t>
  </si>
  <si>
    <t>2025-06-20 19:47:15</t>
  </si>
  <si>
    <t>4df12c90-2be1-4c61-a7ef-287b063114c6</t>
  </si>
  <si>
    <t>2025-06-20 19:25:14</t>
  </si>
  <si>
    <t>2025-06-20 19:36:12</t>
  </si>
  <si>
    <t>c595016d-eb4a-45de-809b-81812051883d</t>
  </si>
  <si>
    <t>S106</t>
  </si>
  <si>
    <t>2025-06-20 19:22:51</t>
  </si>
  <si>
    <t>2025-06-20 19:24:37</t>
  </si>
  <si>
    <t>999a4270-747b-4926-b862-be088cb2fa71</t>
  </si>
  <si>
    <t>2025-06-20 19:13:39</t>
  </si>
  <si>
    <t>38c47fe5-f0af-4de5-b376-ccdc12476005</t>
  </si>
  <si>
    <t>S397</t>
  </si>
  <si>
    <t>2025-06-20 19:18:00</t>
  </si>
  <si>
    <t>cf9d4606-5ece-4c06-bebe-8d840e7afcc6</t>
  </si>
  <si>
    <t>2025-06-20 19:06:56</t>
  </si>
  <si>
    <t>2025-06-20 19:13:34</t>
  </si>
  <si>
    <t>3c4f96c9-93ef-4df5-b1a8-2b08d488f772</t>
  </si>
  <si>
    <t>2025-06-20 19:02:36</t>
  </si>
  <si>
    <t>8f21ce3c-7ee1-46a0-ae2e-1ee2db67f9cf</t>
  </si>
  <si>
    <t>2025-06-20 18:57:33</t>
  </si>
  <si>
    <t>2025-06-20 19:02:31</t>
  </si>
  <si>
    <t>6eaf10c3-8f8d-4f2d-9b00-68a79d535a3f</t>
  </si>
  <si>
    <t>2025-06-20 18:51:33</t>
  </si>
  <si>
    <t>0c79fda4-ee6b-4081-9665-81882491817d</t>
  </si>
  <si>
    <t>2025-06-20 19:01:14</t>
  </si>
  <si>
    <t>88591968-706c-43b3-b038-bf226e2b11b5</t>
  </si>
  <si>
    <t>S279</t>
  </si>
  <si>
    <t>2025-06-20 18:46:50</t>
  </si>
  <si>
    <t>2025-06-20 18:51:29</t>
  </si>
  <si>
    <t>7dbd0496-e990-4c5b-9b93-fa85207ed32f</t>
  </si>
  <si>
    <t>S299</t>
  </si>
  <si>
    <t>2025-06-20 18:46:30</t>
  </si>
  <si>
    <t>259da02e-d1df-48e8-85b8-90ee15a278ce</t>
  </si>
  <si>
    <t>2025-06-20 18:40:30</t>
  </si>
  <si>
    <t>0e4a176e-69e3-4241-b82c-6411a3daaa0f</t>
  </si>
  <si>
    <t>S249</t>
  </si>
  <si>
    <t>2025-06-20 18:47:20</t>
  </si>
  <si>
    <t>935fa4aa-6fe3-4179-8e76-5dfa06573871</t>
  </si>
  <si>
    <t>2025-06-20 18:29:28</t>
  </si>
  <si>
    <t>2025-06-20 18:40:26</t>
  </si>
  <si>
    <t>acd23b7d-9f09-44e8-9f3d-5b29643b04f4</t>
  </si>
  <si>
    <t>2025-06-20 18:18:25</t>
  </si>
  <si>
    <t>2025-06-20 18:29:23</t>
  </si>
  <si>
    <t>a1fbb8ca-ed39-493c-bb4f-25821dff5511</t>
  </si>
  <si>
    <t>2025-06-20 18:22:55</t>
  </si>
  <si>
    <t>99d4c442-9914-4127-84bb-01b526dcf383</t>
  </si>
  <si>
    <t>2025-06-20 18:21:54</t>
  </si>
  <si>
    <t>7b3e9182-9cd2-4f45-8ff4-b7032c728533</t>
  </si>
  <si>
    <t>2025-06-20 18:22:35</t>
  </si>
  <si>
    <t>e29911ed-e096-4d35-965e-b88faed13128</t>
  </si>
  <si>
    <t>2025-06-20 18:06:50</t>
  </si>
  <si>
    <t>2025-06-20 18:17:47</t>
  </si>
  <si>
    <t>126a6f53-ff38-46a1-a63c-278b2ec251a2</t>
  </si>
  <si>
    <t>2025-06-20 18:11:49</t>
  </si>
  <si>
    <t>800002ee-74d0-4f24-b0e8-0b0bffda654d</t>
  </si>
  <si>
    <t>2025-06-20 17:55:47</t>
  </si>
  <si>
    <t>2025-06-20 18:06:45</t>
  </si>
  <si>
    <t>75b5a563-f1ff-4494-b128-5b4ec6869dba</t>
  </si>
  <si>
    <t>2025-06-20 17:44:44</t>
  </si>
  <si>
    <t>2025-06-20 17:55:42</t>
  </si>
  <si>
    <t>ede185d1-39e2-4d79-9a75-da7ff2b95333</t>
  </si>
  <si>
    <t>2025-06-20 17:37:47</t>
  </si>
  <si>
    <t>2025-06-20 17:44:36</t>
  </si>
  <si>
    <t>e5698948-f8bb-4404-a357-205cccda52b0</t>
  </si>
  <si>
    <t>2025-06-20 17:33:38</t>
  </si>
  <si>
    <t>c90db015-cd8f-41b7-9a13-9c3cd4ffdfbd</t>
  </si>
  <si>
    <t>2025-06-20 17:39:18</t>
  </si>
  <si>
    <t>19d0fd77-7460-4537-ba25-9912ff603acf</t>
  </si>
  <si>
    <t>2025-06-20 17:36:57</t>
  </si>
  <si>
    <t>4ffbe779-d1f9-4c23-bbed-834a2e332c56</t>
  </si>
  <si>
    <t>2025-06-20 17:22:36</t>
  </si>
  <si>
    <t>2025-06-20 17:33:34</t>
  </si>
  <si>
    <t>62b1de77-a7c8-4c78-ba23-b548b67f3a1f</t>
  </si>
  <si>
    <t>2025-06-20 17:11:33</t>
  </si>
  <si>
    <t>2025-06-20 17:22:31</t>
  </si>
  <si>
    <t>13bf0b41-2a44-4d09-9e99-b3c35012878f</t>
  </si>
  <si>
    <t>2025-06-20 17:16:02</t>
  </si>
  <si>
    <t>b3afa655-6115-47e2-94e6-517dd3e661d0</t>
  </si>
  <si>
    <t>2025-06-20 17:03:56</t>
  </si>
  <si>
    <t>2025-06-20 17:10:55</t>
  </si>
  <si>
    <t>72c3a8d3-7fc7-4164-aff7-f1be2d14472d</t>
  </si>
  <si>
    <t>2025-06-20 16:59:57</t>
  </si>
  <si>
    <t>baacabd5-9701-48e9-85d5-94518eea7cdd</t>
  </si>
  <si>
    <t>2025-06-20 16:48:54</t>
  </si>
  <si>
    <t>2025-06-20 16:59:53</t>
  </si>
  <si>
    <t>a30cf8a0-c53b-4788-8513-740d665251d6</t>
  </si>
  <si>
    <t>2025-06-20 16:54:24</t>
  </si>
  <si>
    <t>23013b42-0748-4ba2-8a88-82f7d7fcda68</t>
  </si>
  <si>
    <t>2025-06-20 16:57:05</t>
  </si>
  <si>
    <t>20028488-9ff7-4816-acf0-3d5175fe6326</t>
  </si>
  <si>
    <t>2025-06-20 16:55:15</t>
  </si>
  <si>
    <t>ee280f7d-47cd-4c8e-8f70-decd01d42a6d</t>
  </si>
  <si>
    <t>2025-06-20 16:37:52</t>
  </si>
  <si>
    <t>2025-06-20 16:48:50</t>
  </si>
  <si>
    <t>1b7c7a86-6292-4eb4-b2bb-d6661cb87a8c</t>
  </si>
  <si>
    <t>2025-06-20 16:26:49</t>
  </si>
  <si>
    <t>2025-06-20 16:37:47</t>
  </si>
  <si>
    <t>d007723d-8487-4a66-8100-2ef2f3722ffc</t>
  </si>
  <si>
    <t>2025-06-20 16:15:46</t>
  </si>
  <si>
    <t>2025-06-20 16:26:44</t>
  </si>
  <si>
    <t>e6339e6c-7990-4859-bc9e-70ce0d5b14a0</t>
  </si>
  <si>
    <t>2025-06-20 16:11:44</t>
  </si>
  <si>
    <t>2025-06-20 16:15:39</t>
  </si>
  <si>
    <t>8e7be4b7-2e92-46e8-82cd-b03938bb3cf4</t>
  </si>
  <si>
    <t>2025-06-20 16:04:41</t>
  </si>
  <si>
    <t>b9c8eaf0-4774-4b31-ac20-2b2209de6f1c</t>
  </si>
  <si>
    <t>S218</t>
  </si>
  <si>
    <t>2025-06-20 16:00:26</t>
  </si>
  <si>
    <t>2025-06-20 16:04:04</t>
  </si>
  <si>
    <t>844bb86e-cab1-48a4-aff2-2bdfd41833f5</t>
  </si>
  <si>
    <t>2025-06-20 15:53:06</t>
  </si>
  <si>
    <t>a32fd439-072b-49f3-99ac-5a43dca766be</t>
  </si>
  <si>
    <t>CHF/JPY</t>
  </si>
  <si>
    <t>2025-06-20 15:36:16</t>
  </si>
  <si>
    <t>2025-06-20 15:41:55</t>
  </si>
  <si>
    <t>5f31500f-25b0-460c-ab5a-5a39cf4efba4</t>
  </si>
  <si>
    <t>2025-06-20 15:34:56</t>
  </si>
  <si>
    <t>030a3f08-c54c-4132-813a-5238988bb83e</t>
  </si>
  <si>
    <t>2025-06-20 15:30:57</t>
  </si>
  <si>
    <t>d54da4dd-2c15-4598-afdf-c63ce11383ce</t>
  </si>
  <si>
    <t>2025-06-20 15:19:54</t>
  </si>
  <si>
    <t>2025-06-20 15:30:52</t>
  </si>
  <si>
    <t>c5e97512-5e4d-41ab-a498-a2c1bcb097a5</t>
  </si>
  <si>
    <t>2025-06-20 15:08:52</t>
  </si>
  <si>
    <t>2025-06-20 15:19:50</t>
  </si>
  <si>
    <t>4cc07a85-d6a5-4cd0-9deb-be111e55b60b</t>
  </si>
  <si>
    <t>2025-06-20 14:57:49</t>
  </si>
  <si>
    <t>2025-06-20 15:08:47</t>
  </si>
  <si>
    <t>afc54592-0974-418e-bf44-3f6d8bca862c</t>
  </si>
  <si>
    <t>2025-06-20 14:46:15</t>
  </si>
  <si>
    <t>2025-06-20 14:57:12</t>
  </si>
  <si>
    <t>d435f182-68e1-4782-802f-d91c8ad5a397</t>
  </si>
  <si>
    <t>2025-06-20 14:43:52</t>
  </si>
  <si>
    <t>2025-06-20 14:46:10</t>
  </si>
  <si>
    <t>81841f93-4eca-48cb-b717-8a4e719e50e8</t>
  </si>
  <si>
    <t>2025-06-20 14:35:12</t>
  </si>
  <si>
    <t>9426646c-eb8f-43d8-a883-7648322c6a89</t>
  </si>
  <si>
    <t>2025-06-20 14:28:28</t>
  </si>
  <si>
    <t>2025-06-20 14:35:07</t>
  </si>
  <si>
    <t>7bff7499-a6ab-48b6-af82-a51a56c19970</t>
  </si>
  <si>
    <t>2025-06-20 14:29:19</t>
  </si>
  <si>
    <t>6ae1d5fa-d441-4085-a1d7-0f952ada4980</t>
  </si>
  <si>
    <t>2025-06-20 14:31:19</t>
  </si>
  <si>
    <t>3322b718-ccab-4339-a12d-8d68f4aa3461</t>
  </si>
  <si>
    <t>2025-06-20 14:24:09</t>
  </si>
  <si>
    <t>0566f797-4614-45ae-a5bf-87617853db07</t>
  </si>
  <si>
    <t>2025-06-20 14:13:06</t>
  </si>
  <si>
    <t>2025-06-20 14:24:04</t>
  </si>
  <si>
    <t>b4649d07-82c2-4116-98c5-61d09accf790</t>
  </si>
  <si>
    <t>2025-06-20 14:05:23</t>
  </si>
  <si>
    <t>2025-06-20 14:13:02</t>
  </si>
  <si>
    <t>7b503ba0-ce11-435c-b013-dce04ddd7b2b</t>
  </si>
  <si>
    <t>2025-06-20 14:02:04</t>
  </si>
  <si>
    <t>5a98706c-9687-417a-a8da-98f607d2bc50</t>
  </si>
  <si>
    <t>2025-06-20 13:51:02</t>
  </si>
  <si>
    <t>2025-06-20 14:02:00</t>
  </si>
  <si>
    <t>e75628db-8479-414b-9508-25dfc17dae46</t>
  </si>
  <si>
    <t>S446</t>
  </si>
  <si>
    <t>2025-06-20 13:42:57</t>
  </si>
  <si>
    <t>2025-06-20 13:50:23</t>
  </si>
  <si>
    <t>bebc43d4-27ff-4913-be84-b555ae2251ce</t>
  </si>
  <si>
    <t>2025-06-20 13:39:24</t>
  </si>
  <si>
    <t>c0e7adfb-97dd-4e69-9c0b-4edf9e496968</t>
  </si>
  <si>
    <t>2025-06-20 13:32:41</t>
  </si>
  <si>
    <t>2025-06-20 13:39:19</t>
  </si>
  <si>
    <t>b03edad3-755a-401f-985c-b812e5a76d1e</t>
  </si>
  <si>
    <t>2025-06-20 13:28:21</t>
  </si>
  <si>
    <t>ba92e5c9-1986-40bc-8d51-bf8fdccfc83b</t>
  </si>
  <si>
    <t>2025-06-20 13:06:14</t>
  </si>
  <si>
    <t>2025-06-20 13:17:12</t>
  </si>
  <si>
    <t>b92f5052-7f80-4134-a05b-b04b99f24737</t>
  </si>
  <si>
    <t>S288</t>
  </si>
  <si>
    <t>2025-06-20 13:12:24</t>
  </si>
  <si>
    <t>40e740ae-d84b-481d-a6ed-04fdd28e0955</t>
  </si>
  <si>
    <t>2025-06-20 13:13:14</t>
  </si>
  <si>
    <t>bf250f87-9699-4cc1-a034-2b55c960bacb</t>
  </si>
  <si>
    <t>2025-06-20 13:03:01</t>
  </si>
  <si>
    <t>2025-06-20 13:06:09</t>
  </si>
  <si>
    <t>8241d904-4f7d-4e34-921c-b02cf78f69fc</t>
  </si>
  <si>
    <t>2025-06-20 12:55:11</t>
  </si>
  <si>
    <t>24886383-e17c-48cb-8b99-30c27f334f7f</t>
  </si>
  <si>
    <t>S207</t>
  </si>
  <si>
    <t>2025-06-20 13:02:42</t>
  </si>
  <si>
    <t>0e291d21-82d5-44e5-862e-54e7d8ce802c</t>
  </si>
  <si>
    <t>2025-06-20 12:44:08</t>
  </si>
  <si>
    <t>2025-06-20 12:55:06</t>
  </si>
  <si>
    <t>0a21c445-0a9a-4514-bdca-07c17fc2c991</t>
  </si>
  <si>
    <t>S167</t>
  </si>
  <si>
    <t>2025-06-20 12:52:19</t>
  </si>
  <si>
    <t>3d36712a-9ff9-4220-bbc8-65f200e8a2f6</t>
  </si>
  <si>
    <t>S258</t>
  </si>
  <si>
    <t>2025-06-20 12:39:15</t>
  </si>
  <si>
    <t>2025-06-20 12:43:33</t>
  </si>
  <si>
    <t>07042b09-d229-4ada-adfb-a7689b1af6c0</t>
  </si>
  <si>
    <t>2025-06-20 12:35:34</t>
  </si>
  <si>
    <t>0313a710-feca-4188-ab77-1bb94f9ab8bd</t>
  </si>
  <si>
    <t>2025-06-20 12:32:35</t>
  </si>
  <si>
    <t>54b52b7b-c8ea-4629-95cd-d88e3516ad83</t>
  </si>
  <si>
    <t>2025-06-20 12:21:32</t>
  </si>
  <si>
    <t>2025-06-20 12:32:30</t>
  </si>
  <si>
    <t>c8c44662-1ee6-416c-a143-cbb45a303431</t>
  </si>
  <si>
    <t>2025-06-20 12:13:48</t>
  </si>
  <si>
    <t>2025-06-20 12:21:27</t>
  </si>
  <si>
    <t>c73bdbf6-1eb1-405d-90aa-1ecc945e7ef6</t>
  </si>
  <si>
    <t>2025-06-20 12:10:29</t>
  </si>
  <si>
    <t>e91f8fe6-1fc5-4d24-ade7-f13d6ff6e1f8</t>
  </si>
  <si>
    <t>2025-06-20 11:59:26</t>
  </si>
  <si>
    <t>2025-06-20 12:10:25</t>
  </si>
  <si>
    <t>4b791e92-1897-42d0-88a7-714260609295</t>
  </si>
  <si>
    <t>S410</t>
  </si>
  <si>
    <t>2025-06-20 12:03:35</t>
  </si>
  <si>
    <t>5c4241fd-024e-4493-a8b9-b821ea06c8e1</t>
  </si>
  <si>
    <t>EUR/USD</t>
  </si>
  <si>
    <t>2025-06-20 11:40:48</t>
  </si>
  <si>
    <t>2025-06-20 11:48:17</t>
  </si>
  <si>
    <t>3a42d20d-909e-43f2-b5b9-7de5dcd37f3f</t>
  </si>
  <si>
    <t>2025-06-20 11:37:19</t>
  </si>
  <si>
    <t>fb6190a8-3c27-4b8a-a2c1-e60db19d8e5c</t>
  </si>
  <si>
    <t>2025-06-20 11:31:13</t>
  </si>
  <si>
    <t>2025-06-20 11:36:42</t>
  </si>
  <si>
    <t>a7d613c0-b08e-42db-98ed-5295c71a78ff</t>
  </si>
  <si>
    <t>2025-06-20 11:29:33</t>
  </si>
  <si>
    <t>073cc81a-8c41-47d8-bf15-bec6d20f6af8</t>
  </si>
  <si>
    <t>2025-06-20 11:25:44</t>
  </si>
  <si>
    <t>2b30030e-dd69-4323-8cea-aa8f4f185845</t>
  </si>
  <si>
    <t>2025-06-20 11:14:41</t>
  </si>
  <si>
    <t>2025-06-20 11:25:39</t>
  </si>
  <si>
    <t>0fab9801-da59-4b4d-878e-a3d2dd14fb44</t>
  </si>
  <si>
    <t>2025-06-20 11:23:01</t>
  </si>
  <si>
    <t>eb1d40da-f283-40ba-a8b9-e4435b82dbd6</t>
  </si>
  <si>
    <t>2025-06-20 11:06:47</t>
  </si>
  <si>
    <t>2025-06-20 11:14:36</t>
  </si>
  <si>
    <t>4b230fd3-6f71-4d53-bf4b-2e2ba1353f50</t>
  </si>
  <si>
    <t>2025-06-20 11:03:38</t>
  </si>
  <si>
    <t>770716b5-e2fd-42bc-b62e-a7353cff6d60</t>
  </si>
  <si>
    <t>2025-06-20 10:52:35</t>
  </si>
  <si>
    <t>2025-06-20 11:03:33</t>
  </si>
  <si>
    <t>4b72e04e-93fb-4a5e-9631-f104b74aea81</t>
  </si>
  <si>
    <t>S660</t>
  </si>
  <si>
    <t>2025-06-20 10:41:31</t>
  </si>
  <si>
    <t>2025-06-20 10:52:31</t>
  </si>
  <si>
    <t>dfe58309-7318-4964-a4ff-e5d67d812a12</t>
  </si>
  <si>
    <t>2025-06-20 10:30:30</t>
  </si>
  <si>
    <t>2025-06-20 10:41:28</t>
  </si>
  <si>
    <t>ab81e355-43ab-40aa-88ac-aed3190d896f</t>
  </si>
  <si>
    <t>USD/CAD</t>
  </si>
  <si>
    <t>2025-06-20 09:58:14</t>
  </si>
  <si>
    <t>2025-06-20 10:09:12</t>
  </si>
  <si>
    <t>6214392b-e812-49da-b9fd-53bfac2e4806</t>
  </si>
  <si>
    <t>2025-06-20 10:01:13</t>
  </si>
  <si>
    <t>0c791cd2-9fe2-4cea-b85c-4261f4146e93</t>
  </si>
  <si>
    <t>2025-06-20 10:05:44</t>
  </si>
  <si>
    <t>8c92f431-19d6-41c4-bd2c-18cb023c6d3f</t>
  </si>
  <si>
    <t>2025-06-20 09:50:40</t>
  </si>
  <si>
    <t>2025-06-20 09:58:09</t>
  </si>
  <si>
    <t>479ee45c-e208-41f4-b280-08907a07587c</t>
  </si>
  <si>
    <t>2025-06-20 09:47:11</t>
  </si>
  <si>
    <t>f7a26e63-66fb-4f2c-90c2-a37597726059</t>
  </si>
  <si>
    <t>2025-06-20 09:36:08</t>
  </si>
  <si>
    <t>2025-06-20 09:47:06</t>
  </si>
  <si>
    <t>b038be0c-77da-43c6-b7cc-e10abf5f3ad1</t>
  </si>
  <si>
    <t>2025-06-20 09:39:27</t>
  </si>
  <si>
    <t>e51f9034-f0ef-44b4-a925-ddfb3ebad143</t>
  </si>
  <si>
    <t>2025-06-20 09:25:05</t>
  </si>
  <si>
    <t>2025-06-20 09:36:03</t>
  </si>
  <si>
    <t>e105ec46-18c0-44d8-9a6e-257f0f16db3d</t>
  </si>
  <si>
    <t>S480</t>
  </si>
  <si>
    <t>2025-06-20 09:28:03</t>
  </si>
  <si>
    <t>9875ae9c-7e91-4bbb-be5c-1d01653efa1b</t>
  </si>
  <si>
    <t>2025-06-20 09:17:49</t>
  </si>
  <si>
    <t>2025-06-20 09:24:28</t>
  </si>
  <si>
    <t>7528e500-c04e-4d37-8480-146884ddd32d</t>
  </si>
  <si>
    <t>2025-06-20 09:13:30</t>
  </si>
  <si>
    <t>56a3bc5c-d1f5-4165-8c54-fd1ff17e1efc</t>
  </si>
  <si>
    <t>2025-06-20 09:05:36</t>
  </si>
  <si>
    <t>2025-06-20 09:13:25</t>
  </si>
  <si>
    <t>0ea76727-00c1-4a2b-b5d1-224974147629</t>
  </si>
  <si>
    <t>2025-06-20 09:02:27</t>
  </si>
  <si>
    <t>9a2bc5d6-0e17-4a37-869b-e808de5ece16</t>
  </si>
  <si>
    <t>2025-06-20 08:51:24</t>
  </si>
  <si>
    <t>2025-06-20 09:02:22</t>
  </si>
  <si>
    <t>b94c6881-3a31-434d-ab74-81e7103b9e86</t>
  </si>
  <si>
    <t>2025-06-20 08:40:21</t>
  </si>
  <si>
    <t>2025-06-20 08:51:20</t>
  </si>
  <si>
    <t>a7c1a5a8-3a9e-401f-9a2c-938202faf0e5</t>
  </si>
  <si>
    <t>2025-06-20 08:46:01</t>
  </si>
  <si>
    <t>c5caffbb-15e6-4649-a566-0c136601f5aa</t>
  </si>
  <si>
    <t>2025-06-20 08:29:18</t>
  </si>
  <si>
    <t>2025-06-20 08:40:17</t>
  </si>
  <si>
    <t>a929d846-8bba-45a3-b728-9bcfafbe0df0</t>
  </si>
  <si>
    <t>2025-06-20 08:18:16</t>
  </si>
  <si>
    <t>2025-06-20 08:29:14</t>
  </si>
  <si>
    <t>0137e18f-373c-4959-9a4c-8c2c29038e50</t>
  </si>
  <si>
    <t>2025-06-20 07:55:30</t>
  </si>
  <si>
    <t>2025-06-20 08:06:28</t>
  </si>
  <si>
    <t>d2b6057b-edf7-406f-8c22-565bfc5913c9</t>
  </si>
  <si>
    <t>2025-06-20 07:47:36</t>
  </si>
  <si>
    <t>2025-06-20 07:55:20</t>
  </si>
  <si>
    <t>045145bc-57fa-4a3a-b566-0478685057eb</t>
  </si>
  <si>
    <t>2025-06-20 07:44:22</t>
  </si>
  <si>
    <t>d9a83f2a-38dc-4ed1-b3df-aa6dbcc5b83f</t>
  </si>
  <si>
    <t>2025-06-20 07:38:39</t>
  </si>
  <si>
    <t>2025-06-20 07:44:17</t>
  </si>
  <si>
    <t>a1464563-712b-465e-a876-f14abb1f2660</t>
  </si>
  <si>
    <t>2025-06-20 07:33:19</t>
  </si>
  <si>
    <t>7d738fe7-d773-45bc-8ec7-56331017c7c2</t>
  </si>
  <si>
    <t>S448</t>
  </si>
  <si>
    <t>2025-06-20 07:36:49</t>
  </si>
  <si>
    <t>1146757c-5e0d-4acd-891b-c0727c7402c4</t>
  </si>
  <si>
    <t>2025-06-20 07:39:29</t>
  </si>
  <si>
    <t>e966a481-a95b-498b-9c0a-2c0abafd1dda</t>
  </si>
  <si>
    <t>2025-06-20 07:22:17</t>
  </si>
  <si>
    <t>2025-06-20 07:33:15</t>
  </si>
  <si>
    <t>428ac740-9f44-48c6-aa07-de97d28eec1c</t>
  </si>
  <si>
    <t>2025-06-20 07:27:56</t>
  </si>
  <si>
    <t>3bc359d6-4262-4cda-83cb-c07b16f4d8e6</t>
  </si>
  <si>
    <t>2025-06-20 07:18:54</t>
  </si>
  <si>
    <t>2025-06-20 07:22:12</t>
  </si>
  <si>
    <t>11273be6-ceb1-451d-9c34-829d47b0c919</t>
  </si>
  <si>
    <t>2025-06-20 07:11:13</t>
  </si>
  <si>
    <t>9d39292f-3ba9-4acb-8677-d096e6f031be</t>
  </si>
  <si>
    <t>2025-06-20 07:00:08</t>
  </si>
  <si>
    <t>2025-06-20 07:11:06</t>
  </si>
  <si>
    <t>09805ccb-23f3-4633-8bab-8bfc20146afb</t>
  </si>
  <si>
    <t>S436</t>
  </si>
  <si>
    <t>2025-06-20 07:03:50</t>
  </si>
  <si>
    <t>ab0f4a5b-1d01-499c-ae63-5530f1298d0f</t>
  </si>
  <si>
    <t>2025-06-20 06:44:52</t>
  </si>
  <si>
    <t>2025-06-20 06:55:50</t>
  </si>
  <si>
    <t>8683cf92-2285-46ab-ae82-9993913123c5</t>
  </si>
  <si>
    <t>2025-06-20 06:33:49</t>
  </si>
  <si>
    <t>2025-06-20 06:44:47</t>
  </si>
  <si>
    <t>f2c96793-4fd1-4eca-92b4-25fce52e2973</t>
  </si>
  <si>
    <t>2025-06-20 06:22:46</t>
  </si>
  <si>
    <t>2025-06-20 06:33:44</t>
  </si>
  <si>
    <t>857b92c5-8f99-4437-b4d7-47060ac36c59</t>
  </si>
  <si>
    <t>2025-06-20 06:28:36</t>
  </si>
  <si>
    <t>6c1ba114-117d-4203-91e1-c8261cfe1aa7</t>
  </si>
  <si>
    <t>2025-06-20 06:25:55</t>
  </si>
  <si>
    <t>c901d767-e63a-4460-ad20-04186bb19af4</t>
  </si>
  <si>
    <t>2025-06-20 06:11:43</t>
  </si>
  <si>
    <t>2025-06-20 06:22:41</t>
  </si>
  <si>
    <t>579d942e-fc60-4678-b6c2-d72c473a3d21</t>
  </si>
  <si>
    <t>2025-06-20 05:46:38</t>
  </si>
  <si>
    <t>2025-06-20 05:57:36</t>
  </si>
  <si>
    <t>be38bad3-2b6a-40d4-99c9-568d40e4fa23</t>
  </si>
  <si>
    <t>2025-06-19 21:59:58</t>
  </si>
  <si>
    <t>2025-06-19 22:10:56</t>
  </si>
  <si>
    <t>55ea5659-2767-43de-9e1a-416ae93a28de</t>
  </si>
  <si>
    <t>2025-06-19 22:06:08</t>
  </si>
  <si>
    <t>a310acaa-a18a-4fac-bea6-aaeab2162a24</t>
  </si>
  <si>
    <t>2025-06-19 21:51:54</t>
  </si>
  <si>
    <t>2025-06-19 21:59:53</t>
  </si>
  <si>
    <t>7fdea206-49a8-410f-8132-b27b41357b40</t>
  </si>
  <si>
    <t>2025-06-19 21:48:55</t>
  </si>
  <si>
    <t>d813b969-c789-4b97-84a0-77beb805965f</t>
  </si>
  <si>
    <t>CAD/JPY</t>
  </si>
  <si>
    <t>2025-06-19 21:30:44</t>
  </si>
  <si>
    <t>2025-06-19 21:37:43</t>
  </si>
  <si>
    <t>8eca6247-fb91-4af7-992c-687e28d0cccc</t>
  </si>
  <si>
    <t>2025-06-19 21:26:45</t>
  </si>
  <si>
    <t>413b3545-9967-436d-a7f2-95015a145e80</t>
  </si>
  <si>
    <t>2025-06-19 21:32:35</t>
  </si>
  <si>
    <t>38e30d48-6eed-4ab1-998a-1e082b178dd3</t>
  </si>
  <si>
    <t>2025-06-19 21:34:45</t>
  </si>
  <si>
    <t>e7aebbcd-ba5b-4a03-b68e-002e2c42bcf9</t>
  </si>
  <si>
    <t>2025-06-19 21:15:07</t>
  </si>
  <si>
    <t>2025-06-19 21:26:05</t>
  </si>
  <si>
    <t>bd5a1159-383f-4deb-a6c1-da3bb8389571</t>
  </si>
  <si>
    <t>2025-06-19 21:04:05</t>
  </si>
  <si>
    <t>2025-06-19 21:15:03</t>
  </si>
  <si>
    <t>c307d1c7-275a-4435-aca2-d0502f114fdd</t>
  </si>
  <si>
    <t>2025-06-19 20:53:02</t>
  </si>
  <si>
    <t>2025-06-19 21:04:00</t>
  </si>
  <si>
    <t>af4df137-3b2b-42a2-93b9-a0457c5131ea</t>
  </si>
  <si>
    <t>S227</t>
  </si>
  <si>
    <t>2025-06-19 20:49:10</t>
  </si>
  <si>
    <t>2025-06-19 20:52:57</t>
  </si>
  <si>
    <t>75bff0db-a491-40bb-9374-8b45fdfaa4b6</t>
  </si>
  <si>
    <t>2025-06-19 20:41:59</t>
  </si>
  <si>
    <t>d44349e7-da1e-4bc1-b40b-4400363ba1e1</t>
  </si>
  <si>
    <t>2025-06-19 20:30:57</t>
  </si>
  <si>
    <t>2025-06-19 20:41:55</t>
  </si>
  <si>
    <t>4bfc6c35-f9b8-4963-9cc6-364e9e279a0c</t>
  </si>
  <si>
    <t>2025-06-19 20:35:16</t>
  </si>
  <si>
    <t>1b007dd9-29e0-41c5-8796-cec7a853f8c7</t>
  </si>
  <si>
    <t>2025-06-19 20:19:53</t>
  </si>
  <si>
    <t>2025-06-19 20:30:51</t>
  </si>
  <si>
    <t>af1f831e-c63e-4a23-bad8-1299b472d408</t>
  </si>
  <si>
    <t>2025-06-19 20:08:18</t>
  </si>
  <si>
    <t>2025-06-19 20:19:16</t>
  </si>
  <si>
    <t>52ae0a77-1339-4699-ac91-956240149aef</t>
  </si>
  <si>
    <t>2025-06-19 20:00:14</t>
  </si>
  <si>
    <t>2025-06-19 20:08:13</t>
  </si>
  <si>
    <t>2752eaf5-87f4-4464-95ad-d742d9b58579</t>
  </si>
  <si>
    <t>2025-06-19 19:57:15</t>
  </si>
  <si>
    <t>e2373fc2-277f-479d-a6b8-10c6a0ffe50a</t>
  </si>
  <si>
    <t>2025-06-19 19:51:02</t>
  </si>
  <si>
    <t>2025-06-19 19:57:11</t>
  </si>
  <si>
    <t>6b6de6e7-eef1-401f-b005-9e7c2023989c</t>
  </si>
  <si>
    <t>2025-06-19 19:46:12</t>
  </si>
  <si>
    <t>7509a893-85ac-4678-bbd2-55d188a8cf3e</t>
  </si>
  <si>
    <t>2025-06-19 19:39:50</t>
  </si>
  <si>
    <t>2025-06-19 19:46:08</t>
  </si>
  <si>
    <t>6fdf4e43-4f02-468d-add1-2ac096aad64b</t>
  </si>
  <si>
    <t>2025-06-19 19:35:10</t>
  </si>
  <si>
    <t>61ea5e59-3cc5-4b0b-a0f1-63c0316c8224</t>
  </si>
  <si>
    <t>2025-06-19 19:27:16</t>
  </si>
  <si>
    <t>2025-06-19 19:35:05</t>
  </si>
  <si>
    <t>488e5ee5-20a8-47e4-9d93-46f7dc3f848d</t>
  </si>
  <si>
    <t>2025-06-19 19:24:07</t>
  </si>
  <si>
    <t>1b745b3a-b8a1-4fef-871f-4434302394a5</t>
  </si>
  <si>
    <t>2025-06-19 19:13:04</t>
  </si>
  <si>
    <t>2025-06-19 19:24:02</t>
  </si>
  <si>
    <t>a566072e-f373-4b08-b7da-c5d21fa2d43c</t>
  </si>
  <si>
    <t>2025-06-19 19:01:31</t>
  </si>
  <si>
    <t>2025-06-19 19:12:29</t>
  </si>
  <si>
    <t>2a50cd3c-51e6-42c7-a6da-a0d9211fc58d</t>
  </si>
  <si>
    <t>2025-06-19 19:07:01</t>
  </si>
  <si>
    <t>47ef042b-c5d9-43f7-9b35-983cf6972b25</t>
  </si>
  <si>
    <t>2025-06-19 18:50:28</t>
  </si>
  <si>
    <t>2025-06-19 19:01:27</t>
  </si>
  <si>
    <t>0fee1fb9-54bc-4729-b8bb-3888ec407ea6</t>
  </si>
  <si>
    <t>2025-06-19 18:57:39</t>
  </si>
  <si>
    <t>3d5ecc10-38a0-41fe-b374-a92e74f8ff6f</t>
  </si>
  <si>
    <t>2025-06-19 18:39:26</t>
  </si>
  <si>
    <t>2025-06-19 18:50:24</t>
  </si>
  <si>
    <t>b53f0629-3de0-4ecd-a268-91f9fff75ab2</t>
  </si>
  <si>
    <t>2025-06-19 18:28:23</t>
  </si>
  <si>
    <t>2025-06-19 18:39:22</t>
  </si>
  <si>
    <t>a24d8f48-914b-42da-ae2a-e0ef6337cd89</t>
  </si>
  <si>
    <t>2025-06-19 18:34:23</t>
  </si>
  <si>
    <t>844b6b8a-d2af-4260-9526-bd9722fc06fa</t>
  </si>
  <si>
    <t>2025-06-19 18:34:34</t>
  </si>
  <si>
    <t>5884bf95-2470-4813-a8d0-76208ce0bd0b</t>
  </si>
  <si>
    <t>2025-06-19 18:32:43</t>
  </si>
  <si>
    <t>5beadaa0-54a2-46e1-a953-4db8b77d9f9b</t>
  </si>
  <si>
    <t>S118</t>
  </si>
  <si>
    <t>2025-06-19 18:26:21</t>
  </si>
  <si>
    <t>2025-06-19 18:28:19</t>
  </si>
  <si>
    <t>342b8b2b-3bc8-4b8a-957d-b5c5cc85fbc6</t>
  </si>
  <si>
    <t>S88</t>
  </si>
  <si>
    <t>2025-06-19 18:26:51</t>
  </si>
  <si>
    <t>0aae4156-1556-4b83-8ddd-2a07acab696e</t>
  </si>
  <si>
    <t>2025-06-19 18:17:21</t>
  </si>
  <si>
    <t>00879b4e-56df-4020-88b7-b9d079b39fa3</t>
  </si>
  <si>
    <t>S189</t>
  </si>
  <si>
    <t>2025-06-19 18:25:10</t>
  </si>
  <si>
    <t>bb0e74a7-92f1-4952-b8af-8095c662f3c0</t>
  </si>
  <si>
    <t>2025-06-21 21:39:24</t>
  </si>
  <si>
    <t>2025-06-21 21:49:27</t>
  </si>
  <si>
    <t>740dcd72-83f6-40a0-b750-719bb85ab68e</t>
  </si>
  <si>
    <t>2025-06-21 21:44:43</t>
  </si>
  <si>
    <t>55d84497-d726-4e48-ba3e-076e01f835b8</t>
  </si>
  <si>
    <t>2025-06-21 21:42:03</t>
  </si>
  <si>
    <t>2b1eb5cd-fb74-4be1-8f24-04c90e146f7f</t>
  </si>
  <si>
    <t>2025-06-21 21:44:03</t>
  </si>
  <si>
    <t>18f308fb-cddc-4cfd-97bd-c2096a978b94</t>
  </si>
  <si>
    <t>2025-06-21 21:29:11</t>
  </si>
  <si>
    <t>2025-06-21 21:39:14</t>
  </si>
  <si>
    <t>0e5aa7cf-ead3-46fa-ac13-26b47ddb244f</t>
  </si>
  <si>
    <t>2025-06-21 21:37:41</t>
  </si>
  <si>
    <t>cfb8143d-040d-46ef-933f-c9291900977a</t>
  </si>
  <si>
    <t>2025-06-21 21:18:19</t>
  </si>
  <si>
    <t>2025-06-21 21:28:22</t>
  </si>
  <si>
    <t>44e7075c-65cc-44b5-8cf4-55cf04218767</t>
  </si>
  <si>
    <t>2025-06-21 21:20:37</t>
  </si>
  <si>
    <t>23347269-98a5-4e07-91e7-1e13a1a4be8a</t>
  </si>
  <si>
    <t>2025-06-21 21:22:08</t>
  </si>
  <si>
    <t>b90db5d1-a25e-44a9-a050-e873b1cb3f7d</t>
  </si>
  <si>
    <t>2025-06-21 21:08:06</t>
  </si>
  <si>
    <t>2025-06-21 21:18:09</t>
  </si>
  <si>
    <t>fbd2881c-3d35-4ab9-9434-7d316217e7aa</t>
  </si>
  <si>
    <t>2025-06-21 21:04:06</t>
  </si>
  <si>
    <t>2025-06-21 21:07:29</t>
  </si>
  <si>
    <t>d8135cc2-25ec-47a1-8c62-4d36bb7fcdc1</t>
  </si>
  <si>
    <t>2025-06-21 21:00:05</t>
  </si>
  <si>
    <t>62a33742-a768-4542-ac53-881ccbdc5ca0</t>
  </si>
  <si>
    <t>2025-06-21 20:57:26</t>
  </si>
  <si>
    <t>f6e27bd2-be30-4f30-886c-6bc00ef0ca2d</t>
  </si>
  <si>
    <t>2025-06-21 20:51:23</t>
  </si>
  <si>
    <t>2025-06-21 20:57:16</t>
  </si>
  <si>
    <t>ab4518bf-e4cb-4a14-8286-fff56b68902a</t>
  </si>
  <si>
    <t>2025-06-21 20:51:53</t>
  </si>
  <si>
    <t>53dee689-9c6e-45ed-a5b7-3bf7900b48a4</t>
  </si>
  <si>
    <t>2025-06-21 20:47:13</t>
  </si>
  <si>
    <t>13a297fa-bec8-46da-a2d9-ade5742a910b</t>
  </si>
  <si>
    <t>2025-06-21 20:52:13</t>
  </si>
  <si>
    <t>52538f66-2973-4142-8e01-7eaad4a4a68e</t>
  </si>
  <si>
    <t>2025-06-21 20:37:01</t>
  </si>
  <si>
    <t>2025-06-21 20:47:04</t>
  </si>
  <si>
    <t>040f9548-76d1-4986-9789-d9c8972f3722</t>
  </si>
  <si>
    <t>2025-06-21 20:26:48</t>
  </si>
  <si>
    <t>2025-06-21 20:36:51</t>
  </si>
  <si>
    <t>a1ed583d-8775-4b2e-9ba0-fbc7ff19c1cd</t>
  </si>
  <si>
    <t>2025-06-21 20:16:36</t>
  </si>
  <si>
    <t>2025-06-21 20:26:38</t>
  </si>
  <si>
    <t>5625b48c-5e99-4092-bc63-c99ccdbd9073</t>
  </si>
  <si>
    <t>2025-06-21 20:20:35</t>
  </si>
  <si>
    <t>4f555c6e-ddf1-4e2d-a70e-4bb9da8a0a6f</t>
  </si>
  <si>
    <t>2025-06-21 20:21:35</t>
  </si>
  <si>
    <t>9da95d33-27c2-486d-ac42-9a8f95e0ba3c</t>
  </si>
  <si>
    <t>2025-06-21 20:12:43</t>
  </si>
  <si>
    <t>2025-06-21 20:16:06</t>
  </si>
  <si>
    <t>63011a36-17ef-49e3-a608-6859737f2266</t>
  </si>
  <si>
    <t>2025-06-21 20:06:03</t>
  </si>
  <si>
    <t>3775a11d-dcf8-48f5-8a14-e770a3eed2e4</t>
  </si>
  <si>
    <t>2025-06-21 19:55:24</t>
  </si>
  <si>
    <t>2025-06-21 20:05:27</t>
  </si>
  <si>
    <t>652fe3e2-b5fe-4b03-891c-1405eb7bab71</t>
  </si>
  <si>
    <t>2025-06-21 19:54:22</t>
  </si>
  <si>
    <t>2025-06-21 19:55:14</t>
  </si>
  <si>
    <t>10c78d32-4175-4f1a-88a9-81c3e2d8350d</t>
  </si>
  <si>
    <t>2025-06-21 19:45:11</t>
  </si>
  <si>
    <t>f36facf5-e415-4810-88ba-519cb43ac70f</t>
  </si>
  <si>
    <t>2025-06-21 19:34:59</t>
  </si>
  <si>
    <t>2025-06-21 19:45:02</t>
  </si>
  <si>
    <t>67aa1cc2-fba9-49d3-b2f5-524c8487fccc</t>
  </si>
  <si>
    <t>2025-06-21 19:44:00</t>
  </si>
  <si>
    <t>4b459670-d875-4c2b-8e59-a8a8cd0b4365</t>
  </si>
  <si>
    <t>2025-06-21 19:40:29</t>
  </si>
  <si>
    <t>359223d3-980c-4f1d-ad97-a2e2ab32e513</t>
  </si>
  <si>
    <t>2025-06-21 19:37:18</t>
  </si>
  <si>
    <t>cba5703f-4815-4c31-b9ae-fe3daabf3d99</t>
  </si>
  <si>
    <t>2025-06-21 19:28:16</t>
  </si>
  <si>
    <t>2025-06-21 19:34:49</t>
  </si>
  <si>
    <t>9b49423e-3ed6-4f90-b361-f28fca13411a</t>
  </si>
  <si>
    <t>2025-06-21 19:24:46</t>
  </si>
  <si>
    <t>de26dd07-e262-48ca-aae9-62c3aa0e4eb6</t>
  </si>
  <si>
    <t>2025-06-21 19:13:44</t>
  </si>
  <si>
    <t>2025-06-21 19:23:47</t>
  </si>
  <si>
    <t>2cfed9aa-fb73-4096-a878-fb355ca84167</t>
  </si>
  <si>
    <t>2025-06-21 19:03:31</t>
  </si>
  <si>
    <t>2025-06-21 19:13:34</t>
  </si>
  <si>
    <t>71284871-6d9b-4272-b34d-dd1cf959b868</t>
  </si>
  <si>
    <t>2025-06-21 18:52:52</t>
  </si>
  <si>
    <t>2025-06-21 19:02:55</t>
  </si>
  <si>
    <t>9fcd0bbb-ccd3-4281-b8c4-622f0d8eb966</t>
  </si>
  <si>
    <t>2025-06-21 18:42:40</t>
  </si>
  <si>
    <t>2025-06-21 18:52:43</t>
  </si>
  <si>
    <t>b71b58bc-ad61-4eac-b4cf-c1cba2783c2d</t>
  </si>
  <si>
    <t>2025-06-21 18:37:17</t>
  </si>
  <si>
    <t>2025-06-21 18:42:31</t>
  </si>
  <si>
    <t>69cc60fb-1b9f-42eb-9cf5-28337570a208</t>
  </si>
  <si>
    <t>2025-06-21 18:35:26</t>
  </si>
  <si>
    <t>515382b0-a107-40a7-853a-3d8ca4451259</t>
  </si>
  <si>
    <t>2025-06-21 18:37:37</t>
  </si>
  <si>
    <t>404039a6-e7d0-4075-af58-4c6d51015b83</t>
  </si>
  <si>
    <t>2025-06-21 18:32:28</t>
  </si>
  <si>
    <t>0eaeb3b8-2bde-4646-a46c-8d655a7acddd</t>
  </si>
  <si>
    <t>2025-06-21 18:22:15</t>
  </si>
  <si>
    <t>2025-06-21 18:32:18</t>
  </si>
  <si>
    <t>73ca113a-36b4-4ab4-b8dc-16684f952d73</t>
  </si>
  <si>
    <t>2025-06-21 18:18:42</t>
  </si>
  <si>
    <t>2025-06-21 18:22:05</t>
  </si>
  <si>
    <t>3f997a1c-7c26-4a3a-bd7d-cf69cdcf658d</t>
  </si>
  <si>
    <t>2025-06-21 18:12:02</t>
  </si>
  <si>
    <t>ad96cbde-158a-4a63-866a-562d1ff4b32e</t>
  </si>
  <si>
    <t>2025-06-21 18:01:49</t>
  </si>
  <si>
    <t>2025-06-21 18:11:52</t>
  </si>
  <si>
    <t>d651e4bf-3595-43d9-87a6-426dbbad535e</t>
  </si>
  <si>
    <t>2025-06-21 17:51:10</t>
  </si>
  <si>
    <t>2025-06-21 18:01:13</t>
  </si>
  <si>
    <t>e6a27790-0f11-4f03-bec4-edf7590083fe</t>
  </si>
  <si>
    <t>2025-06-21 17:45:16</t>
  </si>
  <si>
    <t>2025-06-21 17:51:00</t>
  </si>
  <si>
    <t>7e30d0ca-4b76-4e3e-b87f-f3412e609248</t>
  </si>
  <si>
    <t>2025-06-21 17:40:57</t>
  </si>
  <si>
    <t>ab6338a5-5f4a-4334-b7bd-bd8e4d2be2b3</t>
  </si>
  <si>
    <t>2025-06-21 17:30:45</t>
  </si>
  <si>
    <t>2025-06-21 17:40:48</t>
  </si>
  <si>
    <t>07ab66ae-be81-4326-9cd3-693a3cdab3e0</t>
  </si>
  <si>
    <t>2025-06-21 17:32:53</t>
  </si>
  <si>
    <t>c3401f6e-e94c-49cb-9d77-7fc28a2dbb93</t>
  </si>
  <si>
    <t>2025-06-21 17:20:32</t>
  </si>
  <si>
    <t>2025-06-21 17:30:35</t>
  </si>
  <si>
    <t>ad174791-d575-4fac-8fed-b810214e2fb5</t>
  </si>
  <si>
    <t>2025-06-21 17:27:22</t>
  </si>
  <si>
    <t>34eb05b3-4a4a-492b-899f-fdc31e655e64</t>
  </si>
  <si>
    <t>2025-06-21 17:27:42</t>
  </si>
  <si>
    <t>0b6101a0-ac7b-4f48-9127-cc3cd5271cc4</t>
  </si>
  <si>
    <t>2025-06-21 17:10:20</t>
  </si>
  <si>
    <t>2025-06-21 17:20:23</t>
  </si>
  <si>
    <t>47d9bd41-85ed-4d02-b68b-7a80617daf96</t>
  </si>
  <si>
    <t>2025-06-21 17:00:07</t>
  </si>
  <si>
    <t>2025-06-21 17:10:10</t>
  </si>
  <si>
    <t>1cdd9841-ae5e-4314-835d-b8d4de0754e4</t>
  </si>
  <si>
    <t>2025-06-21 17:02:16</t>
  </si>
  <si>
    <t>f447f44c-991a-4be4-a2d7-6c0b1861b2bf</t>
  </si>
  <si>
    <t>2025-06-21 16:49:28</t>
  </si>
  <si>
    <t>2025-06-21 16:59:31</t>
  </si>
  <si>
    <t>2f710aa5-0490-49a7-887d-463af670dba4</t>
  </si>
  <si>
    <t>2025-06-21 16:52:27</t>
  </si>
  <si>
    <t>f282ad2e-4a67-4e8a-ab06-9cc106e9430d</t>
  </si>
  <si>
    <t>2025-06-21 16:42:25</t>
  </si>
  <si>
    <t>2025-06-21 16:49:18</t>
  </si>
  <si>
    <t>63797619-4862-4ca3-a5d8-b34c749813e8</t>
  </si>
  <si>
    <t>2025-06-21 16:39:16</t>
  </si>
  <si>
    <t>ae0b3fd4-0dd7-49fd-81ea-0a2b8ebb6768</t>
  </si>
  <si>
    <t>2025-06-21 16:33:03</t>
  </si>
  <si>
    <t>2025-06-21 16:39:06</t>
  </si>
  <si>
    <t>8bc69679-e48a-440f-b2a4-f0c584057eec</t>
  </si>
  <si>
    <t>2025-06-21 16:29:03</t>
  </si>
  <si>
    <t>7ed25e02-4fc8-47f4-8910-d17faf1fd68b</t>
  </si>
  <si>
    <t>2025-06-21 16:31:12</t>
  </si>
  <si>
    <t>75d8b41e-339d-44d7-b2eb-b80001e9d9ba</t>
  </si>
  <si>
    <t>2025-06-21 16:31:52</t>
  </si>
  <si>
    <t>8e65e0c1-4854-457f-ab39-fca8a46a31e6</t>
  </si>
  <si>
    <t>2025-06-21 16:18:51</t>
  </si>
  <si>
    <t>2025-06-21 16:28:54</t>
  </si>
  <si>
    <t>029082d2-7855-4ba1-a796-f8a3124abfae</t>
  </si>
  <si>
    <t>2025-06-21 16:08:46</t>
  </si>
  <si>
    <t>2025-06-21 16:18:49</t>
  </si>
  <si>
    <t>c11a7a10-ba60-4f1e-b0f9-8f0ed2af56c3</t>
  </si>
  <si>
    <t>2025-06-21 16:00:42</t>
  </si>
  <si>
    <t>2025-06-21 16:08:36</t>
  </si>
  <si>
    <t>87fba8cd-ee7b-47d1-b301-86865b267a28</t>
  </si>
  <si>
    <t>2025-06-21 15:58:34</t>
  </si>
  <si>
    <t>091fa9e1-517d-4619-81fe-03cc443bb0ef</t>
  </si>
  <si>
    <t>2025-06-21 16:06:24</t>
  </si>
  <si>
    <t>e9e2016f-0041-4bea-89d7-65e550897ed3</t>
  </si>
  <si>
    <t>2025-06-21 15:54:03</t>
  </si>
  <si>
    <t>2025-06-21 15:57:56</t>
  </si>
  <si>
    <t>ad673129-96e1-42cd-99a6-4437d7236fd3</t>
  </si>
  <si>
    <t>2025-06-21 15:56:44</t>
  </si>
  <si>
    <t>84875ee3-9f0e-4135-815a-c7e8a8f439d8</t>
  </si>
  <si>
    <t>2025-06-21 15:52:33</t>
  </si>
  <si>
    <t>2c91fdd6-a3a4-48c7-b48d-69a8e3e8db98</t>
  </si>
  <si>
    <t>2025-06-21 15:47:53</t>
  </si>
  <si>
    <t>cac39b7e-5eba-463a-824c-bff7f77e1aed</t>
  </si>
  <si>
    <t>2025-06-21 15:40:57</t>
  </si>
  <si>
    <t>2025-06-21 15:47:51</t>
  </si>
  <si>
    <t>a89de59b-16bd-4cb5-9f13-cfd9697ca3c0</t>
  </si>
  <si>
    <t>2025-06-21 15:37:47</t>
  </si>
  <si>
    <t>463ecef9-c54d-44e6-b68c-c044ee7c219b</t>
  </si>
  <si>
    <t>2025-06-21 15:43:07</t>
  </si>
  <si>
    <t>34390091-2a2a-4f5f-bd9f-8392a2da9cfe</t>
  </si>
  <si>
    <t>2025-06-21 15:42:17</t>
  </si>
  <si>
    <t>fb091b0e-5b18-49ff-8d7d-bf7712191882</t>
  </si>
  <si>
    <t>2025-06-21 15:35:16</t>
  </si>
  <si>
    <t>2025-06-21 15:37:18</t>
  </si>
  <si>
    <t>8f738fe2-1c6e-449f-8db2-035d38931777</t>
  </si>
  <si>
    <t>2025-06-21 15:27:15</t>
  </si>
  <si>
    <t>a3a0f3a5-4b31-4eb2-8708-56950e8aa9b3</t>
  </si>
  <si>
    <t>2025-06-21 15:25:23</t>
  </si>
  <si>
    <t>2025-06-21 15:27:06</t>
  </si>
  <si>
    <t>6584a8e9-75e1-4742-a057-adfa038e75d3</t>
  </si>
  <si>
    <t>2025-06-21 15:17:03</t>
  </si>
  <si>
    <t>d09e19fb-05c7-420d-8ea3-6d265a520a83</t>
  </si>
  <si>
    <t>2025-06-21 15:06:50</t>
  </si>
  <si>
    <t>2025-06-21 15:16:53</t>
  </si>
  <si>
    <t>a6ffc0fb-e2ba-497b-b47e-8c9bb240deb2</t>
  </si>
  <si>
    <t>2025-06-21 15:04:48</t>
  </si>
  <si>
    <t>2025-06-21 15:06:41</t>
  </si>
  <si>
    <t>9fc217ec-bd9e-465f-8f64-b33b3316e170</t>
  </si>
  <si>
    <t>2025-06-21 14:56:38</t>
  </si>
  <si>
    <t>b7daaeac-abed-4680-9c69-1a212cebae7d</t>
  </si>
  <si>
    <t>2025-06-21 14:45:55</t>
  </si>
  <si>
    <t>2025-06-21 14:55:58</t>
  </si>
  <si>
    <t>fae2bf64-441d-4018-a3ca-bd50dcf7fff6</t>
  </si>
  <si>
    <t>2025-06-21 14:43:33</t>
  </si>
  <si>
    <t>2025-06-21 14:45:46</t>
  </si>
  <si>
    <t>5ae6cacb-060d-4511-bdc5-a72575307c31</t>
  </si>
  <si>
    <t>2025-06-21 14:35:43</t>
  </si>
  <si>
    <t>d969bd63-4efc-4961-b008-aa5f009fae54</t>
  </si>
  <si>
    <t>2025-06-21 14:25:31</t>
  </si>
  <si>
    <t>2025-06-21 14:35:34</t>
  </si>
  <si>
    <t>d23e7ed3-aa86-474c-aa63-cc7e2e79599a</t>
  </si>
  <si>
    <t>2025-06-21 14:28:50</t>
  </si>
  <si>
    <t>dea8c15d-8e4b-4efc-9557-64f49f2ce4c0</t>
  </si>
  <si>
    <t>2025-06-21 14:22:19</t>
  </si>
  <si>
    <t>2025-06-21 14:25:22</t>
  </si>
  <si>
    <t>b7609734-2861-4ad1-ba6b-b5c24eb39565</t>
  </si>
  <si>
    <t>2025-06-21 14:22:38</t>
  </si>
  <si>
    <t>19d8c0c4-b1e1-409f-9421-10b602c543ab</t>
  </si>
  <si>
    <t>2025-06-21 14:15:18</t>
  </si>
  <si>
    <t>dc3a70d3-2a0b-4f7f-9a96-2365e95c800d</t>
  </si>
  <si>
    <t>2025-06-21 14:12:36</t>
  </si>
  <si>
    <t>2025-06-21 14:15:10</t>
  </si>
  <si>
    <t>497cad66-0fd3-4d4f-b75e-480d5bb7c5e2</t>
  </si>
  <si>
    <t>2025-06-21 14:05:06</t>
  </si>
  <si>
    <t>38bd4377-3403-4552-b296-95d31b668357</t>
  </si>
  <si>
    <t>2025-06-21 14:08:45</t>
  </si>
  <si>
    <t>b971609a-f7cc-4510-b62b-ad7affed47ca</t>
  </si>
  <si>
    <t>2025-06-21 14:00:34</t>
  </si>
  <si>
    <t>2025-06-21 14:04:27</t>
  </si>
  <si>
    <t>2c624244-7d08-4fe5-815e-32097cb94c94</t>
  </si>
  <si>
    <t>2025-06-21 13:54:24</t>
  </si>
  <si>
    <t>11d0c1b6-810c-41b3-b194-2f9fc89522ad</t>
  </si>
  <si>
    <t>2025-06-21 14:01:14</t>
  </si>
  <si>
    <t>a9e59ea9-abc7-453e-81b3-0e6d787b61d8</t>
  </si>
  <si>
    <t>2025-06-21 13:43:44</t>
  </si>
  <si>
    <t>2025-06-21 13:53:47</t>
  </si>
  <si>
    <t>b50fd0e8-7483-43b2-8cd9-0ecf0022e053</t>
  </si>
  <si>
    <t>2025-06-21 13:39:52</t>
  </si>
  <si>
    <t>2025-06-21 13:43:35</t>
  </si>
  <si>
    <t>31575a6d-065f-4711-8f17-8a12105fab6d</t>
  </si>
  <si>
    <t>2025-06-21 13:40:52</t>
  </si>
  <si>
    <t>1aae25fb-9f03-49ab-bce4-ef4e9ec6cdf4</t>
  </si>
  <si>
    <t>2025-06-21 13:36:01</t>
  </si>
  <si>
    <t>14d643fa-7595-434d-800a-1f42aad51465</t>
  </si>
  <si>
    <t>2025-06-21 13:33:32</t>
  </si>
  <si>
    <t>8a8bff2b-3742-4c6b-85e9-e71969005e89</t>
  </si>
  <si>
    <t>2025-06-21 13:26:39</t>
  </si>
  <si>
    <t>2025-06-21 13:33:23</t>
  </si>
  <si>
    <t>7c47e62d-2afd-43bd-b834-3fef1e8cfc4f</t>
  </si>
  <si>
    <t>2025-06-21 13:30:50</t>
  </si>
  <si>
    <t>601c6271-73ef-44bd-825c-5483e3ae8aa1</t>
  </si>
  <si>
    <t>2025-06-21 13:23:20</t>
  </si>
  <si>
    <t>168852f2-41fc-4f96-94af-ce8b63effce0</t>
  </si>
  <si>
    <t>2025-06-21 13:25:39</t>
  </si>
  <si>
    <t>d27f4970-0c65-4f14-b01c-9954a6cfb207</t>
  </si>
  <si>
    <t>2025-06-21 13:13:07</t>
  </si>
  <si>
    <t>2025-06-21 13:23:10</t>
  </si>
  <si>
    <t>fb792a11-abed-47ff-89b2-6d5961c0cb5b</t>
  </si>
  <si>
    <t>2025-06-21 13:02:55</t>
  </si>
  <si>
    <t>2025-06-21 13:12:58</t>
  </si>
  <si>
    <t>2f69efda-fe04-4c42-b749-9fdef8c9c49f</t>
  </si>
  <si>
    <t>2025-06-21 13:06:54</t>
  </si>
  <si>
    <t>f7f1d8d5-4977-49a7-bc04-503c75f953a7</t>
  </si>
  <si>
    <t>2025-06-21 12:52:40</t>
  </si>
  <si>
    <t>2025-06-21 13:02:43</t>
  </si>
  <si>
    <t>5abfdd5b-2dcf-4a75-b840-267c91eab2a6</t>
  </si>
  <si>
    <t>2025-06-21 12:56:39</t>
  </si>
  <si>
    <t>03adcaa3-fb7a-4357-a5bf-c608b6910071</t>
  </si>
  <si>
    <t>2025-06-21 13:00:02</t>
  </si>
  <si>
    <t>ce1800be-1af7-4f00-ba69-f8a03c72035b</t>
  </si>
  <si>
    <t>2025-06-21 12:44:38</t>
  </si>
  <si>
    <t>2025-06-21 12:52:03</t>
  </si>
  <si>
    <t>b2fcdcd5-57df-4cda-a64b-a819b9ef12f8</t>
  </si>
  <si>
    <t>2025-06-21 12:45:49</t>
  </si>
  <si>
    <t>a3632588-7c3b-44b2-9ce8-9142189222c7</t>
  </si>
  <si>
    <t>2025-06-21 12:42:00</t>
  </si>
  <si>
    <t>96023414-88d2-46c2-b548-33bdba8f305f</t>
  </si>
  <si>
    <t>2025-06-21 12:47:29</t>
  </si>
  <si>
    <t>dfdfda82-860f-493c-8ffc-83c263e93d75</t>
  </si>
  <si>
    <t>2025-06-21 12:31:47</t>
  </si>
  <si>
    <t>2025-06-21 12:41:50</t>
  </si>
  <si>
    <t>ce404b61-0cab-47f5-875d-07d528754a7b</t>
  </si>
  <si>
    <t>2025-06-21 12:23:53</t>
  </si>
  <si>
    <t>2025-06-21 12:31:37</t>
  </si>
  <si>
    <t>43f1735a-9834-4f36-acea-f322c71a6d4b</t>
  </si>
  <si>
    <t>2025-06-21 12:21:34</t>
  </si>
  <si>
    <t>fbd07bc7-5516-498b-9332-f64e54a87dfa</t>
  </si>
  <si>
    <t>2025-06-21 12:00:20</t>
  </si>
  <si>
    <t>2025-06-21 12:10:23</t>
  </si>
  <si>
    <t>6664196f-b725-4a4d-b944-6209d22355d1</t>
  </si>
  <si>
    <t>2025-06-21 11:49:48</t>
  </si>
  <si>
    <t>2025-06-21 11:59:51</t>
  </si>
  <si>
    <t>2857f4aa-5599-41cf-9b10-0dfbb906c833</t>
  </si>
  <si>
    <t>2025-06-21 11:57:48</t>
  </si>
  <si>
    <t>e68ba8d5-7de7-4117-b663-d515a22dac2a</t>
  </si>
  <si>
    <t>2025-06-21 11:39:07</t>
  </si>
  <si>
    <t>2025-06-21 11:49:10</t>
  </si>
  <si>
    <t>c232f6ea-6a07-4935-98f9-027dff84a415</t>
  </si>
  <si>
    <t>2025-06-21 11:28:45</t>
  </si>
  <si>
    <t>2025-06-21 11:38:48</t>
  </si>
  <si>
    <t>9b7cc959-0888-48c6-89c0-a41e260eb3ed</t>
  </si>
  <si>
    <t>2025-06-21 11:18:32</t>
  </si>
  <si>
    <t>2025-06-21 11:28:35</t>
  </si>
  <si>
    <t>d30c99f6-56db-417b-b9ff-28cec9fb637d</t>
  </si>
  <si>
    <t>2025-06-21 11:16:40</t>
  </si>
  <si>
    <t>2025-06-21 11:18:22</t>
  </si>
  <si>
    <t>c5b21440-2ec2-4a34-9b85-7a3afb1d7ba6</t>
  </si>
  <si>
    <t>2025-06-21 11:08:20</t>
  </si>
  <si>
    <t>bd76b634-8275-44f7-a636-9ae7d3ab61ec</t>
  </si>
  <si>
    <t>2025-06-21 11:10:29</t>
  </si>
  <si>
    <t>2108def9-58ab-4b76-b0a6-759a53afd1dd</t>
  </si>
  <si>
    <t>2025-06-21 11:17:20</t>
  </si>
  <si>
    <t>9a8a3b53-2aec-494f-b6b7-3017a0c0b1b3</t>
  </si>
  <si>
    <t>2025-06-21 10:58:07</t>
  </si>
  <si>
    <t>2025-06-21 11:08:10</t>
  </si>
  <si>
    <t>9cbc70af-75e4-40b4-860c-b34f21941a04</t>
  </si>
  <si>
    <t>2025-06-21 10:53:04</t>
  </si>
  <si>
    <t>2025-06-21 10:57:57</t>
  </si>
  <si>
    <t>5765b017-de84-4c30-bc2b-a25282e0fb34</t>
  </si>
  <si>
    <t>2025-06-21 10:47:54</t>
  </si>
  <si>
    <t>7ce049a9-3f09-4cdc-9296-f710bca4be52</t>
  </si>
  <si>
    <t>2025-06-21 10:37:15</t>
  </si>
  <si>
    <t>2025-06-21 10:47:18</t>
  </si>
  <si>
    <t>ffbb992d-ec4e-41c9-8a1a-aced9d46bb78</t>
  </si>
  <si>
    <t>2025-06-21 10:29:30</t>
  </si>
  <si>
    <t>2025-06-21 10:37:05</t>
  </si>
  <si>
    <t>85ab0858-2ef0-49f9-8570-58a2927d70d8</t>
  </si>
  <si>
    <t>2025-06-21 10:27:02</t>
  </si>
  <si>
    <t>fb806367-0d91-40cd-8a5d-b33d109fc969</t>
  </si>
  <si>
    <t>2025-06-21 10:18:58</t>
  </si>
  <si>
    <t>2025-06-21 10:26:52</t>
  </si>
  <si>
    <t>a6ecfbca-27c1-4800-a7aa-2b8b9e9e7682</t>
  </si>
  <si>
    <t>2025-06-21 10:16:49</t>
  </si>
  <si>
    <t>03332183-2e28-4199-aabe-c764493e30bb</t>
  </si>
  <si>
    <t>2025-06-21 10:21:28</t>
  </si>
  <si>
    <t>7532d2a0-1a83-423c-855e-a9d1c378c8d4</t>
  </si>
  <si>
    <t>2025-06-21 10:10:05</t>
  </si>
  <si>
    <t>2025-06-21 10:16:40</t>
  </si>
  <si>
    <t>5a519d77-31c5-477c-9b5c-5c534ed28504</t>
  </si>
  <si>
    <t>2025-06-21 10:15:27</t>
  </si>
  <si>
    <t>3af5a816-56fd-4a67-9aaf-f4e73f3f3c8d</t>
  </si>
  <si>
    <t>2025-06-21 10:06:36</t>
  </si>
  <si>
    <t>a4301fdb-4381-49a3-9b26-6b03597981c6</t>
  </si>
  <si>
    <t>2025-06-21 09:56:24</t>
  </si>
  <si>
    <t>2025-06-21 10:06:27</t>
  </si>
  <si>
    <t>5e7154be-b96d-4227-bd98-b8219cd60ccc</t>
  </si>
  <si>
    <t>2025-06-21 10:01:13</t>
  </si>
  <si>
    <t>a87031b0-ea1a-47e4-b1eb-49f1dc40854c</t>
  </si>
  <si>
    <t>2025-06-21 09:48:20</t>
  </si>
  <si>
    <t>2025-06-21 09:56:14</t>
  </si>
  <si>
    <t>53043e14-3395-4833-879c-17a599207196</t>
  </si>
  <si>
    <t>2025-06-21 09:46:11</t>
  </si>
  <si>
    <t>d3e1b591-783e-47a9-9769-249ebc438ecf</t>
  </si>
  <si>
    <t>2025-06-21 09:34:52</t>
  </si>
  <si>
    <t>2025-06-21 09:44:55</t>
  </si>
  <si>
    <t>7e4dc5d7-f4c1-4e11-b4c5-dc91d85a5b5a</t>
  </si>
  <si>
    <t>2025-06-21 09:24:39</t>
  </si>
  <si>
    <t>2025-06-21 09:34:42</t>
  </si>
  <si>
    <t>843b09c9-6fac-44aa-a0c9-aea2eff2e170</t>
  </si>
  <si>
    <t>2025-06-21 09:06:12</t>
  </si>
  <si>
    <t>2025-06-21 09:13:26</t>
  </si>
  <si>
    <t>6433f93a-1402-436d-887a-785f753137da</t>
  </si>
  <si>
    <t>2025-06-21 09:03:23</t>
  </si>
  <si>
    <t>48d927c7-a9f1-4bd0-8713-9ae230b0d3d4</t>
  </si>
  <si>
    <t>2025-06-21 08:53:11</t>
  </si>
  <si>
    <t>2025-06-21 09:03:14</t>
  </si>
  <si>
    <t>7916dc07-b4cf-46db-ad2a-c6f610b2542d</t>
  </si>
  <si>
    <t>2025-06-21 08:42:58</t>
  </si>
  <si>
    <t>2025-06-21 08:53:01</t>
  </si>
  <si>
    <t>0b861947-635a-473f-b2d0-d58df975237f</t>
  </si>
  <si>
    <t>2025-06-21 08:32:24</t>
  </si>
  <si>
    <t>2025-06-21 08:42:27</t>
  </si>
  <si>
    <t>a22c4987-b727-48d6-a389-f4055df856fc</t>
  </si>
  <si>
    <t>2025-06-21 08:24:19</t>
  </si>
  <si>
    <t>2025-06-21 08:32:14</t>
  </si>
  <si>
    <t>1132bd1b-2812-4592-889d-ce0f7a31ee21</t>
  </si>
  <si>
    <t>2025-06-21 08:22:11</t>
  </si>
  <si>
    <t>689dfbe3-b408-4f45-8419-fed9df44cd1d</t>
  </si>
  <si>
    <t>2025-06-21 08:11:58</t>
  </si>
  <si>
    <t>2025-06-21 08:22:01</t>
  </si>
  <si>
    <t>e0e582de-8f0c-4cfa-aff8-e8a990cf3099</t>
  </si>
  <si>
    <t>2025-06-21 08:01:46</t>
  </si>
  <si>
    <t>2025-06-21 08:11:49</t>
  </si>
  <si>
    <t>b471e47d-15e7-4783-b580-b94c885f0dd7</t>
  </si>
  <si>
    <t>2025-06-21 07:51:33</t>
  </si>
  <si>
    <t>2025-06-21 08:01:36</t>
  </si>
  <si>
    <t>e0d75b65-3ba3-4510-ab15-ea222e435adf</t>
  </si>
  <si>
    <t>2025-06-21 07:44:29</t>
  </si>
  <si>
    <t>2025-06-21 07:51:24</t>
  </si>
  <si>
    <t>9079a34b-09e0-459e-8793-fc0f12bb85c2</t>
  </si>
  <si>
    <t>2025-06-21 07:41:21</t>
  </si>
  <si>
    <t>b17fcb0e-99ca-48b8-9ac1-bb430bbe1d15</t>
  </si>
  <si>
    <t>2025-06-21 07:33:30</t>
  </si>
  <si>
    <t>2025-06-21 07:40:44</t>
  </si>
  <si>
    <t>96833a13-5335-4b42-853a-a661416cd737</t>
  </si>
  <si>
    <t>2025-06-21 07:30:41</t>
  </si>
  <si>
    <t>239f39b1-7338-438e-9923-7641101a8276</t>
  </si>
  <si>
    <t>2025-06-21 07:36:11</t>
  </si>
  <si>
    <t>c00936be-a95f-400e-a512-0cc8620125d6</t>
  </si>
  <si>
    <t>2025-06-21 07:20:29</t>
  </si>
  <si>
    <t>2025-06-21 07:30:32</t>
  </si>
  <si>
    <t>da0f35f5-9e46-49fc-a79a-2823df9eb790</t>
  </si>
  <si>
    <t>2025-06-21 07:10:16</t>
  </si>
  <si>
    <t>2025-06-21 07:20:19</t>
  </si>
  <si>
    <t>d430b585-50f0-4c8a-9337-e5567d83cbb4</t>
  </si>
  <si>
    <t>2025-06-21 07:00:04</t>
  </si>
  <si>
    <t>2025-06-21 07:10:07</t>
  </si>
  <si>
    <t>8e5a96d9-a1e0-4812-b9f3-f88bed7e2e1f</t>
  </si>
  <si>
    <t>2025-06-21 06:42:30</t>
  </si>
  <si>
    <t>2025-06-21 06:52:33</t>
  </si>
  <si>
    <t>190ea851-e3f9-4ef8-94df-460ab448dec8</t>
  </si>
  <si>
    <t>2025-06-21 06:47:20</t>
  </si>
  <si>
    <t>ea062488-b828-43c5-8e0f-df021ab1187b</t>
  </si>
  <si>
    <t>2025-06-21 06:35:27</t>
  </si>
  <si>
    <t>2025-06-21 06:42:21</t>
  </si>
  <si>
    <t>92c39471-b1d1-477f-8619-d7d4664e66c8</t>
  </si>
  <si>
    <t>2025-06-21 06:32:18</t>
  </si>
  <si>
    <t>57dc054f-4a6a-4576-9ca0-39f613a7f327</t>
  </si>
  <si>
    <t>2025-06-21 06:21:38</t>
  </si>
  <si>
    <t>2025-06-21 06:31:41</t>
  </si>
  <si>
    <t>af322473-ea88-4175-bf9a-a09fcd042fb5</t>
  </si>
  <si>
    <t>2025-06-21 06:13:54</t>
  </si>
  <si>
    <t>2025-06-21 06:21:28</t>
  </si>
  <si>
    <t>665da373-e388-4c46-a7d9-0fd7b83574aa</t>
  </si>
  <si>
    <t>2025-06-21 06:20:15</t>
  </si>
  <si>
    <t>1fbae778-6fe0-43be-8e33-c2cddf8159e7</t>
  </si>
  <si>
    <t>2025-06-21 06:11:25</t>
  </si>
  <si>
    <t>b362e752-d2f5-4c22-ad81-d7a6cac98856</t>
  </si>
  <si>
    <t>2025-06-21 06:03:31</t>
  </si>
  <si>
    <t>2025-06-21 06:11:15</t>
  </si>
  <si>
    <t>5238a873-8df8-48ac-bf42-75ea4c8506b5</t>
  </si>
  <si>
    <t>2025-06-21 06:01:12</t>
  </si>
  <si>
    <t>bf9c8d5a-d029-4df0-90ab-ec6201aa06e0</t>
  </si>
  <si>
    <t>2025-06-21 05:50:59</t>
  </si>
  <si>
    <t>2025-06-21 06:01:02</t>
  </si>
  <si>
    <t>7c7724e6-169b-4f52-a768-d9edaa452b52</t>
  </si>
  <si>
    <t>2025-06-21 05:45:46</t>
  </si>
  <si>
    <t>2025-06-21 05:50:50</t>
  </si>
  <si>
    <t>1c363f13-5fe9-4991-a0fa-87cdcbc3e508</t>
  </si>
  <si>
    <t>2025-06-21 05:40:47</t>
  </si>
  <si>
    <t>d23dfbfe-86b1-4e17-9e70-c18f6244ef50</t>
  </si>
  <si>
    <t>2025-06-21 05:30:34</t>
  </si>
  <si>
    <t>2025-06-21 05:40:37</t>
  </si>
  <si>
    <t>ae39dcfd-dadb-4539-9383-76cf4e834426</t>
  </si>
  <si>
    <t>2025-06-21 05:19:54</t>
  </si>
  <si>
    <t>2025-06-21 05:29:57</t>
  </si>
  <si>
    <t>d8d7b394-069e-4d6b-8a68-d31f4b7ce5b6</t>
  </si>
  <si>
    <t>2025-06-21 05:09:41</t>
  </si>
  <si>
    <t>2025-06-21 05:19:45</t>
  </si>
  <si>
    <t>62fbf1fa-2329-4686-a615-9b2b93f26bff</t>
  </si>
  <si>
    <t>2025-06-21 05:04:49</t>
  </si>
  <si>
    <t>2025-06-21 05:09:32</t>
  </si>
  <si>
    <t>576871e3-4ae0-4088-875c-87d72964982a</t>
  </si>
  <si>
    <t>2025-06-21 05:06:39</t>
  </si>
  <si>
    <t>4d18e46a-d2b1-4018-a5b1-ed267bda1524</t>
  </si>
  <si>
    <t>2025-06-21 04:59:29</t>
  </si>
  <si>
    <t>2e084fdc-ad2b-419e-8080-951a35aa00e4</t>
  </si>
  <si>
    <t>2025-06-21 04:49:17</t>
  </si>
  <si>
    <t>2025-06-21 04:59:20</t>
  </si>
  <si>
    <t>0ad68668-0a38-4e01-8f74-06867330f794</t>
  </si>
  <si>
    <t>2025-06-21 04:58:17</t>
  </si>
  <si>
    <t>ed42aa97-5381-49a2-bfa2-8dd94229b7e3</t>
  </si>
  <si>
    <t>2025-06-21 04:39:04</t>
  </si>
  <si>
    <t>2025-06-21 04:49:07</t>
  </si>
  <si>
    <t>ca330d44-b586-43b3-b47a-695f23645c57</t>
  </si>
  <si>
    <t>2025-06-21 04:41:22</t>
  </si>
  <si>
    <t>00441e4d-8ea4-4303-a132-9ed1a4ceb1c9</t>
  </si>
  <si>
    <t>2025-06-21 04:44:14</t>
  </si>
  <si>
    <t>98a98c58-9367-4785-a435-fa9937e8b101</t>
  </si>
  <si>
    <t>2025-06-21 04:28:52</t>
  </si>
  <si>
    <t>2025-06-21 04:38:55</t>
  </si>
  <si>
    <t>fa01ba61-9ec5-4224-b1b9-6f5acb99430c</t>
  </si>
  <si>
    <t>2025-06-21 04:12:29</t>
  </si>
  <si>
    <t>2025-06-21 04:17:03</t>
  </si>
  <si>
    <t>6d038792-308b-4217-b758-29387d6d8657</t>
  </si>
  <si>
    <t>2025-06-21 04:06:59</t>
  </si>
  <si>
    <t>3554d7f1-ecae-4d93-a594-ab0c47eeffbf</t>
  </si>
  <si>
    <t>2025-06-21 04:13:30</t>
  </si>
  <si>
    <t>ee8e0f8d-a125-4741-bb2a-a556506119bb</t>
  </si>
  <si>
    <t>S60</t>
  </si>
  <si>
    <t>2025-06-21 04:05:48</t>
  </si>
  <si>
    <t>2025-06-21 04:06:48</t>
  </si>
  <si>
    <t>651dba9d-b100-4664-a207-987eb1145340</t>
  </si>
  <si>
    <t>2025-06-21 03:56:45</t>
  </si>
  <si>
    <t>f50a4bf2-e849-4f83-8d28-ffcff5d6c34d</t>
  </si>
  <si>
    <t>S149</t>
  </si>
  <si>
    <t>2025-06-21 03:54:13</t>
  </si>
  <si>
    <t>2025-06-21 03:56:42</t>
  </si>
  <si>
    <t>f0018292-37ee-4517-9fdb-01ee68da935b</t>
  </si>
  <si>
    <t>2025-06-21 03:48:58</t>
  </si>
  <si>
    <t>3a5dd257-c35f-4eef-9717-c787d5e27f2b</t>
  </si>
  <si>
    <t>2025-06-21 03:46:39</t>
  </si>
  <si>
    <t>1444e6af-8301-4862-b630-9a2d148f3811</t>
  </si>
  <si>
    <t>2025-06-21 03:36:27</t>
  </si>
  <si>
    <t>2025-06-21 03:46:30</t>
  </si>
  <si>
    <t>c31e153c-3591-48ce-845f-62a325ae00e9</t>
  </si>
  <si>
    <t>2025-06-21 03:32:44</t>
  </si>
  <si>
    <t>2025-06-21 03:36:17</t>
  </si>
  <si>
    <t>9818b035-abb2-4162-b4ef-cfcd731f9291</t>
  </si>
  <si>
    <t>2025-06-21 03:26:14</t>
  </si>
  <si>
    <t>4d1a47ab-2cb4-4e2b-9620-1c9605b39ba6</t>
  </si>
  <si>
    <t>2025-06-21 03:28:33</t>
  </si>
  <si>
    <t>4afca9ae-d828-40a4-9000-fac24251bcc4</t>
  </si>
  <si>
    <t>2025-06-21 03:30:14</t>
  </si>
  <si>
    <t>98f916f3-afd6-41f5-8c80-23536a5a21a3</t>
  </si>
  <si>
    <t>2025-06-21 03:16:02</t>
  </si>
  <si>
    <t>2025-06-21 03:26:05</t>
  </si>
  <si>
    <t>2a49cf6e-6b42-413e-ad1d-952b3296443d</t>
  </si>
  <si>
    <t>2025-06-21 03:05:22</t>
  </si>
  <si>
    <t>2025-06-21 03:15:25</t>
  </si>
  <si>
    <t>0b921a10-c081-4d9e-acb8-4f066b6520c3</t>
  </si>
  <si>
    <t>2025-06-21 03:09:11</t>
  </si>
  <si>
    <t>f901e53d-5d9c-489b-8d3f-aea4c1f0bde0</t>
  </si>
  <si>
    <t>2025-06-21 02:55:10</t>
  </si>
  <si>
    <t>2025-06-21 03:05:12</t>
  </si>
  <si>
    <t>558827b3-8c2b-4d6e-991a-5d706408ed14</t>
  </si>
  <si>
    <t>2025-06-21 02:53:17</t>
  </si>
  <si>
    <t>2025-06-21 02:55:00</t>
  </si>
  <si>
    <t>5094d84b-1c5d-44e9-b6da-92399307d0a2</t>
  </si>
  <si>
    <t>2025-06-21 02:44:57</t>
  </si>
  <si>
    <t>798519d8-4c6f-4868-aed7-ad3febfaeae9</t>
  </si>
  <si>
    <t>2025-06-21 02:41:24</t>
  </si>
  <si>
    <t>2025-06-21 02:44:48</t>
  </si>
  <si>
    <t>13a19ebb-b87c-4ffd-9c0c-c7690a202683</t>
  </si>
  <si>
    <t>2025-06-21 02:34:45</t>
  </si>
  <si>
    <t>5743025e-e453-4f16-b8f8-b761a4ef1774</t>
  </si>
  <si>
    <t>2025-06-21 02:24:32</t>
  </si>
  <si>
    <t>2025-06-21 02:34:36</t>
  </si>
  <si>
    <t>c7a93ed2-4e59-45f2-959a-7f77a8ba2988</t>
  </si>
  <si>
    <t>2025-06-21 02:17:29</t>
  </si>
  <si>
    <t>2025-06-21 02:24:23</t>
  </si>
  <si>
    <t>a873c137-7a50-401f-842f-32e85e44ce07</t>
  </si>
  <si>
    <t>2025-06-21 02:14:20</t>
  </si>
  <si>
    <t>97c84609-2950-448d-bdaf-b7953b30b2eb</t>
  </si>
  <si>
    <t>2025-06-21 02:17:59</t>
  </si>
  <si>
    <t>2020221d-df05-4185-a23f-f73989df9412</t>
  </si>
  <si>
    <t>2025-06-21 02:19:30</t>
  </si>
  <si>
    <t>e6bdf436-893f-448a-bc3c-fc7a0427cf58</t>
  </si>
  <si>
    <t>2025-06-21 02:07:05</t>
  </si>
  <si>
    <t>2025-06-21 02:13:49</t>
  </si>
  <si>
    <t>b70b95b0-8bd8-4e1d-8f03-b7d79074a559</t>
  </si>
  <si>
    <t>2025-06-21 02:09:31</t>
  </si>
  <si>
    <t>77d601f6-a8b0-460f-ab04-65717459972a</t>
  </si>
  <si>
    <t>2025-06-21 02:08:26</t>
  </si>
  <si>
    <t>274b0681-c7d4-4dad-9595-8b9d92808a13</t>
  </si>
  <si>
    <t>2025-06-21 02:03:46</t>
  </si>
  <si>
    <t>bec0936d-dc47-4fc3-8e7b-5cfee82b11c3</t>
  </si>
  <si>
    <t>2025-06-21 01:53:33</t>
  </si>
  <si>
    <t>2025-06-21 02:03:36</t>
  </si>
  <si>
    <t>e3a07cdd-004d-4d83-8798-3056c7a766b8</t>
  </si>
  <si>
    <t>2025-06-21 01:45:50</t>
  </si>
  <si>
    <t>2025-06-21 01:53:14</t>
  </si>
  <si>
    <t>d5077197-e4aa-4703-9ac9-f10f788fbb7c</t>
  </si>
  <si>
    <t>2025-06-21 01:43:12</t>
  </si>
  <si>
    <t>5e80808c-c513-4e99-aefa-7799ab10fdcb</t>
  </si>
  <si>
    <t>2025-06-21 01:47:31</t>
  </si>
  <si>
    <t>37407eff-f989-464b-bbd7-a73acc95cb0a</t>
  </si>
  <si>
    <t>2025-06-21 01:48:11</t>
  </si>
  <si>
    <t>aaeae516-df5e-4c7f-9799-701d1f69ee98</t>
  </si>
  <si>
    <t>2025-06-21 01:32:59</t>
  </si>
  <si>
    <t>2025-06-21 01:43:02</t>
  </si>
  <si>
    <t>4683bf95-da51-4244-9284-b382d4530de3</t>
  </si>
  <si>
    <t>2025-06-21 01:38:59</t>
  </si>
  <si>
    <t>f1f53a82-99d9-4f2b-99c2-14c38709ce1d</t>
  </si>
  <si>
    <t>2025-06-21 01:22:46</t>
  </si>
  <si>
    <t>2025-06-21 01:32:50</t>
  </si>
  <si>
    <t>0ff8349e-7f46-4046-b6b7-25d9bab3016a</t>
  </si>
  <si>
    <t>2025-06-21 01:25:45</t>
  </si>
  <si>
    <t>b8719e69-7852-425e-9de0-7b7ca7c17e4a</t>
  </si>
  <si>
    <t>2025-06-21 01:14:43</t>
  </si>
  <si>
    <t>2025-06-21 01:22:37</t>
  </si>
  <si>
    <t>1c5a0d0d-44ad-42bd-882d-687fc5a168f3</t>
  </si>
  <si>
    <t>2025-06-21 01:12:34</t>
  </si>
  <si>
    <t>cb3bc41d-b5fa-4fb5-b797-a607b5eabe41</t>
  </si>
  <si>
    <t>2025-06-21 00:50:54</t>
  </si>
  <si>
    <t>2025-06-21 01:00:57</t>
  </si>
  <si>
    <t>7e6d65e9-60f0-4c14-9b82-b032623b294c</t>
  </si>
  <si>
    <t>2025-06-21 00:56:04</t>
  </si>
  <si>
    <t>8b4e2ffd-2939-4c67-931b-b7063575f062</t>
  </si>
  <si>
    <t>2025-06-21 00:40:42</t>
  </si>
  <si>
    <t>2025-06-21 00:50:45</t>
  </si>
  <si>
    <t>7d39bd79-fd5c-4b16-8018-65f9744ef13d</t>
  </si>
  <si>
    <t>2025-06-21 00:46:41</t>
  </si>
  <si>
    <t>49f1a434-38da-421d-b675-04d753e29eec</t>
  </si>
  <si>
    <t>2025-06-21 00:47:32</t>
  </si>
  <si>
    <t>bb858fef-191c-456e-8854-9e08a0ac6fca</t>
  </si>
  <si>
    <t>2025-06-21 00:33:29</t>
  </si>
  <si>
    <t>2025-06-21 00:40:32</t>
  </si>
  <si>
    <t>8d21a948-9182-45b2-bd32-102786e6f0d8</t>
  </si>
  <si>
    <t>2025-06-21 00:30:29</t>
  </si>
  <si>
    <t>f6975765-a290-44f8-aca3-ec489ca51382</t>
  </si>
  <si>
    <t>2025-06-21 00:22:56</t>
  </si>
  <si>
    <t>2025-06-21 00:30:20</t>
  </si>
  <si>
    <t>833b068e-6e4f-419c-90ee-22423fea19ce</t>
  </si>
  <si>
    <t>2025-06-21 00:20:17</t>
  </si>
  <si>
    <t>6f4c6b88-89e1-4454-a33f-0150531d3901</t>
  </si>
  <si>
    <t>2025-06-21 00:12:43</t>
  </si>
  <si>
    <t>2025-06-21 00:20:07</t>
  </si>
  <si>
    <t>5d6fa4d8-d86b-4593-9d25-8847199b2dc9</t>
  </si>
  <si>
    <t>2025-06-21 00:14:34</t>
  </si>
  <si>
    <t>09a32b08-71f0-43b6-acca-a6dc997a6a8b</t>
  </si>
  <si>
    <t>2025-06-21 00:10:04</t>
  </si>
  <si>
    <t>baf89472-1e5a-4ffb-b2fb-651dbd34c355</t>
  </si>
  <si>
    <t>2025-06-20 23:48:25</t>
  </si>
  <si>
    <t>2025-06-20 23:58:28</t>
  </si>
  <si>
    <t>2f5b1012-7d10-4f00-8dd1-af6072e40463</t>
  </si>
  <si>
    <t>2025-06-20 23:50:44</t>
  </si>
  <si>
    <t>ef2ce1d5-3bb3-4f39-95f9-744b74558c3a</t>
  </si>
  <si>
    <t>2025-06-20 23:27:10</t>
  </si>
  <si>
    <t>2025-06-20 23:37:14</t>
  </si>
  <si>
    <t>7be390b9-a323-41d3-a32c-26bb3266c8c0</t>
  </si>
  <si>
    <t>2025-06-20 23:24:18</t>
  </si>
  <si>
    <t>2025-06-20 23:26:51</t>
  </si>
  <si>
    <t>40dff1ad-dd78-4b02-8fe3-89f5d79b5dfb</t>
  </si>
  <si>
    <t>2025-06-20 23:16:48</t>
  </si>
  <si>
    <t>f699eb74-a2d0-41b7-9d11-bf053a1941ea</t>
  </si>
  <si>
    <t>2025-06-20 23:06:35</t>
  </si>
  <si>
    <t>2025-06-20 23:16:38</t>
  </si>
  <si>
    <t>6ecf7034-99c6-45fd-bd5e-be2cc339beba</t>
  </si>
  <si>
    <t>2025-06-20 23:14:46</t>
  </si>
  <si>
    <t>6e6bd113-17b1-442d-aa45-b2240b891de2</t>
  </si>
  <si>
    <t>2025-06-20 23:13:15</t>
  </si>
  <si>
    <t>a9fd3756-9c5d-4ff7-a5d6-0ce521763704</t>
  </si>
  <si>
    <t>2025-06-20 22:55:55</t>
  </si>
  <si>
    <t>2025-06-20 23:05:59</t>
  </si>
  <si>
    <t>a927c2f6-0abc-4abe-a72d-e329dd4e7d3d</t>
  </si>
  <si>
    <t>2025-06-20 22:58:04</t>
  </si>
  <si>
    <t>a09e8ad9-d823-47f1-bad4-04da6a36e0a0</t>
  </si>
  <si>
    <t>2025-06-20 23:01:25</t>
  </si>
  <si>
    <t>6d05351c-646c-486b-a828-f3dc773819c7</t>
  </si>
  <si>
    <t>2025-06-20 23:00:35</t>
  </si>
  <si>
    <t>c84adb4a-6cde-4c53-a1c2-aaaa253e997d</t>
  </si>
  <si>
    <t>2025-06-20 22:48:52</t>
  </si>
  <si>
    <t>2025-06-20 22:55:46</t>
  </si>
  <si>
    <t>a95dbe91-364b-4350-ad0e-5f06e5de63e4</t>
  </si>
  <si>
    <t>2025-06-20 22:49:42</t>
  </si>
  <si>
    <t>99746c11-737d-4dd7-8830-3d6b5daccb95</t>
  </si>
  <si>
    <t>2025-06-20 22:45:43</t>
  </si>
  <si>
    <t>395180a8-fef9-4acb-b74d-ae92c715a626</t>
  </si>
  <si>
    <t>2025-06-20 22:50:12</t>
  </si>
  <si>
    <t>e4f6abf9-51c4-46e6-9953-baa37a99b589</t>
  </si>
  <si>
    <t>2025-06-20 22:42:46</t>
  </si>
  <si>
    <t>2025-06-20 22:45:40</t>
  </si>
  <si>
    <t>ac70e875-a4f7-4913-808d-7d764a209dbd</t>
  </si>
  <si>
    <t>2025-06-20 22:35:37</t>
  </si>
  <si>
    <t>ac5db33c-1739-4730-a884-a3bd68b28198</t>
  </si>
  <si>
    <t>2025-06-20 22:43:57</t>
  </si>
  <si>
    <t>8c102f23-fd6d-43c6-9b91-6894652098b5</t>
  </si>
  <si>
    <t>2025-06-20 22:25:25</t>
  </si>
  <si>
    <t>2025-06-20 22:35:28</t>
  </si>
  <si>
    <t>32771aaa-8c15-4475-804c-23f92f094f79</t>
  </si>
  <si>
    <t>2025-06-20 22:15:12</t>
  </si>
  <si>
    <t>2025-06-20 22:25:15</t>
  </si>
  <si>
    <t>59bd243d-b4de-4e8a-b190-9de962ce91f0</t>
  </si>
  <si>
    <t>2025-06-20 22:04:55</t>
  </si>
  <si>
    <t>2025-06-20 22:14:58</t>
  </si>
  <si>
    <t>fb2f65c9-cd35-49ac-a932-6a8f1fe6ffe0</t>
  </si>
  <si>
    <t>2025-06-20 21:57:15</t>
  </si>
  <si>
    <t>2025-06-20 22:04:20</t>
  </si>
  <si>
    <t>b3427c12-b81a-4350-8d63-903252c2f71d</t>
  </si>
  <si>
    <t>2025-06-20 22:00:16</t>
  </si>
  <si>
    <t>35f75d29-3554-4247-aca1-8860f73bb77f</t>
  </si>
  <si>
    <t>2025-06-20 21:54:16</t>
  </si>
  <si>
    <t>0353d7f9-960b-480a-9a15-57d2fc141b5c</t>
  </si>
  <si>
    <t>2025-06-20 21:58:56</t>
  </si>
  <si>
    <t>e6cdeb6f-3fe9-4efa-bec4-84e09137e256</t>
  </si>
  <si>
    <t>2025-06-20 21:49:04</t>
  </si>
  <si>
    <t>2025-06-20 21:53:47</t>
  </si>
  <si>
    <t>cb4925ee-f443-448f-a033-43a0a654024f</t>
  </si>
  <si>
    <t>2025-06-20 21:43:44</t>
  </si>
  <si>
    <t>8ca52779-5657-492d-9041-7bf011942ba5</t>
  </si>
  <si>
    <t>2025-06-20 21:47:33</t>
  </si>
  <si>
    <t>46b0e37c-78ed-46b6-bce2-6c5ac0669ad7</t>
  </si>
  <si>
    <t>2025-06-20 21:33:32</t>
  </si>
  <si>
    <t>2025-06-20 21:43:35</t>
  </si>
  <si>
    <t>e22f9d8d-2229-47c4-bd94-d5710726fd86</t>
  </si>
  <si>
    <t>2025-06-20 21:28:39</t>
  </si>
  <si>
    <t>2025-06-20 21:33:30</t>
  </si>
  <si>
    <t>907f56d0-d23c-4dce-a028-6f0b7c9e9608</t>
  </si>
  <si>
    <t>2025-06-20 21:29:29</t>
  </si>
  <si>
    <t>703d36ae-39ec-431d-ad85-804155fe645b</t>
  </si>
  <si>
    <t>2025-06-20 21:30:19</t>
  </si>
  <si>
    <t>5707f016-2d08-4154-946e-740d2765a00a</t>
  </si>
  <si>
    <t>2025-06-20 21:23:27</t>
  </si>
  <si>
    <t>5b33657a-e355-446e-8673-d56027c28d4d</t>
  </si>
  <si>
    <t>2025-06-20 21:13:05</t>
  </si>
  <si>
    <t>2025-06-20 21:23:08</t>
  </si>
  <si>
    <t>c9322266-d7b6-4c9d-9ae4-dc5a5d3f384e</t>
  </si>
  <si>
    <t>2025-06-20 21:06:11</t>
  </si>
  <si>
    <t>2025-06-20 21:12:56</t>
  </si>
  <si>
    <t>b893401d-16e8-47a1-9426-21f5f6aa5d8c</t>
  </si>
  <si>
    <t>2025-06-20 21:05:41</t>
  </si>
  <si>
    <t>b0ecbe8d-9d0e-4e1e-acd4-773403acb5e6</t>
  </si>
  <si>
    <t>2025-06-20 21:07:12</t>
  </si>
  <si>
    <t>aeaeccc5-3956-420f-87e4-b92dd1cdfa71</t>
  </si>
  <si>
    <t>2025-06-20 21:02:53</t>
  </si>
  <si>
    <t>dd775ab7-dfa3-41e0-9ac6-7a4493706fbe</t>
  </si>
  <si>
    <t>2025-06-20 20:52:13</t>
  </si>
  <si>
    <t>2025-06-20 21:02:16</t>
  </si>
  <si>
    <t>f9d53e7f-0ff9-41c9-981b-66e4f87b0926</t>
  </si>
  <si>
    <t>2025-06-20 20:47:40</t>
  </si>
  <si>
    <t>2025-06-20 20:52:03</t>
  </si>
  <si>
    <t>821bbb94-a2ec-4211-a583-843f389f5fa0</t>
  </si>
  <si>
    <t>2025-06-20 20:47:10</t>
  </si>
  <si>
    <t>70f81fcd-191f-42c0-b5af-eec5b8d1a315</t>
  </si>
  <si>
    <t>2025-06-20 20:42:00</t>
  </si>
  <si>
    <t>17917409-944a-4309-9c42-12d63c35d961</t>
  </si>
  <si>
    <t>2025-06-20 20:20:47</t>
  </si>
  <si>
    <t>2025-06-20 20:30:50</t>
  </si>
  <si>
    <t>fb4752d4-6372-41e7-b598-14348c781498</t>
  </si>
  <si>
    <t>2025-06-20 20:10:34</t>
  </si>
  <si>
    <t>2025-06-20 20:20:37</t>
  </si>
  <si>
    <t>dfb77bda-8c9e-4ce8-9663-5ae1662ba12d</t>
  </si>
  <si>
    <t>2025-06-20 20:16:04</t>
  </si>
  <si>
    <t>82754344-1019-45e3-944f-7c2e980c9a25</t>
  </si>
  <si>
    <t>2025-06-20 20:00:21</t>
  </si>
  <si>
    <t>2025-06-20 20:10:24</t>
  </si>
  <si>
    <t>59990275-97cd-4191-b4a2-42bdb441a3c4</t>
  </si>
  <si>
    <t>2025-06-20 19:32:19</t>
  </si>
  <si>
    <t>2025-06-20 19:42:22</t>
  </si>
  <si>
    <t>0492c1a7-7721-41b8-a51c-ed0c5907afbc</t>
  </si>
  <si>
    <t>2025-06-20 19:34:28</t>
  </si>
  <si>
    <t>5deedc93-9558-41d9-a1b3-77a099de381b</t>
  </si>
  <si>
    <t>2025-06-20 19:26:06</t>
  </si>
  <si>
    <t>2025-06-20 19:32:10</t>
  </si>
  <si>
    <t>36ccb06a-8142-46f4-b9a3-f1c1d3fa053c</t>
  </si>
  <si>
    <t>2025-06-20 19:22:07</t>
  </si>
  <si>
    <t>288972e7-27c9-4a22-b005-5b194eb205c2</t>
  </si>
  <si>
    <t>2025-06-20 19:30:47</t>
  </si>
  <si>
    <t>18b1c2de-6220-4037-b40c-efd523db62c1</t>
  </si>
  <si>
    <t>2025-06-20 19:11:54</t>
  </si>
  <si>
    <t>2025-06-20 19:21:57</t>
  </si>
  <si>
    <t>f7221d0e-23d6-461f-930d-af56a41602a9</t>
  </si>
  <si>
    <t>2025-06-20 19:01:42</t>
  </si>
  <si>
    <t>2025-06-20 19:11:45</t>
  </si>
  <si>
    <t>aaa32c42-447c-46c9-8069-124d42e8e20e</t>
  </si>
  <si>
    <t>2025-06-20 18:55:29</t>
  </si>
  <si>
    <t>2025-06-20 19:01:32</t>
  </si>
  <si>
    <t>8da4da6f-a180-4eda-bfa3-7d4d78c17f96</t>
  </si>
  <si>
    <t>7941fd60-9b4e-472e-83de-440f3fa3fd1a</t>
  </si>
  <si>
    <t>2025-06-20 18:49:30</t>
  </si>
  <si>
    <t>2025-06-20 18:50:52</t>
  </si>
  <si>
    <t>1a71eb4d-f2b1-4a1b-a2da-fde00b364a7b</t>
  </si>
  <si>
    <t>2025-06-20 18:43:08</t>
  </si>
  <si>
    <t>0df8d3a0-032c-4dd2-9f2b-b8728fc2ea3f</t>
  </si>
  <si>
    <t>2025-06-20 18:40:49</t>
  </si>
  <si>
    <t>d0fe54b3-af27-48d5-a67e-d8b24384bb41</t>
  </si>
  <si>
    <t>2025-06-20 18:21:39</t>
  </si>
  <si>
    <t>2025-06-20 18:29:33</t>
  </si>
  <si>
    <t>7b3eae1d-250d-491a-a97d-3741edcc2cc3</t>
  </si>
  <si>
    <t>2025-06-20 18:19:30</t>
  </si>
  <si>
    <t>34480053-7a9c-404a-a590-c0b673818b12</t>
  </si>
  <si>
    <t>2025-06-20 18:09:17</t>
  </si>
  <si>
    <t>2025-06-20 18:19:21</t>
  </si>
  <si>
    <t>8f210cce-23ae-4900-878e-79daa32cb163</t>
  </si>
  <si>
    <t>2025-06-20 17:58:55</t>
  </si>
  <si>
    <t>2025-06-20 18:08:58</t>
  </si>
  <si>
    <t>4dc395f1-15a7-491d-a6b6-953bbeaeea09</t>
  </si>
  <si>
    <t>2025-06-20 18:01:39</t>
  </si>
  <si>
    <t>29561a36-6aac-4f53-8a38-f04fe04ba906</t>
  </si>
  <si>
    <t>cfc97b1e-a865-4953-b031-1ffe525755ef</t>
  </si>
  <si>
    <t>2025-06-20 17:50:51</t>
  </si>
  <si>
    <t>2025-06-20 17:58:45</t>
  </si>
  <si>
    <t>a22aa08d-29ee-435c-b6e6-2386ca8dabf9</t>
  </si>
  <si>
    <t>2025-06-20 17:48:43</t>
  </si>
  <si>
    <t>b8cd4dba-eb29-4d09-8aa1-fe422dbdd427</t>
  </si>
  <si>
    <t>2025-06-20 17:45:43</t>
  </si>
  <si>
    <t>2025-06-20 17:48:11</t>
  </si>
  <si>
    <t>73fc2fca-2054-4b53-9fbe-8dc9bcda4fef</t>
  </si>
  <si>
    <t>S309</t>
  </si>
  <si>
    <t>2025-06-20 17:43:02</t>
  </si>
  <si>
    <t>0b91d0f0-bddb-4c36-a123-a795004629ea</t>
  </si>
  <si>
    <t>2025-06-20 17:38:08</t>
  </si>
  <si>
    <t>03cafa97-1643-48c6-a0ba-eb43eaf364f6</t>
  </si>
  <si>
    <t>2025-06-20 17:43:42</t>
  </si>
  <si>
    <t>d1013588-d68e-4662-86b1-6cc5c4fd5b19</t>
  </si>
  <si>
    <t>2025-06-20 17:36:16</t>
  </si>
  <si>
    <t>2025-06-20 17:37:59</t>
  </si>
  <si>
    <t>6a4f52eb-4d23-49f5-bc52-901ce1383368</t>
  </si>
  <si>
    <t>2025-06-20 17:27:55</t>
  </si>
  <si>
    <t>2e2dc647-7af1-483b-b07e-ce2309936490</t>
  </si>
  <si>
    <t>2025-06-20 17:34:36</t>
  </si>
  <si>
    <t>11e9f9ad-b9dc-426a-9eaa-f074d2617bf1</t>
  </si>
  <si>
    <t>2025-06-20 17:30:15</t>
  </si>
  <si>
    <t>9c4e125e-05cc-44c7-b243-a3145d785cc0</t>
  </si>
  <si>
    <t>2025-06-20 17:20:02</t>
  </si>
  <si>
    <t>2025-06-20 17:27:26</t>
  </si>
  <si>
    <t>79f594cc-f2c8-4928-b2d0-a52074e786cb</t>
  </si>
  <si>
    <t>2025-06-20 17:21:23</t>
  </si>
  <si>
    <t>75a3d19f-4ff8-44bd-8df0-e87b6d8fc14b</t>
  </si>
  <si>
    <t>2025-06-20 17:17:23</t>
  </si>
  <si>
    <t>07f92471-4616-4193-ac1e-4ba429174a7b</t>
  </si>
  <si>
    <t>2025-06-20 17:19:32</t>
  </si>
  <si>
    <t>6df0814c-8eae-4aff-bae8-493dcc05432f</t>
  </si>
  <si>
    <t>2025-06-20 17:07:11</t>
  </si>
  <si>
    <t>2025-06-20 17:17:14</t>
  </si>
  <si>
    <t>c43f0eb7-12ae-45c2-98c0-1c068a24c772</t>
  </si>
  <si>
    <t>2025-06-20 17:04:59</t>
  </si>
  <si>
    <t>2025-06-20 17:07:02</t>
  </si>
  <si>
    <t>7303d2b0-8359-44d9-a09d-5ff0a363ea4e</t>
  </si>
  <si>
    <t>2025-06-20 16:56:59</t>
  </si>
  <si>
    <t>187fc824-b8a6-4712-95f0-509814bf6a16</t>
  </si>
  <si>
    <t>2025-06-20 17:03:08</t>
  </si>
  <si>
    <t>bd501683-57a4-45c1-bc6f-0cc2208cbfb7</t>
  </si>
  <si>
    <t>2025-06-20 16:46:26</t>
  </si>
  <si>
    <t>2025-06-20 16:56:29</t>
  </si>
  <si>
    <t>5dfc1dfd-7df5-41b5-9cba-cde06d0a492b</t>
  </si>
  <si>
    <t>2025-06-20 16:49:25</t>
  </si>
  <si>
    <t>812056ab-a135-41b4-92f4-0c4244482a1e</t>
  </si>
  <si>
    <t>2025-06-20 16:38:15</t>
  </si>
  <si>
    <t>2025-06-20 16:45:50</t>
  </si>
  <si>
    <t>7ec3be35-9f7c-4305-96a6-751b5f3e8fb7</t>
  </si>
  <si>
    <t>2025-06-20 16:40:36</t>
  </si>
  <si>
    <t>2f1e48b6-382a-4398-9107-400460f93757</t>
  </si>
  <si>
    <t>2025-06-20 16:40:56</t>
  </si>
  <si>
    <t>1e26fd9b-43fa-4bfa-881d-9e4d9113a265</t>
  </si>
  <si>
    <t>2025-06-20 16:35:46</t>
  </si>
  <si>
    <t>de8c9a84-19aa-4890-a968-dcc227928bc4</t>
  </si>
  <si>
    <t>2025-06-20 16:27:42</t>
  </si>
  <si>
    <t>2025-06-20 16:35:37</t>
  </si>
  <si>
    <t>6cbbee6e-3886-43ee-8ea1-411ec587f9cb</t>
  </si>
  <si>
    <t>2025-06-20 16:34:45</t>
  </si>
  <si>
    <t>28a016f1-f81d-4470-bef1-1cd7e5bea849</t>
  </si>
  <si>
    <t>2025-06-20 16:25:34</t>
  </si>
  <si>
    <t>1c6bc37c-d944-44bd-b2ae-d4a726abdf0f</t>
  </si>
  <si>
    <t>2025-06-20 16:29:03</t>
  </si>
  <si>
    <t>bcb06702-3608-4f30-bdc8-b43340b603e8</t>
  </si>
  <si>
    <t>2025-06-20 16:17:50</t>
  </si>
  <si>
    <t>2025-06-20 16:25:24</t>
  </si>
  <si>
    <t>0a2188d1-1831-4bce-9b9b-db82571ded1a</t>
  </si>
  <si>
    <t>2025-06-20 16:15:21</t>
  </si>
  <si>
    <t>0e14ef5a-87f9-4cc9-901b-e0796d94a77e</t>
  </si>
  <si>
    <t>2025-06-20 15:54:08</t>
  </si>
  <si>
    <t>2025-06-20 16:04:11</t>
  </si>
  <si>
    <t>6e9cdd5e-db01-452a-b8e9-98dbf0b2924e</t>
  </si>
  <si>
    <t>2025-06-20 15:43:56</t>
  </si>
  <si>
    <t>2025-06-20 15:53:59</t>
  </si>
  <si>
    <t>ad1ae2b3-f2e9-4bb6-8760-5aadb657a340</t>
  </si>
  <si>
    <t>2025-06-20 15:33:15</t>
  </si>
  <si>
    <t>2025-06-20 15:43:18</t>
  </si>
  <si>
    <t>5faa9dc4-1995-43fd-84db-17b89ddfb408</t>
  </si>
  <si>
    <t>2025-06-20 15:35:54</t>
  </si>
  <si>
    <t>8b5184a3-b7d9-4197-b420-95267b8ba503</t>
  </si>
  <si>
    <t>2025-06-20 15:23:02</t>
  </si>
  <si>
    <t>2025-06-20 15:33:05</t>
  </si>
  <si>
    <t>14c917ef-b895-4fb0-a224-2ca1fc8af887</t>
  </si>
  <si>
    <t>2025-06-20 15:12:50</t>
  </si>
  <si>
    <t>2025-06-20 15:22:53</t>
  </si>
  <si>
    <t>eda56323-2626-41d6-aeac-c5088228120f</t>
  </si>
  <si>
    <t>2025-06-20 15:07:47</t>
  </si>
  <si>
    <t>2025-06-20 15:12:40</t>
  </si>
  <si>
    <t>b377968e-1325-453d-a223-69f506bed04b</t>
  </si>
  <si>
    <t>2025-06-20 15:10:57</t>
  </si>
  <si>
    <t>6271cb7f-f895-46a3-94a7-3eeee38c2ff9</t>
  </si>
  <si>
    <t>2025-06-20 15:02:37</t>
  </si>
  <si>
    <t>80b90c07-7ad6-462e-a1ef-f1cc59890767</t>
  </si>
  <si>
    <t>2025-06-20 14:52:24</t>
  </si>
  <si>
    <t>2025-06-20 15:02:27</t>
  </si>
  <si>
    <t>f8a4c41f-09ce-4396-ab92-f871bc7b29fd</t>
  </si>
  <si>
    <t>2025-06-20 14:45:01</t>
  </si>
  <si>
    <t>2025-06-20 14:52:15</t>
  </si>
  <si>
    <t>b294643f-bbf9-46ee-a422-24bd010c0968</t>
  </si>
  <si>
    <t>2025-06-20 14:45:11</t>
  </si>
  <si>
    <t>5e201a8c-accf-4355-96ed-6e399b9f9a7f</t>
  </si>
  <si>
    <t>2025-06-20 14:44:41</t>
  </si>
  <si>
    <t>03d44d5d-e6f1-43f0-8599-23e96f5b641c</t>
  </si>
  <si>
    <t>2025-06-20 14:42:12</t>
  </si>
  <si>
    <t>f765df62-c505-4077-a40e-01193daaefd5</t>
  </si>
  <si>
    <t>2025-06-20 14:31:31</t>
  </si>
  <si>
    <t>2025-06-20 14:41:34</t>
  </si>
  <si>
    <t>694689d5-c3bc-4b3c-9486-4c7774469a6e</t>
  </si>
  <si>
    <t>2025-06-20 14:23:57</t>
  </si>
  <si>
    <t>2025-06-20 14:31:21</t>
  </si>
  <si>
    <t>4c84ff63-466e-4b48-bbe0-3e2bacf5b3c9</t>
  </si>
  <si>
    <t>2025-06-20 14:21:18</t>
  </si>
  <si>
    <t>b5b5488a-6644-4dcd-ac4b-cd0cd050d730</t>
  </si>
  <si>
    <t>2025-06-20 14:11:05</t>
  </si>
  <si>
    <t>2025-06-20 14:21:09</t>
  </si>
  <si>
    <t>e25bebb6-b453-46a9-9f0d-b255b509f896</t>
  </si>
  <si>
    <t>2025-06-20 14:03:12</t>
  </si>
  <si>
    <t>2025-06-20 14:10:56</t>
  </si>
  <si>
    <t>7cffc086-2c99-459f-810a-596e24ed7bfd</t>
  </si>
  <si>
    <t>2025-06-20 14:00:53</t>
  </si>
  <si>
    <t>ba90b099-5cb0-4726-8c6e-12b979bce6d6</t>
  </si>
  <si>
    <t>2025-06-20 13:53:50</t>
  </si>
  <si>
    <t>2025-06-20 14:00:44</t>
  </si>
  <si>
    <t>2e210364-db2f-4746-974e-8a01c70b0ce1</t>
  </si>
  <si>
    <t>2025-06-20 13:50:41</t>
  </si>
  <si>
    <t>28140603-208c-4df2-baf3-c7e102db0e81</t>
  </si>
  <si>
    <t>2025-06-20 13:40:28</t>
  </si>
  <si>
    <t>2025-06-20 13:50:31</t>
  </si>
  <si>
    <t>548704f5-4367-44f9-b0b5-0547eedeb9ff</t>
  </si>
  <si>
    <t>2025-06-20 13:29:45</t>
  </si>
  <si>
    <t>2025-06-20 13:39:49</t>
  </si>
  <si>
    <t>1b7c4236-0c41-4e4e-a4be-dfc7932cab5a</t>
  </si>
  <si>
    <t>2025-06-20 13:33:05</t>
  </si>
  <si>
    <t>a82044ed-4f73-4a73-bd86-a9516371c429</t>
  </si>
  <si>
    <t>2025-06-20 13:07:33</t>
  </si>
  <si>
    <t>2025-06-20 13:10:16</t>
  </si>
  <si>
    <t>7b48b0df-d37c-4bec-9bdb-b43375367f7c</t>
  </si>
  <si>
    <t>2025-06-20 13:00:13</t>
  </si>
  <si>
    <t>e2551039-38e6-4cae-8305-ec732512c58a</t>
  </si>
  <si>
    <t>2025-06-20 12:56:30</t>
  </si>
  <si>
    <t>2025-06-20 13:00:03</t>
  </si>
  <si>
    <t>ab5bd09c-ecbd-4af6-bcab-5932d19dc159</t>
  </si>
  <si>
    <t>2025-06-20 12:57:00</t>
  </si>
  <si>
    <t>8607ef85-0cad-453d-b3fb-45e9cc037217</t>
  </si>
  <si>
    <t>2025-06-20 12:50:00</t>
  </si>
  <si>
    <t>4f262b51-df43-42a1-ab73-30fa2f6e1cf4</t>
  </si>
  <si>
    <t>2025-06-20 12:58:10</t>
  </si>
  <si>
    <t>ff8dac2a-ba7e-420b-9121-d4e18857e653</t>
  </si>
  <si>
    <t>2025-06-20 12:39:38</t>
  </si>
  <si>
    <t>2025-06-20 12:49:41</t>
  </si>
  <si>
    <t>ef52bbaf-3b9f-458c-88fc-99f20ed1b828</t>
  </si>
  <si>
    <t>2025-06-20 12:41:57</t>
  </si>
  <si>
    <t>cdcc5bbe-9f55-41dc-8ec7-37aae7859b06</t>
  </si>
  <si>
    <t>2025-06-20 12:28:58</t>
  </si>
  <si>
    <t>2025-06-20 12:39:01</t>
  </si>
  <si>
    <t>a22068d6-743d-4f58-b182-4dafd67d69f1</t>
  </si>
  <si>
    <t>2025-06-20 12:18:45</t>
  </si>
  <si>
    <t>2025-06-20 12:28:48</t>
  </si>
  <si>
    <t>ff4bb00c-085e-405b-a9d3-216623d85dbe</t>
  </si>
  <si>
    <t>2025-06-20 12:11:11</t>
  </si>
  <si>
    <t>2025-06-20 12:18:35</t>
  </si>
  <si>
    <t>9e50e3ca-169d-47b2-8500-5f965a8b3dc0</t>
  </si>
  <si>
    <t>2025-06-20 12:13:02</t>
  </si>
  <si>
    <t>3b82bb64-ae08-4f87-a08c-3a078bc78043</t>
  </si>
  <si>
    <t>2025-06-20 12:08:32</t>
  </si>
  <si>
    <t>5b22520f-5510-4432-8879-a2d2fdd5bdee</t>
  </si>
  <si>
    <t>2025-06-20 11:58:19</t>
  </si>
  <si>
    <t>2025-06-20 12:08:22</t>
  </si>
  <si>
    <t>23d09a16-9647-47a7-b3c6-83701a204853</t>
  </si>
  <si>
    <t>2025-06-20 11:48:06</t>
  </si>
  <si>
    <t>2025-06-20 11:58:09</t>
  </si>
  <si>
    <t>71959e5c-0e32-4973-915d-f4f3b4310325</t>
  </si>
  <si>
    <t>2025-06-20 11:37:54</t>
  </si>
  <si>
    <t>2025-06-20 11:47:57</t>
  </si>
  <si>
    <t>b93903d5-589d-4746-8dd2-25ee291d6f45</t>
  </si>
  <si>
    <t>2025-06-20 11:29:23</t>
  </si>
  <si>
    <t>2025-06-20 11:37:17</t>
  </si>
  <si>
    <t>2bb6c12b-e0a0-4550-91ad-3f5e4844abe1</t>
  </si>
  <si>
    <t>2025-06-20 11:27:14</t>
  </si>
  <si>
    <t>c0ec7eef-a3cc-4a54-89c5-9ee016d330c9</t>
  </si>
  <si>
    <t>2025-06-20 11:17:02</t>
  </si>
  <si>
    <t>2025-06-20 11:27:05</t>
  </si>
  <si>
    <t>9843181d-f949-4f98-b55a-3cbf7b3c11ce</t>
  </si>
  <si>
    <t>2025-06-20 11:06:49</t>
  </si>
  <si>
    <t>2025-06-20 11:16:52</t>
  </si>
  <si>
    <t>91c3c7ab-a5b3-4766-ac3e-46b03e64be9f</t>
  </si>
  <si>
    <t>2025-06-20 10:58:45</t>
  </si>
  <si>
    <t>2025-06-20 11:06:39</t>
  </si>
  <si>
    <t>660b1171-408a-4e53-a30b-78d88735f0c2</t>
  </si>
  <si>
    <t>2025-06-20 10:56:36</t>
  </si>
  <si>
    <t>c7a3f333-70e9-481c-a44c-b472dfeb47c2</t>
  </si>
  <si>
    <t>2025-06-20 10:49:42</t>
  </si>
  <si>
    <t>2025-06-20 10:56:26</t>
  </si>
  <si>
    <t>7d15a6c4-66b4-4f69-b4a8-e0e98b3777a7</t>
  </si>
  <si>
    <t>2025-06-20 10:48:42</t>
  </si>
  <si>
    <t>55cd01dd-b156-4783-b949-3dba2e425838</t>
  </si>
  <si>
    <t>2025-06-20 10:52:43</t>
  </si>
  <si>
    <t>30df47c3-f1c1-4ecc-870b-c42d6b9a288d</t>
  </si>
  <si>
    <t>2025-06-20 10:46:23</t>
  </si>
  <si>
    <t>988bd9ca-e3fa-4142-82ad-9dec8bdc6cd9</t>
  </si>
  <si>
    <t>2025-06-20 10:36:01</t>
  </si>
  <si>
    <t>2025-06-20 10:46:04</t>
  </si>
  <si>
    <t>b35a294f-64ca-4515-8c78-8e98a7012644</t>
  </si>
  <si>
    <t>2025-06-20 10:25:21</t>
  </si>
  <si>
    <t>2025-06-20 10:35:24</t>
  </si>
  <si>
    <t>f97439a2-2537-450e-92ef-be59123e9693</t>
  </si>
  <si>
    <t>2025-06-20 10:15:08</t>
  </si>
  <si>
    <t>2025-06-20 10:25:11</t>
  </si>
  <si>
    <t>8a979354-134f-4638-ac58-4b2260711888</t>
  </si>
  <si>
    <t>2025-06-20 10:22:09</t>
  </si>
  <si>
    <t>f0db7054-b03a-40f8-8002-e15161b0b18a</t>
  </si>
  <si>
    <t>2025-06-20 10:09:05</t>
  </si>
  <si>
    <t>2025-06-20 10:14:59</t>
  </si>
  <si>
    <t>8ab946d2-39e2-455e-aa07-1c3c4b77b9c4</t>
  </si>
  <si>
    <t>2025-06-20 10:04:56</t>
  </si>
  <si>
    <t>e9f42880-06bf-41f1-b48f-d799a3c46698</t>
  </si>
  <si>
    <t>2025-06-20 09:54:43</t>
  </si>
  <si>
    <t>2025-06-20 10:04:46</t>
  </si>
  <si>
    <t>7fe92ff3-9048-4d7c-b498-f51ac96b1af2</t>
  </si>
  <si>
    <t>2025-06-20 09:57:12</t>
  </si>
  <si>
    <t>31ff65b5-759b-4e0e-b057-b1640827139f</t>
  </si>
  <si>
    <t>2025-06-20 09:44:30</t>
  </si>
  <si>
    <t>2025-06-20 09:54:33</t>
  </si>
  <si>
    <t>e799ad7b-504d-4fde-ab62-66becb422356</t>
  </si>
  <si>
    <t>2025-06-20 09:36:26</t>
  </si>
  <si>
    <t>2025-06-20 09:44:21</t>
  </si>
  <si>
    <t>d04137a8-0f35-4daa-8454-7caf1468560b</t>
  </si>
  <si>
    <t>2025-06-20 09:34:18</t>
  </si>
  <si>
    <t>0fc2e9f6-0c3b-4254-af4e-97e939fa6cdb</t>
  </si>
  <si>
    <t>2025-06-20 09:39:37</t>
  </si>
  <si>
    <t>e99024f3-328b-4b54-a22c-c09b4cc77844</t>
  </si>
  <si>
    <t>2025-06-20 09:23:42</t>
  </si>
  <si>
    <t>2025-06-20 09:33:45</t>
  </si>
  <si>
    <t>1f665ed3-ac9f-4db0-95f0-19e3c18230be</t>
  </si>
  <si>
    <t>2025-06-20 09:23:33</t>
  </si>
  <si>
    <t>26fa158b-d2ea-4cbe-b4c1-c0e09f29c842</t>
  </si>
  <si>
    <t>2025-06-20 09:03:25</t>
  </si>
  <si>
    <t>2025-06-20 09:13:28</t>
  </si>
  <si>
    <t>84456d35-b128-41fe-84c2-c8b3d1897b31</t>
  </si>
  <si>
    <t>2025-06-20 08:53:13</t>
  </si>
  <si>
    <t>2025-06-20 09:03:16</t>
  </si>
  <si>
    <t>8c070309-3938-46b1-8ad5-89c0ec1760fb</t>
  </si>
  <si>
    <t>2025-06-20 08:43:01</t>
  </si>
  <si>
    <t>2025-06-20 08:53:04</t>
  </si>
  <si>
    <t>d6a0e2a9-c4d4-451b-a491-b61e8021acd3</t>
  </si>
  <si>
    <t>2025-06-20 08:32:56</t>
  </si>
  <si>
    <t>2025-06-20 08:42:59</t>
  </si>
  <si>
    <t>ae32eab6-eb98-4ff2-a783-f586bd5d7dd0</t>
  </si>
  <si>
    <t>2025-06-20 08:36:46</t>
  </si>
  <si>
    <t>11fb3ff3-a6b8-41eb-a217-25c3f68b5c83</t>
  </si>
  <si>
    <t>2025-06-20 08:35:05</t>
  </si>
  <si>
    <t>af30376b-eb7a-4a85-bcfa-ca5094c63d32</t>
  </si>
  <si>
    <t>2025-06-20 08:26:56</t>
  </si>
  <si>
    <t>2025-06-20 08:32:20</t>
  </si>
  <si>
    <t>2f6612ba-5b6a-45e9-b39a-524d851c362d</t>
  </si>
  <si>
    <t>2025-06-20 08:22:17</t>
  </si>
  <si>
    <t>7cf4d9e2-1c8d-41b0-b7cb-b9da506bdf01</t>
  </si>
  <si>
    <t>2025-06-20 08:12:04</t>
  </si>
  <si>
    <t>2025-06-20 08:22:07</t>
  </si>
  <si>
    <t>3ab89728-b1fa-4278-b060-c2b6a9b72519</t>
  </si>
  <si>
    <t>2025-06-20 08:18:14</t>
  </si>
  <si>
    <t>05e70221-fe83-4a2a-a191-23dd41d45f59</t>
  </si>
  <si>
    <t>2025-06-20 08:01:52</t>
  </si>
  <si>
    <t>2025-06-20 08:11:55</t>
  </si>
  <si>
    <t>f9327354-a511-4a95-98eb-d5ec0ad5ecd4</t>
  </si>
  <si>
    <t>2025-06-20 07:51:39</t>
  </si>
  <si>
    <t>2025-06-20 08:01:42</t>
  </si>
  <si>
    <t>ccb627ce-eac3-4006-903d-04d781087388</t>
  </si>
  <si>
    <t>2025-06-20 07:53:48</t>
  </si>
  <si>
    <t>99c5d807-1fdb-43d2-a659-fee7ec8e2429</t>
  </si>
  <si>
    <t>2025-06-20 07:54:38</t>
  </si>
  <si>
    <t>8a32dae8-c7a8-4472-b78c-af9d970809fc</t>
  </si>
  <si>
    <t>2025-06-20 07:55:19</t>
  </si>
  <si>
    <t>dfc6de13-427c-4655-88a9-11fe56d59644</t>
  </si>
  <si>
    <t>2025-06-20 07:47:56</t>
  </si>
  <si>
    <t>2025-06-20 07:51:28</t>
  </si>
  <si>
    <t>a465e8ab-d005-48b0-92fa-a230fa3da5a7</t>
  </si>
  <si>
    <t>2025-06-20 07:41:25</t>
  </si>
  <si>
    <t>0f9c8fe8-8089-45d5-9603-259db4285038</t>
  </si>
  <si>
    <t>2025-06-20 07:50:27</t>
  </si>
  <si>
    <t>7f919caf-9788-49d7-9303-198346266adf</t>
  </si>
  <si>
    <t>2025-06-20 07:31:13</t>
  </si>
  <si>
    <t>2025-06-20 07:41:16</t>
  </si>
  <si>
    <t>cc5ea29c-2592-4d91-ad86-3169467baeb2</t>
  </si>
  <si>
    <t>2025-06-20 07:20:33</t>
  </si>
  <si>
    <t>2025-06-20 07:30:36</t>
  </si>
  <si>
    <t>8fa4de20-3ff8-4834-b3ad-e0573b450040</t>
  </si>
  <si>
    <t>2025-06-20 07:10:21</t>
  </si>
  <si>
    <t>2025-06-20 07:20:24</t>
  </si>
  <si>
    <t>78425aac-3294-4bf8-987b-1c3a4f32c2d4</t>
  </si>
  <si>
    <t>2025-06-20 07:13:40</t>
  </si>
  <si>
    <t>1c022fd8-fec9-43f1-b7be-7b77de818abe</t>
  </si>
  <si>
    <t>2025-06-20 07:00:07</t>
  </si>
  <si>
    <t>2025-06-20 07:10:10</t>
  </si>
  <si>
    <t>aec37e81-db13-4f97-9cf6-2b3f4fdbc5f5</t>
  </si>
  <si>
    <t>2025-06-20 06:43:03</t>
  </si>
  <si>
    <t>2025-06-20 06:50:07</t>
  </si>
  <si>
    <t>9c7926fb-db7f-4a9c-8e0d-cf23a710b05b</t>
  </si>
  <si>
    <t>2025-06-20 06:44:03</t>
  </si>
  <si>
    <t>6294f1e4-a59e-4936-b1f7-939868a3e6ee</t>
  </si>
  <si>
    <t>2025-06-20 06:40:04</t>
  </si>
  <si>
    <t>4c0858ee-04f1-4656-9816-78a026081c6e</t>
  </si>
  <si>
    <t>2025-06-20 06:43:33</t>
  </si>
  <si>
    <t>5d9264cb-f92b-4440-9137-753aca610d20</t>
  </si>
  <si>
    <t>2025-06-20 06:29:51</t>
  </si>
  <si>
    <t>2025-06-20 06:39:54</t>
  </si>
  <si>
    <t>9153b233-4edc-4c56-b49d-957c0a398e19</t>
  </si>
  <si>
    <t>2025-06-20 06:19:11</t>
  </si>
  <si>
    <t>2025-06-20 06:29:15</t>
  </si>
  <si>
    <t>d1068f8f-04f6-4952-b6db-55757836cae9</t>
  </si>
  <si>
    <t>2025-06-20 06:08:49</t>
  </si>
  <si>
    <t>2025-06-20 06:18:52</t>
  </si>
  <si>
    <t>6a3fef40-7e52-4e8c-a2d0-ce3083b25ca8</t>
  </si>
  <si>
    <t>2025-06-20 05:58:36</t>
  </si>
  <si>
    <t>2025-06-20 06:08:40</t>
  </si>
  <si>
    <t>47eb57e6-40be-4527-a5b8-a5be737700ca</t>
  </si>
  <si>
    <t>2025-06-20 05:48:24</t>
  </si>
  <si>
    <t>2025-06-20 05:58:27</t>
  </si>
  <si>
    <t>067c96ef-8d9e-41fe-b08b-24bac3572375</t>
  </si>
  <si>
    <t>2025-06-20 05:51:23</t>
  </si>
  <si>
    <t>bd112223-6329-4df1-9e05-f1480b53f382</t>
  </si>
  <si>
    <t>2025-06-20 05:38:12</t>
  </si>
  <si>
    <t>2025-06-20 05:48:15</t>
  </si>
  <si>
    <t>7a928eed-321c-44b0-bd39-4b302878a246</t>
  </si>
  <si>
    <t>2025-06-20 05:33:19</t>
  </si>
  <si>
    <t>2025-06-20 05:38:02</t>
  </si>
  <si>
    <t>12195d55-61e4-4ace-8b78-fd0801726766</t>
  </si>
  <si>
    <t>2025-06-20 05:34:59</t>
  </si>
  <si>
    <t>0339d4ef-b93c-405f-803b-94c48dae245f</t>
  </si>
  <si>
    <t>2025-06-20 05:27:59</t>
  </si>
  <si>
    <t>e5016a61-de81-4434-b78e-521714abb9a4</t>
  </si>
  <si>
    <t>2025-06-20 05:19:38</t>
  </si>
  <si>
    <t>2025-06-20 05:27:22</t>
  </si>
  <si>
    <t>42130fab-4702-4f02-b946-4b4232f66942</t>
  </si>
  <si>
    <t>2025-06-20 05:17:19</t>
  </si>
  <si>
    <t>a0329a69-35a2-44b8-acaa-a3500969959e</t>
  </si>
  <si>
    <t>2025-06-20 05:07:06</t>
  </si>
  <si>
    <t>2025-06-20 05:17:10</t>
  </si>
  <si>
    <t>f63b5232-1d38-4385-84dc-0ebed14fb7c8</t>
  </si>
  <si>
    <t>2025-06-20 04:56:44</t>
  </si>
  <si>
    <t>2025-06-20 05:06:47</t>
  </si>
  <si>
    <t>ca404322-8192-41f7-81dd-6d48df8d3ca8</t>
  </si>
  <si>
    <t>2025-06-20 04:59:23</t>
  </si>
  <si>
    <t>83206abb-3768-4cb6-b386-b37a321156a0</t>
  </si>
  <si>
    <t>2025-06-20 05:01:04</t>
  </si>
  <si>
    <t>48bd0bbf-4257-4762-846e-815f587b60c2</t>
  </si>
  <si>
    <t>2025-06-20 05:00:53</t>
  </si>
  <si>
    <t>f3e310e9-fb53-4b9b-b94f-99999e628d00</t>
  </si>
  <si>
    <t>2025-06-20 04:46:32</t>
  </si>
  <si>
    <t>2025-06-20 04:56:35</t>
  </si>
  <si>
    <t>904cc11c-9da7-4c3c-b7a6-d37c2b37df7b</t>
  </si>
  <si>
    <t>2025-06-20 04:49:21</t>
  </si>
  <si>
    <t>f656e34a-0566-473b-a467-ea9efab85f28</t>
  </si>
  <si>
    <t>2025-06-20 04:36:19</t>
  </si>
  <si>
    <t>2025-06-20 04:46:22</t>
  </si>
  <si>
    <t>78d3fa7d-d20f-4ee4-8f54-49df43f70b44</t>
  </si>
  <si>
    <t>2025-06-20 04:26:07</t>
  </si>
  <si>
    <t>2025-06-20 04:36:10</t>
  </si>
  <si>
    <t>37d2dc80-4833-4f67-8b0b-e9511e50939d</t>
  </si>
  <si>
    <t>2025-06-20 04:28:16</t>
  </si>
  <si>
    <t>615f4d65-6e4b-427f-9611-25415b33e182</t>
  </si>
  <si>
    <t>2025-06-20 04:15:25</t>
  </si>
  <si>
    <t>2025-06-20 04:25:28</t>
  </si>
  <si>
    <t>a7470579-9ba0-47d2-ba10-eb5c401a06ef</t>
  </si>
  <si>
    <t>2025-06-20 04:11:13</t>
  </si>
  <si>
    <t>2025-06-20 04:15:16</t>
  </si>
  <si>
    <t>937529e2-524c-4607-8867-935864f76f14</t>
  </si>
  <si>
    <t>2025-06-20 04:09:02</t>
  </si>
  <si>
    <t>4829e71a-ab7e-4d2d-82e7-a7ccd6ad38aa</t>
  </si>
  <si>
    <t>2025-06-20 04:05:12</t>
  </si>
  <si>
    <t>f4816cdd-faa1-43b7-ad7f-7f85277a637c</t>
  </si>
  <si>
    <t>2025-06-20 03:55:00</t>
  </si>
  <si>
    <t>2025-06-20 04:05:03</t>
  </si>
  <si>
    <t>f3e79fc9-bd57-42d7-951e-f1dd9b68327e</t>
  </si>
  <si>
    <t>2025-06-20 03:59:00</t>
  </si>
  <si>
    <t>8b31e0a7-37a2-4433-8055-ba8939280402</t>
  </si>
  <si>
    <t>2025-06-20 03:58:39</t>
  </si>
  <si>
    <t>718827c0-7a7b-46a3-99a3-69d4285ba8d1</t>
  </si>
  <si>
    <t>2025-06-20 03:57:39</t>
  </si>
  <si>
    <t>24c165fe-9b9c-4753-98a8-1a6b7c9b3636</t>
  </si>
  <si>
    <t>2025-06-20 03:44:47</t>
  </si>
  <si>
    <t>2025-06-20 03:54:51</t>
  </si>
  <si>
    <t>51125a22-c582-4966-a95a-23692cc547c5</t>
  </si>
  <si>
    <t>2025-06-20 03:34:35</t>
  </si>
  <si>
    <t>2025-06-20 03:44:38</t>
  </si>
  <si>
    <t>f0dbc063-1037-417d-a2a6-2949f422ad4a</t>
  </si>
  <si>
    <t>2025-06-20 03:28:01</t>
  </si>
  <si>
    <t>2025-06-20 03:34:26</t>
  </si>
  <si>
    <t>5772d9f4-a536-435b-b099-7560fe5816ad</t>
  </si>
  <si>
    <t>2025-06-20 03:24:23</t>
  </si>
  <si>
    <t>2801f89a-dbef-45e1-a528-6479a660597b</t>
  </si>
  <si>
    <t>2025-06-20 03:02:18</t>
  </si>
  <si>
    <t>2025-06-20 03:12:21</t>
  </si>
  <si>
    <t>ff834402-017c-48d0-8acb-a45545da1ac5</t>
  </si>
  <si>
    <t>2025-06-20 02:52:06</t>
  </si>
  <si>
    <t>2025-06-20 03:02:09</t>
  </si>
  <si>
    <t>fc9f721d-a34e-465b-a762-93292b87b513</t>
  </si>
  <si>
    <t>2025-06-20 03:01:06</t>
  </si>
  <si>
    <t>106eb634-2c78-46f8-b342-7ff1e33c3d39</t>
  </si>
  <si>
    <t>2025-06-20 02:58:06</t>
  </si>
  <si>
    <t>fab91397-1a24-4009-9ac8-548d4fa5a3c5</t>
  </si>
  <si>
    <t>2025-06-20 02:41:53</t>
  </si>
  <si>
    <t>2025-06-20 02:51:56</t>
  </si>
  <si>
    <t>fa1d2944-4d7f-4fae-9e47-ccbff0a9fa92</t>
  </si>
  <si>
    <t>2025-06-20 02:31:41</t>
  </si>
  <si>
    <t>2025-06-20 02:41:44</t>
  </si>
  <si>
    <t>43be0062-66fa-464f-833c-1ab378cde6ab</t>
  </si>
  <si>
    <t>2025-06-20 02:21:28</t>
  </si>
  <si>
    <t>2025-06-20 02:31:31</t>
  </si>
  <si>
    <t>7acba808-8b3d-4f97-aa88-cc9c354e66d9</t>
  </si>
  <si>
    <t>2025-06-20 01:59:44</t>
  </si>
  <si>
    <t>2025-06-20 02:09:47</t>
  </si>
  <si>
    <t>dec74b1e-143d-4a54-bdc3-6dc6f061e948</t>
  </si>
  <si>
    <t>2025-06-20 01:49:32</t>
  </si>
  <si>
    <t>2025-06-20 01:59:35</t>
  </si>
  <si>
    <t>a99d8a18-90d9-4657-835e-690b8bc1e831</t>
  </si>
  <si>
    <t>2025-06-20 01:39:20</t>
  </si>
  <si>
    <t>2025-06-20 01:49:23</t>
  </si>
  <si>
    <t>4cd188fb-b820-4897-bfdd-3bae4eeb80e2</t>
  </si>
  <si>
    <t>2025-06-20 01:29:07</t>
  </si>
  <si>
    <t>2025-06-20 01:39:10</t>
  </si>
  <si>
    <t>9d05d0fb-9c92-40e9-b745-7d611e356740</t>
  </si>
  <si>
    <t>2025-06-20 01:27:25</t>
  </si>
  <si>
    <t>2025-06-20 01:28:57</t>
  </si>
  <si>
    <t>7a35f819-0d89-437d-a619-e849da3eaaac</t>
  </si>
  <si>
    <t>2025-06-20 01:18:54</t>
  </si>
  <si>
    <t>484e96f5-f003-4c09-bdd1-55ff9f8a43b3</t>
  </si>
  <si>
    <t>2025-06-20 01:24:04</t>
  </si>
  <si>
    <t>51390c3a-62e1-4c1b-90c3-79c6e1505334</t>
  </si>
  <si>
    <t>2025-06-20 01:08:42</t>
  </si>
  <si>
    <t>2025-06-20 01:18:45</t>
  </si>
  <si>
    <t>46955f43-738c-4834-a182-96f4fd23a729</t>
  </si>
  <si>
    <t>2025-06-20 01:14:41</t>
  </si>
  <si>
    <t>07f03ecd-da8f-46ff-9286-0aeef51e7ec0</t>
  </si>
  <si>
    <t>2025-06-20 01:14:11</t>
  </si>
  <si>
    <t>9d8a0ea7-bf45-48ee-9194-a997c5cabf52</t>
  </si>
  <si>
    <t>2025-06-20 00:58:04</t>
  </si>
  <si>
    <t>2025-06-20 01:08:07</t>
  </si>
  <si>
    <t>c9ed913b-e513-4d38-ac5b-96598ec46dfb</t>
  </si>
  <si>
    <t>2025-06-20 00:53:41</t>
  </si>
  <si>
    <t>2025-06-20 00:57:55</t>
  </si>
  <si>
    <t>abdef186-541e-4265-be3b-d541ac1014b2</t>
  </si>
  <si>
    <t>2025-06-20 00:52:01</t>
  </si>
  <si>
    <t>5f7e814c-6287-4447-abca-70c13e0358b8</t>
  </si>
  <si>
    <t>2025-06-20 00:47:51</t>
  </si>
  <si>
    <t>b95d9182-ee03-4961-ad3e-7cdfffbaad3d</t>
  </si>
  <si>
    <t>2025-06-20 00:39:58</t>
  </si>
  <si>
    <t>2025-06-20 00:47:41</t>
  </si>
  <si>
    <t>aaf972dd-7a9f-4024-b3a5-c33dfad45339</t>
  </si>
  <si>
    <t>2025-06-20 00:37:38</t>
  </si>
  <si>
    <t>3306bae4-d66b-497d-8a7f-1b28ea180bd7</t>
  </si>
  <si>
    <t>2025-06-20 00:27:26</t>
  </si>
  <si>
    <t>2025-06-20 00:37:29</t>
  </si>
  <si>
    <t>d54212b8-8e4f-4523-ac95-2c4e24d0c6bd</t>
  </si>
  <si>
    <t>2025-06-20 00:17:13</t>
  </si>
  <si>
    <t>2025-06-20 00:27:17</t>
  </si>
  <si>
    <t>3b5f179e-2e2a-46f3-9e7e-2785d4c5a1ae</t>
  </si>
  <si>
    <t>2025-06-20 00:20:23</t>
  </si>
  <si>
    <t>d4091af7-9208-4983-b51a-62a61324df99</t>
  </si>
  <si>
    <t>2025-06-20 00:06:21</t>
  </si>
  <si>
    <t>2025-06-20 00:16:24</t>
  </si>
  <si>
    <t>aff900eb-0223-45d7-a3d2-4e627e645de3</t>
  </si>
  <si>
    <t>2025-06-20 00:13:01</t>
  </si>
  <si>
    <t>313ce187-0459-4de4-85dd-12a5dee03e7f</t>
  </si>
  <si>
    <t>2025-06-20 00:14:51</t>
  </si>
  <si>
    <t>d2ff28a3-2678-4c09-979e-a739ba56a7ba</t>
  </si>
  <si>
    <t>2025-06-19 23:52:53</t>
  </si>
  <si>
    <t>2025-06-19 23:54:46</t>
  </si>
  <si>
    <t>d1a219e1-7f5d-4b7b-8973-64ee62298d66</t>
  </si>
  <si>
    <t>2025-06-19 23:46:51</t>
  </si>
  <si>
    <t>392ca567-8282-4128-8ce9-5e7e5362799f</t>
  </si>
  <si>
    <t>2025-06-19 23:44:42</t>
  </si>
  <si>
    <t>be643bef-ea09-4698-9f8e-df35dcb9d2ed</t>
  </si>
  <si>
    <t>2025-06-19 23:39:10</t>
  </si>
  <si>
    <t>2025-06-19 23:44:34</t>
  </si>
  <si>
    <t>89f26140-3641-4e6a-b275-2e8de87c6354</t>
  </si>
  <si>
    <t>2025-06-19 23:37:29</t>
  </si>
  <si>
    <t>85492822-080b-453f-a5fb-086a1d380f28</t>
  </si>
  <si>
    <t>2025-06-19 23:34:30</t>
  </si>
  <si>
    <t>27ffa25d-f052-4676-8ba6-999149fc6791</t>
  </si>
  <si>
    <t>2025-06-19 23:36:49</t>
  </si>
  <si>
    <t>e14844b5-4df3-4061-8f09-7e85ce094c15</t>
  </si>
  <si>
    <t>2025-06-19 23:28:17</t>
  </si>
  <si>
    <t>2025-06-19 23:34:21</t>
  </si>
  <si>
    <t>9e33b29c-3a73-45a9-8dae-2dd5a68f0f6e</t>
  </si>
  <si>
    <t>2025-06-19 23:27:17</t>
  </si>
  <si>
    <t>954868be-7326-406f-b6cb-7ba2fdee4b9a</t>
  </si>
  <si>
    <t>2025-06-19 23:27:37</t>
  </si>
  <si>
    <t>5bd2788a-1dad-4b71-92ef-ab24509970fe</t>
  </si>
  <si>
    <t>2025-06-19 23:24:17</t>
  </si>
  <si>
    <t>9f48ef23-5934-4d79-89e1-abb7166eb4d6</t>
  </si>
  <si>
    <t>2025-06-19 23:13:45</t>
  </si>
  <si>
    <t>2025-06-19 23:23:49</t>
  </si>
  <si>
    <t>b1866c07-8a0a-42c0-a2de-8f250f270e59</t>
  </si>
  <si>
    <t>2025-06-19 23:03:33</t>
  </si>
  <si>
    <t>2025-06-19 23:13:36</t>
  </si>
  <si>
    <t>66ed9c12-0bb9-4d7a-82c6-a4922f58e16a</t>
  </si>
  <si>
    <t>2025-06-19 23:09:33</t>
  </si>
  <si>
    <t>803e3044-49b1-4bed-939c-9e9d7bcb9ea6</t>
  </si>
  <si>
    <t>2025-06-19 22:53:20</t>
  </si>
  <si>
    <t>2025-06-19 23:03:23</t>
  </si>
  <si>
    <t>eb62265b-d268-4bae-be49-ee3959eb07db</t>
  </si>
  <si>
    <t>2025-06-19 22:44:50</t>
  </si>
  <si>
    <t>2025-06-19 22:52:44</t>
  </si>
  <si>
    <t>95adc2b5-e1ea-4be7-bdcf-688e7e558f46</t>
  </si>
  <si>
    <t>2025-06-19 22:49:11</t>
  </si>
  <si>
    <t>224e5c22-6b98-4c90-ac7c-45e7c4ce3aea</t>
  </si>
  <si>
    <t>2025-06-19 22:42:41</t>
  </si>
  <si>
    <t>b8cf3074-cc38-4327-9ea9-ec9738648273</t>
  </si>
  <si>
    <t>2025-06-19 22:35:47</t>
  </si>
  <si>
    <t>2025-06-19 22:42:31</t>
  </si>
  <si>
    <t>8b854c4b-a095-4aa1-aeb5-0db3bed4d96f</t>
  </si>
  <si>
    <t>2025-06-19 22:35:37</t>
  </si>
  <si>
    <t>894e7e79-a171-4a3b-a1f6-2ce9384a45a4</t>
  </si>
  <si>
    <t>2025-06-19 22:36:07</t>
  </si>
  <si>
    <t>0ac77908-165f-4cd4-ad47-d033bfe173c5</t>
  </si>
  <si>
    <t>2025-06-19 22:32:28</t>
  </si>
  <si>
    <t>22743ffd-372b-4dd4-b044-f12c19d712da</t>
  </si>
  <si>
    <t>2025-06-19 22:22:16</t>
  </si>
  <si>
    <t>2025-06-19 22:32:19</t>
  </si>
  <si>
    <t>ffa2b13f-f64c-46c2-82a2-64edc0ab6e34</t>
  </si>
  <si>
    <t>2025-06-19 22:20:44</t>
  </si>
  <si>
    <t>2025-06-19 22:22:06</t>
  </si>
  <si>
    <t>bb97fa51-de77-43d4-88f3-9653fb285c9d</t>
  </si>
  <si>
    <t>2025-06-19 22:12:03</t>
  </si>
  <si>
    <t>fd393997-0e7f-455d-9f1d-409645f9420b</t>
  </si>
  <si>
    <t>2025-06-19 22:05:07</t>
  </si>
  <si>
    <t>2025-06-19 22:12:01</t>
  </si>
  <si>
    <t>ef39c82f-624a-47c5-b654-8fe3b8db33e0</t>
  </si>
  <si>
    <t>2025-06-19 22:01:58</t>
  </si>
  <si>
    <t>558b9280-9794-4a60-bbe1-2fb9e131a3da</t>
  </si>
  <si>
    <t>2025-06-19 21:51:46</t>
  </si>
  <si>
    <t>2025-06-19 22:01:49</t>
  </si>
  <si>
    <t>d455dc45-c715-4d5b-97d4-906c8b6086e3</t>
  </si>
  <si>
    <t>2025-06-19 21:45:06</t>
  </si>
  <si>
    <t>2025-06-19 21:51:10</t>
  </si>
  <si>
    <t>601c0e14-dfbd-4889-baa2-ce94bf155fb7</t>
  </si>
  <si>
    <t>2025-06-19 21:41:07</t>
  </si>
  <si>
    <t>2b3c6bd1-cb76-4323-9c5f-8097073b21e0</t>
  </si>
  <si>
    <t>2025-06-19 21:44:26</t>
  </si>
  <si>
    <t>c63ff68a-73d7-44bb-bcb0-28aac6d5d43b</t>
  </si>
  <si>
    <t>2025-06-19 21:30:54</t>
  </si>
  <si>
    <t>2025-06-19 21:40:57</t>
  </si>
  <si>
    <t>20374a25-4138-4274-853a-ef8988652c5d</t>
  </si>
  <si>
    <t>2025-06-19 21:35:53</t>
  </si>
  <si>
    <t>dfc65004-4aa0-4161-864a-727296a68de0</t>
  </si>
  <si>
    <t>2025-06-19 21:20:48</t>
  </si>
  <si>
    <t>2025-06-19 21:30:51</t>
  </si>
  <si>
    <t>d0c8b045-7996-45fe-827c-c0ff5ae6fc50</t>
  </si>
  <si>
    <t>2025-06-19 21:24:51</t>
  </si>
  <si>
    <t>3bb334d6-05a3-4a94-bc7d-e6d73726f092</t>
  </si>
  <si>
    <t>S310</t>
  </si>
  <si>
    <t>2025-06-19 21:25:41</t>
  </si>
  <si>
    <t>d1d6bc74-9b3c-45da-8756-518b65c83e57</t>
  </si>
  <si>
    <t>2025-06-19 21:13:24</t>
  </si>
  <si>
    <t>2025-06-19 21:20:38</t>
  </si>
  <si>
    <t>7c6923df-1ce8-4e8d-8c91-de2664df6642</t>
  </si>
  <si>
    <t>2025-06-19 21:12:44</t>
  </si>
  <si>
    <t>2d1a7a38-69b1-4052-afa0-a1bae89948c7</t>
  </si>
  <si>
    <t>2025-06-19 21:10:35</t>
  </si>
  <si>
    <t>17d9755c-2c2c-4555-89d4-ab5c3937091d</t>
  </si>
  <si>
    <t>2025-06-19 21:13:45</t>
  </si>
  <si>
    <t>8dd9a4a2-f424-4f0c-8e32-f0a9ead4d70c</t>
  </si>
  <si>
    <t>2025-06-19 21:00:20</t>
  </si>
  <si>
    <t>2025-06-19 21:10:23</t>
  </si>
  <si>
    <t>84e7e66c-3e38-466c-917b-cd338bcee7c3</t>
  </si>
  <si>
    <t>2025-06-19 21:07:13</t>
  </si>
  <si>
    <t>caeff864-1fff-4611-942d-b8262965c87f</t>
  </si>
  <si>
    <t>2025-06-19 20:50:07</t>
  </si>
  <si>
    <t>2025-06-19 21:00:11</t>
  </si>
  <si>
    <t>c54f0ed9-82f5-410f-8ac5-605e7e483a1a</t>
  </si>
  <si>
    <t>2025-06-19 20:39:28</t>
  </si>
  <si>
    <t>2025-06-19 20:49:32</t>
  </si>
  <si>
    <t>a0683b05-fad3-4479-b818-dcb19d98d30b</t>
  </si>
  <si>
    <t>2025-06-19 20:41:38</t>
  </si>
  <si>
    <t>fb875404-19ac-4a1c-b982-434172b90828</t>
  </si>
  <si>
    <t>2025-06-19 20:31:25</t>
  </si>
  <si>
    <t>2025-06-19 20:39:19</t>
  </si>
  <si>
    <t>8bb03a1c-d9ae-4e47-888c-34a880bbda6f</t>
  </si>
  <si>
    <t>2025-06-19 20:29:16</t>
  </si>
  <si>
    <t>cbce01f0-862d-4015-86f8-c089d9f19f38</t>
  </si>
  <si>
    <t>2025-06-19 20:19:11</t>
  </si>
  <si>
    <t>2025-06-19 20:29:14</t>
  </si>
  <si>
    <t>64dfd107-c36b-4753-8b2a-301740aa644c</t>
  </si>
  <si>
    <t>2025-06-19 20:08:58</t>
  </si>
  <si>
    <t>2025-06-19 20:19:01</t>
  </si>
  <si>
    <t>63e356ce-cca1-44c2-ba4b-49608c133a1b</t>
  </si>
  <si>
    <t>2025-06-19 20:12:18</t>
  </si>
  <si>
    <t>007971f7-a2d0-476a-afde-5aec2eaea517</t>
  </si>
  <si>
    <t>2025-06-19 20:11:17</t>
  </si>
  <si>
    <t>bd360df4-3d8c-4a97-a737-329e2ea02059</t>
  </si>
  <si>
    <t>2025-06-19 20:01:45</t>
  </si>
  <si>
    <t>2025-06-19 20:08:49</t>
  </si>
  <si>
    <t>752ad820-9cf9-4d8c-8ef2-de73b09cf373</t>
  </si>
  <si>
    <t>2025-06-19 20:02:05</t>
  </si>
  <si>
    <t>050c3e2c-90d4-4f4d-a687-67174b3247f6</t>
  </si>
  <si>
    <t>2025-06-19 20:00:55</t>
  </si>
  <si>
    <t>0490a2dc-6284-4e71-99d5-12a0330739d8</t>
  </si>
  <si>
    <t>2025-06-19 19:58:46</t>
  </si>
  <si>
    <t>8431e49c-16b0-4fa9-8f54-0aabfa89740c</t>
  </si>
  <si>
    <t>2025-06-19 19:48:33</t>
  </si>
  <si>
    <t>2025-06-19 19:58:36</t>
  </si>
  <si>
    <t>d87016e3-89d2-4c18-ab70-be4ee5035069</t>
  </si>
  <si>
    <t>2025-06-19 19:37:54</t>
  </si>
  <si>
    <t>2025-06-19 19:47:57</t>
  </si>
  <si>
    <t>89b0f0f4-cfe4-4616-b16e-f709bee89a08</t>
  </si>
  <si>
    <t>2025-06-19 19:40:13</t>
  </si>
  <si>
    <t>f5dd8ae1-e74c-4691-a7f1-6cf480a100f5</t>
  </si>
  <si>
    <t>2025-06-19 19:27:42</t>
  </si>
  <si>
    <t>2025-06-19 19:37:45</t>
  </si>
  <si>
    <t>afa9816a-0d30-4c1a-b472-dfe28aa1174f</t>
  </si>
  <si>
    <t>2025-06-19 19:30:11</t>
  </si>
  <si>
    <t>a390121b-4884-4b6a-8da4-fd3aae96ceff</t>
  </si>
  <si>
    <t>2025-06-19 19:32:31</t>
  </si>
  <si>
    <t>d9cd39f1-adf6-4186-9328-15c35f864d4a</t>
  </si>
  <si>
    <t>2025-06-19 19:17:28</t>
  </si>
  <si>
    <t>2025-06-19 19:27:31</t>
  </si>
  <si>
    <t>707b58f9-d75a-4d69-9e49-90520e2d0f04</t>
  </si>
  <si>
    <t>2025-06-19 19:21:39</t>
  </si>
  <si>
    <t>a8120501-f91f-4085-972c-21540f367fab</t>
  </si>
  <si>
    <t>2025-06-19 19:14:36</t>
  </si>
  <si>
    <t>2025-06-19 19:17:19</t>
  </si>
  <si>
    <t>56e7814b-1ce0-46ef-8c04-79b6a6bb74e1</t>
  </si>
  <si>
    <t>2025-06-19 19:15:36</t>
  </si>
  <si>
    <t>1168e12c-d303-479a-9b99-9c8f1b425306</t>
  </si>
  <si>
    <t>2025-06-19 19:07:16</t>
  </si>
  <si>
    <t>a0aa04bb-ba3c-41b0-8a52-f58c27241acc</t>
  </si>
  <si>
    <t>2025-06-19 18:57:03</t>
  </si>
  <si>
    <t>2025-06-19 19:07:06</t>
  </si>
  <si>
    <t>f7ef56e4-a1d6-4597-a3e2-76b62ea3bffa</t>
  </si>
  <si>
    <t>2025-06-19 18:50:20</t>
  </si>
  <si>
    <t>2025-06-19 18:56:54</t>
  </si>
  <si>
    <t>c87402f1-abb3-4c4b-a09a-eef36937a4a5</t>
  </si>
  <si>
    <t>2025-06-19 18:51:51</t>
  </si>
  <si>
    <t>318c6e4c-98d3-4ac1-b513-88556718f921</t>
  </si>
  <si>
    <t>2025-06-19 18:55:11</t>
  </si>
  <si>
    <t>00ea50a5-9eac-40f2-82ed-faab6342beb9</t>
  </si>
  <si>
    <t>2025-06-19 18:46:51</t>
  </si>
  <si>
    <t>f41f7b80-f790-4182-91d3-43793cfc7c92</t>
  </si>
  <si>
    <t>2025-06-19 18:25:09</t>
  </si>
  <si>
    <t>2025-06-19 18:35:12</t>
  </si>
  <si>
    <t>b53cab5c-ce50-439a-9f75-f2b9000ad3db</t>
  </si>
  <si>
    <t>2025-06-19 18:31:29</t>
  </si>
  <si>
    <t>8eddc50f-b09f-4f8e-beb5-26a7cd297eb0</t>
  </si>
  <si>
    <t>2025-06-19 18:17:25</t>
  </si>
  <si>
    <t>2025-06-19 18:24:59</t>
  </si>
  <si>
    <t>736f7192-9809-4145-98ae-319851322c44</t>
  </si>
  <si>
    <t>2025-06-19 18:14:56</t>
  </si>
  <si>
    <t>1b55bf2f-a0d7-43a9-bcdd-292573a059e1</t>
  </si>
  <si>
    <t>2025-06-19 18:04:50</t>
  </si>
  <si>
    <t>2025-06-19 18:14:53</t>
  </si>
  <si>
    <t>56995501-e5f7-4425-b78b-7f312148a5a7</t>
  </si>
  <si>
    <t>2025-06-19 17:54:37</t>
  </si>
  <si>
    <t>2025-06-19 18:04:40</t>
  </si>
  <si>
    <t>52b811e5-31ba-4fc1-a816-d199ddaff9fa</t>
  </si>
  <si>
    <t>2025-06-19 17:59:07</t>
  </si>
  <si>
    <t>78f34831-965b-4f70-a6ab-1b309c8b394b</t>
  </si>
  <si>
    <t>2025-06-19 17:44:25</t>
  </si>
  <si>
    <t>2025-06-19 17:54:28</t>
  </si>
  <si>
    <t>c63d9143-b060-4d2c-ab9f-2b04e4e8961b</t>
  </si>
  <si>
    <t>2025-06-19 17:40:26</t>
  </si>
  <si>
    <t>2025-06-19 17:43:49</t>
  </si>
  <si>
    <t>9219a44e-6c34-4b05-9d0a-77f1a922f1e6</t>
  </si>
  <si>
    <t>2025-06-19 17:36:06</t>
  </si>
  <si>
    <t>23769321-64e9-4106-a03f-e670fb877470</t>
  </si>
  <si>
    <t>2025-06-19 17:33:46</t>
  </si>
  <si>
    <t>8d579a14-3e37-4148-850e-2b43dbbb9c0a</t>
  </si>
  <si>
    <t>2025-06-19 17:23:34</t>
  </si>
  <si>
    <t>2025-06-19 17:33:37</t>
  </si>
  <si>
    <t>0062852e-a6fd-4b60-a61c-d60240304ebb</t>
  </si>
  <si>
    <t>2025-06-19 17:25:53</t>
  </si>
  <si>
    <t>f4df33f7-e469-4163-89ee-288258c7905e</t>
  </si>
  <si>
    <t>2025-06-19 17:13:21</t>
  </si>
  <si>
    <t>2025-06-19 17:23:24</t>
  </si>
  <si>
    <t>ea7e061c-4fd4-41a7-a94e-9ae8d529a10a</t>
  </si>
  <si>
    <t>2025-06-19 17:17:41</t>
  </si>
  <si>
    <t>948a8d52-2c40-4d59-9067-12eb7242118c</t>
  </si>
  <si>
    <t>2025-06-19 17:18:31</t>
  </si>
  <si>
    <t>57b06e9c-a049-41e7-9dbe-bbb38da3bced</t>
  </si>
  <si>
    <t>2025-06-19 17:17:10</t>
  </si>
  <si>
    <t>dba61f1e-a16e-444c-a5eb-02000e9ce478</t>
  </si>
  <si>
    <t>2025-06-19 17:03:09</t>
  </si>
  <si>
    <t>2025-06-19 17:13:12</t>
  </si>
  <si>
    <t>fde6bb96-2a1a-45c5-a8aa-5214c8aec237</t>
  </si>
  <si>
    <t>2025-06-19 16:57:26</t>
  </si>
  <si>
    <t>2025-06-19 17:02:59</t>
  </si>
  <si>
    <t>8fc7347e-8632-4f4c-9b7f-1b58409f7bc4</t>
  </si>
  <si>
    <t>2025-06-19 16:56:16</t>
  </si>
  <si>
    <t>86de69ed-360b-4eb2-8b8c-c056d40d65da</t>
  </si>
  <si>
    <t>2025-06-19 16:52:56</t>
  </si>
  <si>
    <t>226b969b-f1b3-48c3-a24c-bdc0bc29658f</t>
  </si>
  <si>
    <t>2025-06-19 16:56:56</t>
  </si>
  <si>
    <t>fc68779a-611d-40bc-b40b-9887ac7cdb5f</t>
  </si>
  <si>
    <t>2025-06-19 16:31:18</t>
  </si>
  <si>
    <t>2025-06-19 16:41:21</t>
  </si>
  <si>
    <t>3ac139b6-b38a-4e92-bd40-e7c14aad9907</t>
  </si>
  <si>
    <t>2025-06-19 16:21:06</t>
  </si>
  <si>
    <t>2025-06-19 16:31:09</t>
  </si>
  <si>
    <t>279fe3e0-82a3-49cf-a40a-a955c760dba7</t>
  </si>
  <si>
    <t>2025-06-19 16:25:55</t>
  </si>
  <si>
    <t>85ed3242-7353-493e-8b81-5f0f6e87d8fb</t>
  </si>
  <si>
    <t>2025-06-19 16:14:52</t>
  </si>
  <si>
    <t>2025-06-19 16:20:56</t>
  </si>
  <si>
    <t>11a67d25-2f8f-43b3-8b5b-c6bda8a49ea1</t>
  </si>
  <si>
    <t>2025-06-19 16:10:53</t>
  </si>
  <si>
    <t>b351346f-38ac-4de5-93d6-ea5bbbccae6e</t>
  </si>
  <si>
    <t>2025-06-19 16:00:41</t>
  </si>
  <si>
    <t>2025-06-19 16:10:44</t>
  </si>
  <si>
    <t>f109dbd2-532f-48dd-94bd-48f636171871</t>
  </si>
  <si>
    <t>2025-06-19 15:52:37</t>
  </si>
  <si>
    <t>2025-06-19 16:00:31</t>
  </si>
  <si>
    <t>494a4d1a-dacc-4208-8707-27cedb0067b8</t>
  </si>
  <si>
    <t>2025-06-19 15:50:28</t>
  </si>
  <si>
    <t>d055ff3e-2cea-43fa-9aec-5e832a6addf2</t>
  </si>
  <si>
    <t>2025-06-19 15:42:34</t>
  </si>
  <si>
    <t>2025-06-19 15:50:18</t>
  </si>
  <si>
    <t>3fffd5a3-e04b-4a97-ac41-be87b71f2426</t>
  </si>
  <si>
    <t>2025-06-19 15:40:16</t>
  </si>
  <si>
    <t>ca5e4887-8c6d-456d-a764-61bc644c34d8</t>
  </si>
  <si>
    <t>2025-06-19 15:29:26</t>
  </si>
  <si>
    <t>2025-06-19 15:39:29</t>
  </si>
  <si>
    <t>2d8836ec-9dec-4087-bdd8-e69db7f8f201</t>
  </si>
  <si>
    <t>2025-06-19 15:34:36</t>
  </si>
  <si>
    <t>bc844ea9-ead8-4898-98fa-abecea2adef8</t>
  </si>
  <si>
    <t>2025-06-23 10:49:54</t>
  </si>
  <si>
    <t>2025-06-23 10:57:48</t>
  </si>
  <si>
    <t>09ee8f08-997c-4443-9458-b9512954e5b0</t>
  </si>
  <si>
    <t>2025-06-23 10:47:45</t>
  </si>
  <si>
    <t>65ec74f7-db33-4ba5-a6c8-4fddab814380</t>
  </si>
  <si>
    <t>2025-06-23 10:43:12</t>
  </si>
  <si>
    <t>2025-06-23 10:47:36</t>
  </si>
  <si>
    <t>49c71e2d-7e25-4393-9668-488de24859e9</t>
  </si>
  <si>
    <t>2025-06-23 10:37:33</t>
  </si>
  <si>
    <t>047835c1-b0be-4b71-af65-29ca2dc000d2</t>
  </si>
  <si>
    <t>2025-06-23 10:42:02</t>
  </si>
  <si>
    <t>d7fd8870-a13d-4205-92d0-8dc0d96da9ce</t>
  </si>
  <si>
    <t>2025-06-23 10:27:20</t>
  </si>
  <si>
    <t>2025-06-23 10:37:23</t>
  </si>
  <si>
    <t>ca970ba5-2918-4034-b611-4ee9deefbb7f</t>
  </si>
  <si>
    <t>2025-06-23 10:33:30</t>
  </si>
  <si>
    <t>4284a873-4e70-4933-a407-0b7f28cc62a6</t>
  </si>
  <si>
    <t>2025-06-23 10:34:10</t>
  </si>
  <si>
    <t>e2eb68d8-f802-49bb-9075-6e985f34a915</t>
  </si>
  <si>
    <t>2025-06-23 10:16:44</t>
  </si>
  <si>
    <t>2025-06-23 10:26:47</t>
  </si>
  <si>
    <t>47641b64-93c2-484b-92ea-aee3c8d543a0</t>
  </si>
  <si>
    <t>2025-06-23 10:11:41</t>
  </si>
  <si>
    <t>2025-06-23 10:16:35</t>
  </si>
  <si>
    <t>0fa43529-a156-4d25-ace5-195c8b1358c6</t>
  </si>
  <si>
    <t>2025-06-23 10:06:32</t>
  </si>
  <si>
    <t>dc9d65ad-e64b-4bac-9cf1-3eecced5c36d</t>
  </si>
  <si>
    <t>2025-06-23 09:56:19</t>
  </si>
  <si>
    <t>2025-06-23 10:06:23</t>
  </si>
  <si>
    <t>8e333abc-3fb3-4520-9bef-1ccad7fc4aff</t>
  </si>
  <si>
    <t>2025-06-23 10:00:19</t>
  </si>
  <si>
    <t>36b3ce17-ed41-4772-a5db-e13574e19d05</t>
  </si>
  <si>
    <t>2025-06-23 09:59:59</t>
  </si>
  <si>
    <t>264391b5-e70c-49e9-a646-cded4864cfba</t>
  </si>
  <si>
    <t>2025-06-23 10:00:59</t>
  </si>
  <si>
    <t>e885a5be-41cf-4dee-b8b2-d6026f031024</t>
  </si>
  <si>
    <t>2025-06-23 09:50:26</t>
  </si>
  <si>
    <t>2025-06-23 09:55:30</t>
  </si>
  <si>
    <t>b3f91793-6f9e-4fe5-9997-f197eb53e27c</t>
  </si>
  <si>
    <t>2025-06-23 09:52:57</t>
  </si>
  <si>
    <t>96b56d94-8749-4b03-ba06-f25886f57ce7</t>
  </si>
  <si>
    <t>2025-06-23 09:49:46</t>
  </si>
  <si>
    <t>06392d14-f20a-4ea7-baa0-d0d6771c6e37</t>
  </si>
  <si>
    <t>2025-06-23 09:45:27</t>
  </si>
  <si>
    <t>63abb8e7-d1e6-498a-9567-bb21f5f6fd21</t>
  </si>
  <si>
    <t>2025-06-23 09:35:14</t>
  </si>
  <si>
    <t>2025-06-23 09:45:17</t>
  </si>
  <si>
    <t>faa98a5b-e5f0-4dad-ae39-0477a0c4cc94</t>
  </si>
  <si>
    <t>2025-06-23 09:27:31</t>
  </si>
  <si>
    <t>2025-06-23 09:35:05</t>
  </si>
  <si>
    <t>d21badb9-a890-498c-bba3-738075481e3a</t>
  </si>
  <si>
    <t>2025-06-23 09:28:11</t>
  </si>
  <si>
    <t>9bddf1e4-21af-4266-9420-500ef2e92f99</t>
  </si>
  <si>
    <t>2025-06-23 09:25:02</t>
  </si>
  <si>
    <t>4ec8bc5b-e157-4c93-b88d-727f86e8fa09</t>
  </si>
  <si>
    <t>2025-06-23 09:27:11</t>
  </si>
  <si>
    <t>10ad198a-d760-47a8-ab5c-e3d1f85d52a6</t>
  </si>
  <si>
    <t>2025-06-23 09:14:22</t>
  </si>
  <si>
    <t>2025-06-23 09:24:25</t>
  </si>
  <si>
    <t>ecb20af3-2327-46b1-925c-942f7dde1421</t>
  </si>
  <si>
    <t>2025-06-23 09:04:00</t>
  </si>
  <si>
    <t>2025-06-23 09:14:03</t>
  </si>
  <si>
    <t>de86ed16-9f68-4638-89ad-77bfb82beb65</t>
  </si>
  <si>
    <t>2025-06-23 09:06:39</t>
  </si>
  <si>
    <t>d0442824-d78f-43ae-a286-ac72af2e8103</t>
  </si>
  <si>
    <t>2025-06-23 09:07:39</t>
  </si>
  <si>
    <t>917f0120-77fe-44d9-ae71-cbc562da1b48</t>
  </si>
  <si>
    <t>2025-06-23 09:06:19</t>
  </si>
  <si>
    <t>b004ab47-e225-4d5f-a64b-ce3b6580ffac</t>
  </si>
  <si>
    <t>2025-06-23 08:57:06</t>
  </si>
  <si>
    <t>2025-06-23 09:03:50</t>
  </si>
  <si>
    <t>5e3692ed-370c-46c2-a5cd-e6c6db05849f</t>
  </si>
  <si>
    <t>2025-06-23 08:53:47</t>
  </si>
  <si>
    <t>d02a478b-d408-44a2-bb4c-b89653b2c909</t>
  </si>
  <si>
    <t>2025-06-23 08:43:25</t>
  </si>
  <si>
    <t>2025-06-23 08:53:28</t>
  </si>
  <si>
    <t>7dd16f08-546f-42a4-999d-a9d3a0bd6ab3</t>
  </si>
  <si>
    <t>2025-06-23 08:52:25</t>
  </si>
  <si>
    <t>6a3bcaaf-3da8-48d2-8e8b-e3cba72f0f82</t>
  </si>
  <si>
    <t>2025-06-23 08:47:44</t>
  </si>
  <si>
    <t>1722ecad-4327-46cb-83f2-f37a2c88ffd4</t>
  </si>
  <si>
    <t>2025-06-23 08:33:13</t>
  </si>
  <si>
    <t>2025-06-23 08:43:16</t>
  </si>
  <si>
    <t>3a348e1c-efd5-45c1-8961-bb735faf3db6</t>
  </si>
  <si>
    <t>2025-06-23 08:22:59</t>
  </si>
  <si>
    <t>2025-06-23 08:33:02</t>
  </si>
  <si>
    <t>98460a6f-41a0-477d-95b4-3e785ba509f6</t>
  </si>
  <si>
    <t>2025-06-23 08:12:16</t>
  </si>
  <si>
    <t>2025-06-23 08:22:19</t>
  </si>
  <si>
    <t>76d5bdbc-9083-4848-a1a9-d76deec1aa0f</t>
  </si>
  <si>
    <t>2025-06-23 08:16:06</t>
  </si>
  <si>
    <t>bc4cf027-8473-4eab-9af3-4de942fd74e6</t>
  </si>
  <si>
    <t>2025-06-23 08:04:19</t>
  </si>
  <si>
    <t>2025-06-23 08:12:14</t>
  </si>
  <si>
    <t>697811f2-4dcb-4c6d-9f78-9ea08eb05a61</t>
  </si>
  <si>
    <t>2025-06-23 08:02:11</t>
  </si>
  <si>
    <t>072d074b-a705-472e-8d27-19ff83bd43ff</t>
  </si>
  <si>
    <t>2025-06-23 07:51:58</t>
  </si>
  <si>
    <t>2025-06-23 08:02:01</t>
  </si>
  <si>
    <t>d920b7bb-de5a-44ca-a51b-ce84f1f8a74e</t>
  </si>
  <si>
    <t>2025-06-23 07:41:44</t>
  </si>
  <si>
    <t>2025-06-23 07:51:47</t>
  </si>
  <si>
    <t>f1ba8c06-73c6-401e-bcaa-37f08a2d0259</t>
  </si>
  <si>
    <t>2025-06-23 07:31:32</t>
  </si>
  <si>
    <t>2025-06-23 07:41:35</t>
  </si>
  <si>
    <t>63925d33-c2e9-4012-a254-58819de9eba7</t>
  </si>
  <si>
    <t>2025-06-23 07:38:22</t>
  </si>
  <si>
    <t>c3a1d69b-2a93-4898-b8ed-f1e75b3678d5</t>
  </si>
  <si>
    <t>2025-06-23 07:21:19</t>
  </si>
  <si>
    <t>2025-06-23 07:31:22</t>
  </si>
  <si>
    <t>dcbaf090-d577-41f1-a206-ce682adaffb9</t>
  </si>
  <si>
    <t>2025-06-23 07:10:27</t>
  </si>
  <si>
    <t>2025-06-23 07:20:30</t>
  </si>
  <si>
    <t>79aa82ca-3b9e-42b1-b5f4-62db71051688</t>
  </si>
  <si>
    <t>2025-06-23 07:12:46</t>
  </si>
  <si>
    <t>b9470dac-24ea-442e-b31f-1b00c5ead038</t>
  </si>
  <si>
    <t>2025-06-23 07:00:04</t>
  </si>
  <si>
    <t>2025-06-23 07:10:07</t>
  </si>
  <si>
    <t>519a7320-2dea-4f23-be47-e39f1a37320e</t>
  </si>
  <si>
    <t>2025-06-23 07:06:55</t>
  </si>
  <si>
    <t>26034d75-ac78-4260-ad33-bfce579b6a7c</t>
  </si>
  <si>
    <t>2025-06-23 06:45:11</t>
  </si>
  <si>
    <t>2025-06-23 06:55:14</t>
  </si>
  <si>
    <t>f5f5a179-0883-4f93-9f3b-e9c0049ad9d9</t>
  </si>
  <si>
    <t>2025-06-23 06:34:58</t>
  </si>
  <si>
    <t>2025-06-23 06:45:01</t>
  </si>
  <si>
    <t>e0d53289-b814-475a-a666-11b9e504aba8</t>
  </si>
  <si>
    <t>2025-06-23 06:37:27</t>
  </si>
  <si>
    <t>4c3dbe1d-a1d5-4e46-8b5a-af6e522d69af</t>
  </si>
  <si>
    <t>2025-06-23 06:24:45</t>
  </si>
  <si>
    <t>2025-06-23 06:34:48</t>
  </si>
  <si>
    <t>e4a90527-4296-4c81-9ef6-0b3aa8555e0f</t>
  </si>
  <si>
    <t>2025-06-23 06:14:32</t>
  </si>
  <si>
    <t>2025-06-23 06:24:35</t>
  </si>
  <si>
    <t>7cb0510c-c391-4cc2-baea-9ee5fb979621</t>
  </si>
  <si>
    <t>2025-06-23 06:17:41</t>
  </si>
  <si>
    <t>d24a766c-92ec-446f-a3f7-f794177f6d7e</t>
  </si>
  <si>
    <t>2025-06-23 06:08:42</t>
  </si>
  <si>
    <t>2025-06-23 06:13:55</t>
  </si>
  <si>
    <t>cd948b11-1d32-46a7-b0eb-180e9d843c48</t>
  </si>
  <si>
    <t>2025-06-23 06:03:52</t>
  </si>
  <si>
    <t>67c6e4f6-cb8e-4975-a9b7-a0d05fce7ce0</t>
  </si>
  <si>
    <t>2025-06-23 06:08:02</t>
  </si>
  <si>
    <t>041ba72c-5f64-44e5-b3cc-5c9af3ec4718</t>
  </si>
  <si>
    <t>2025-06-23 05:53:40</t>
  </si>
  <si>
    <t>2025-06-23 06:03:43</t>
  </si>
  <si>
    <t>b6d2bf55-9aa6-41d5-bfee-b8bdb512e6db</t>
  </si>
  <si>
    <t>S379</t>
  </si>
  <si>
    <t>2025-06-23 05:47:17</t>
  </si>
  <si>
    <t>2025-06-23 05:53:36</t>
  </si>
  <si>
    <t>2154dde0-0005-4154-b853-e54076e84563</t>
  </si>
  <si>
    <t>2025-06-23 05:43:33</t>
  </si>
  <si>
    <t>675f586a-4d49-489d-a7b3-3e0524cd8e7b</t>
  </si>
  <si>
    <t>2025-06-23 05:33:20</t>
  </si>
  <si>
    <t>2025-06-23 05:43:23</t>
  </si>
  <si>
    <t>d4d50510-f09e-4dd5-b526-acd4ac75644f</t>
  </si>
  <si>
    <t>2025-06-23 05:23:08</t>
  </si>
  <si>
    <t>2025-06-23 05:33:10</t>
  </si>
  <si>
    <t>fa653584-833a-4336-8a75-a6fd2ad3286f</t>
  </si>
  <si>
    <t>2025-06-23 05:16:04</t>
  </si>
  <si>
    <t>2025-06-23 05:22:58</t>
  </si>
  <si>
    <t>9695af2c-02f5-4b0a-a12e-a40170858447</t>
  </si>
  <si>
    <t>2025-06-23 05:15:24</t>
  </si>
  <si>
    <t>04262072-48c0-45e2-8e5d-0228b900d2aa</t>
  </si>
  <si>
    <t>2025-06-23 05:12:55</t>
  </si>
  <si>
    <t>0343ab59-6241-413e-b58d-683fe3c1d102</t>
  </si>
  <si>
    <t>2025-06-23 05:18:15</t>
  </si>
  <si>
    <t>1e1a2e89-1ce3-4c45-aab5-20bb70e6a028</t>
  </si>
  <si>
    <t>2025-06-23 05:02:15</t>
  </si>
  <si>
    <t>2025-06-23 05:12:18</t>
  </si>
  <si>
    <t>18d2ce0e-184f-47e8-a30d-002d2512e7ad</t>
  </si>
  <si>
    <t>2025-06-23 05:04:33</t>
  </si>
  <si>
    <t>a36f064f-01a6-4abf-ad73-6d8cbecb4cd7</t>
  </si>
  <si>
    <t>2025-06-23 05:00:42</t>
  </si>
  <si>
    <t>2025-06-23 05:02:05</t>
  </si>
  <si>
    <t>728f6909-593f-4749-b3b9-6b98187c89e0</t>
  </si>
  <si>
    <t>2025-06-23 05:00:02</t>
  </si>
  <si>
    <t>11d171af-941f-4571-9dd3-77373e7d5cd3</t>
  </si>
  <si>
    <t>2025-06-23 04:52:02</t>
  </si>
  <si>
    <t>bfc8ade2-ba42-4a4b-ae11-234ece9aacb2</t>
  </si>
  <si>
    <t>2025-06-23 04:43:58</t>
  </si>
  <si>
    <t>2025-06-23 04:51:52</t>
  </si>
  <si>
    <t>a25c6614-2d19-416f-895a-f15b035614d8</t>
  </si>
  <si>
    <t>2025-06-23 04:41:49</t>
  </si>
  <si>
    <t>9cb9a3b1-afff-40f2-a0aa-d3b4c5d1720b</t>
  </si>
  <si>
    <t>2025-06-23 04:45:29</t>
  </si>
  <si>
    <t>189c315c-53f9-43d6-a4f8-f42311e79652</t>
  </si>
  <si>
    <t>2025-06-23 04:44:08</t>
  </si>
  <si>
    <t>dc3f4756-51f2-41c2-b843-8be75b0ecbd3</t>
  </si>
  <si>
    <t>2025-06-23 04:38:27</t>
  </si>
  <si>
    <t>2025-06-23 04:41:40</t>
  </si>
  <si>
    <t>c0c8480a-85bc-4eef-afd7-fb00e9818ae7</t>
  </si>
  <si>
    <t>2025-06-23 04:36:36</t>
  </si>
  <si>
    <t>b1db4d63-9967-4a5b-8e4f-e06151e98a2f</t>
  </si>
  <si>
    <t>2025-06-23 04:31:37</t>
  </si>
  <si>
    <t>1c768061-039e-4a55-85a2-18c0e5fb547c</t>
  </si>
  <si>
    <t>2025-06-23 04:21:24</t>
  </si>
  <si>
    <t>2025-06-23 04:31:27</t>
  </si>
  <si>
    <t>12184312-a021-49cf-a403-49fe9912fd3e</t>
  </si>
  <si>
    <t>2025-06-23 04:11:12</t>
  </si>
  <si>
    <t>2025-06-23 04:21:15</t>
  </si>
  <si>
    <t>2b6b71c7-03bd-45fd-9698-96aecbbbeda8</t>
  </si>
  <si>
    <t>2025-06-23 04:00:32</t>
  </si>
  <si>
    <t>2025-06-23 04:10:35</t>
  </si>
  <si>
    <t>1bb685f9-7c04-4ab4-8cf8-5925ea429e7f</t>
  </si>
  <si>
    <t>2025-06-23 03:50:19</t>
  </si>
  <si>
    <t>2025-06-23 04:00:22</t>
  </si>
  <si>
    <t>a630f320-cb6f-4c99-ba39-418365ad88e5</t>
  </si>
  <si>
    <t>2025-06-23 03:29:05</t>
  </si>
  <si>
    <t>2025-06-23 03:39:08</t>
  </si>
  <si>
    <t>8523b423-99e9-4989-b66c-8426744e428c</t>
  </si>
  <si>
    <t>2025-06-23 03:37:55</t>
  </si>
  <si>
    <t>15103a43-252e-49da-9292-0b857113977c</t>
  </si>
  <si>
    <t>2025-06-23 03:36:35</t>
  </si>
  <si>
    <t>fb8c7905-5354-4f3d-b24c-fce3962e0893</t>
  </si>
  <si>
    <t>2025-06-23 03:26:32</t>
  </si>
  <si>
    <t>2025-06-23 03:28:55</t>
  </si>
  <si>
    <t>b2903ca6-81a2-43ac-9213-b5a282ca0d50</t>
  </si>
  <si>
    <t>2025-06-23 03:18:52</t>
  </si>
  <si>
    <t>4b63b261-88ec-42cf-b120-836a6d6e2a7d</t>
  </si>
  <si>
    <t>2025-06-23 03:25:32</t>
  </si>
  <si>
    <t>0fa0e876-1575-48b4-9aa7-bdc9a19e6458</t>
  </si>
  <si>
    <t>2025-06-23 03:08:40</t>
  </si>
  <si>
    <t>2025-06-23 03:18:43</t>
  </si>
  <si>
    <t>5f4f18ba-1cb3-4c56-947c-0bb439c2bf79</t>
  </si>
  <si>
    <t>2025-06-23 02:46:59</t>
  </si>
  <si>
    <t>2025-06-23 02:57:02</t>
  </si>
  <si>
    <t>5849d696-0340-4dc8-a595-e870676c0241</t>
  </si>
  <si>
    <t>2025-06-23 02:49:08</t>
  </si>
  <si>
    <t>2908b7cf-4d5f-45e2-957c-e2f897bcc315</t>
  </si>
  <si>
    <t>2025-06-23 02:36:46</t>
  </si>
  <si>
    <t>2025-06-23 02:46:50</t>
  </si>
  <si>
    <t>ccb167b0-b3b3-49df-9fcf-cd8b86c59fce</t>
  </si>
  <si>
    <t>2025-06-23 02:26:33</t>
  </si>
  <si>
    <t>2025-06-23 02:36:37</t>
  </si>
  <si>
    <t>cacb908d-9764-4a5b-b932-91078028819c</t>
  </si>
  <si>
    <t>S253</t>
  </si>
  <si>
    <t>2025-06-23 02:32:24</t>
  </si>
  <si>
    <t>5d3f5e46-3154-45fd-9a43-9909b0812f66</t>
  </si>
  <si>
    <t>2025-06-23 02:31:44</t>
  </si>
  <si>
    <t>0f00cd3b-f59e-44d8-9d54-3f7f9296008c</t>
  </si>
  <si>
    <t>2025-06-23 02:33:44</t>
  </si>
  <si>
    <t>915853ee-e808-4ec1-8396-5d45f99d6c99</t>
  </si>
  <si>
    <t>2025-06-23 02:16:21</t>
  </si>
  <si>
    <t>2025-06-23 02:26:24</t>
  </si>
  <si>
    <t>9f8410ca-6dca-4a91-a47d-4cfc7c7a279d</t>
  </si>
  <si>
    <t>2025-06-23 02:09:48</t>
  </si>
  <si>
    <t>2025-06-23 02:16:11</t>
  </si>
  <si>
    <t>4abdb668-1c69-4a56-b72b-d455f98c7922</t>
  </si>
  <si>
    <t>2025-06-23 02:06:08</t>
  </si>
  <si>
    <t>0511926a-385a-4c3f-a2a1-78374730254b</t>
  </si>
  <si>
    <t>2025-06-23 01:55:46</t>
  </si>
  <si>
    <t>2025-06-23 02:05:49</t>
  </si>
  <si>
    <t>1a747781-2bc8-45fc-9662-862cf6977f8b</t>
  </si>
  <si>
    <t>2025-06-23 01:45:05</t>
  </si>
  <si>
    <t>2025-06-23 01:55:09</t>
  </si>
  <si>
    <t>e1cf9ca5-9966-4385-83c5-4be7daca5e78</t>
  </si>
  <si>
    <t>2025-06-23 01:34:53</t>
  </si>
  <si>
    <t>2025-06-23 01:44:56</t>
  </si>
  <si>
    <t>d532daba-52d4-4f1b-9008-2fdc599bf9d4</t>
  </si>
  <si>
    <t>2025-06-23 01:24:40</t>
  </si>
  <si>
    <t>2025-06-23 01:34:43</t>
  </si>
  <si>
    <t>d195ee4b-0e4f-4cf8-9ae7-508a5aa81de7</t>
  </si>
  <si>
    <t>2025-06-23 01:32:11</t>
  </si>
  <si>
    <t>f58f2b98-3eb8-4ae3-9ffd-6a84acfa9f0b</t>
  </si>
  <si>
    <t>2025-06-23 01:20:48</t>
  </si>
  <si>
    <t>2025-06-23 01:22:41</t>
  </si>
  <si>
    <t>d8937382-8ca8-48e8-afbf-991e21c80d48</t>
  </si>
  <si>
    <t>2025-06-23 01:12:38</t>
  </si>
  <si>
    <t>3ed4b61f-f01c-4dd8-8ec2-7bb47718a30f</t>
  </si>
  <si>
    <t>2025-06-23 01:21:18</t>
  </si>
  <si>
    <t>c42e9fdc-7579-4870-aadd-31de5c2bb16a</t>
  </si>
  <si>
    <t>2025-06-23 01:02:25</t>
  </si>
  <si>
    <t>2025-06-23 01:12:29</t>
  </si>
  <si>
    <t>3220b77f-a668-4cb2-b18b-9dd0feb60250</t>
  </si>
  <si>
    <t>2025-06-23 01:04:44</t>
  </si>
  <si>
    <t>99942a38-f56e-4448-8451-01f4cf438999</t>
  </si>
  <si>
    <t>2025-06-23 00:52:13</t>
  </si>
  <si>
    <t>2025-06-23 01:02:16</t>
  </si>
  <si>
    <t>53e62790-ee63-4023-8e91-2a2119233e48</t>
  </si>
  <si>
    <t>2025-06-23 00:55:12</t>
  </si>
  <si>
    <t>3eaba7f6-8b8e-443e-8e8f-b29c37aeb1a4</t>
  </si>
  <si>
    <t>2025-06-23 00:58:33</t>
  </si>
  <si>
    <t>b8d042a7-6613-43b1-9773-34cf62687a12</t>
  </si>
  <si>
    <t>2025-06-23 00:41:33</t>
  </si>
  <si>
    <t>2025-06-23 00:51:35</t>
  </si>
  <si>
    <t>f6ab0a47-af69-4dd5-a42f-d4b1b75d0c80</t>
  </si>
  <si>
    <t>2025-06-23 00:31:00</t>
  </si>
  <si>
    <t>2025-06-23 00:41:03</t>
  </si>
  <si>
    <t>9aae8b64-5237-4693-b0a3-e0c9ec7994ca</t>
  </si>
  <si>
    <t>2025-06-23 00:20:48</t>
  </si>
  <si>
    <t>2025-06-23 00:30:51</t>
  </si>
  <si>
    <t>7982aa39-6f5a-4b4f-986f-364b8d01eecc</t>
  </si>
  <si>
    <t>2025-06-23 00:23:06</t>
  </si>
  <si>
    <t>60355867-cbc3-47e9-b350-32b2c07b5c74</t>
  </si>
  <si>
    <t>2025-06-23 00:23:56</t>
  </si>
  <si>
    <t>6b6eb075-e818-43e8-b5cb-cb0b289f35fe</t>
  </si>
  <si>
    <t>2025-06-23 00:10:35</t>
  </si>
  <si>
    <t>2025-06-23 00:20:38</t>
  </si>
  <si>
    <t>5a0077cf-32d5-4c32-9d4c-f5867268a760</t>
  </si>
  <si>
    <t>2025-06-23 00:12:44</t>
  </si>
  <si>
    <t>6a35e19f-abab-4c98-9b5a-ee1d199b06b2</t>
  </si>
  <si>
    <t>2025-06-23 00:09:03</t>
  </si>
  <si>
    <t>2025-06-23 00:10:25</t>
  </si>
  <si>
    <t>5eccfedf-4e99-4cbc-9986-087f2b871d7d</t>
  </si>
  <si>
    <t>2025-06-23 00:00:22</t>
  </si>
  <si>
    <t>c588ad7d-ae12-42da-a561-0d7627d2dbb9</t>
  </si>
  <si>
    <t>CAD/CHF</t>
  </si>
  <si>
    <t>2025-06-24 21:51:51</t>
  </si>
  <si>
    <t>2025-06-24 22:02:49</t>
  </si>
  <si>
    <t>45cfc728-6b30-4feb-a299-85f797299591</t>
  </si>
  <si>
    <t>S137</t>
  </si>
  <si>
    <t>2025-06-24 22:00:32</t>
  </si>
  <si>
    <t>38eac289-5efb-42fc-bbed-a4c3a09add13</t>
  </si>
  <si>
    <t>2025-06-24 22:00:11</t>
  </si>
  <si>
    <t>2710ba5b-5383-4561-bad1-40d57672099c</t>
  </si>
  <si>
    <t>2025-06-24 21:57:51</t>
  </si>
  <si>
    <t>79e3c896-7511-4f52-af69-9756f7f9aa2b</t>
  </si>
  <si>
    <t>2025-06-24 21:40:48</t>
  </si>
  <si>
    <t>2025-06-24 21:51:46</t>
  </si>
  <si>
    <t>397423cc-5f05-4da5-aa41-f075ecfb4a57</t>
  </si>
  <si>
    <t>2025-06-24 21:46:28</t>
  </si>
  <si>
    <t>29922278-8e7d-45ba-a23d-7b721a5f5c10</t>
  </si>
  <si>
    <t>2025-06-24 21:48:19</t>
  </si>
  <si>
    <t>0d9cdadb-487b-4ebb-ab9b-8dcc6254ce11</t>
  </si>
  <si>
    <t>2025-06-24 21:44:17</t>
  </si>
  <si>
    <t>bbd3058a-458f-4c15-9267-ab3058237ee5</t>
  </si>
  <si>
    <t>2025-06-24 21:29:45</t>
  </si>
  <si>
    <t>2025-06-24 21:40:43</t>
  </si>
  <si>
    <t>63222a47-a62e-43e8-b836-766a549ece59</t>
  </si>
  <si>
    <t>2025-06-24 21:33:14</t>
  </si>
  <si>
    <t>7372666f-41b5-4d40-ad36-6e3f17195725</t>
  </si>
  <si>
    <t>2025-06-24 21:18:39</t>
  </si>
  <si>
    <t>2025-06-24 21:29:38</t>
  </si>
  <si>
    <t>0cb42d75-680c-4c18-bc09-38a718ed16d2</t>
  </si>
  <si>
    <t>2025-06-24 21:07:03</t>
  </si>
  <si>
    <t>2025-06-24 21:18:01</t>
  </si>
  <si>
    <t>3bc3b618-135c-4282-858e-1e90a7d107f3</t>
  </si>
  <si>
    <t>2025-06-24 20:56:00</t>
  </si>
  <si>
    <t>2025-06-24 21:06:58</t>
  </si>
  <si>
    <t>a59a6803-0268-4e03-9328-042276449ea6</t>
  </si>
  <si>
    <t>S97</t>
  </si>
  <si>
    <t>2025-06-24 20:54:18</t>
  </si>
  <si>
    <t>2025-06-24 20:55:55</t>
  </si>
  <si>
    <t>218a04eb-6978-428f-b972-1f11695b5585</t>
  </si>
  <si>
    <t>2025-06-24 20:44:57</t>
  </si>
  <si>
    <t>9e075686-b748-4657-9fa4-52d18de74676</t>
  </si>
  <si>
    <t>2025-06-24 20:33:54</t>
  </si>
  <si>
    <t>2025-06-24 20:44:53</t>
  </si>
  <si>
    <t>39741228-764a-4010-bd88-115625fd3690</t>
  </si>
  <si>
    <t>2025-06-24 20:22:51</t>
  </si>
  <si>
    <t>2025-06-24 20:33:49</t>
  </si>
  <si>
    <t>5a679222-e778-4213-a51f-06f84259ace8</t>
  </si>
  <si>
    <t>S197</t>
  </si>
  <si>
    <t>2025-06-24 20:19:29</t>
  </si>
  <si>
    <t>2025-06-24 20:22:46</t>
  </si>
  <si>
    <t>29f46213-b716-4820-b6d6-a23c53a8efa1</t>
  </si>
  <si>
    <t>2025-06-24 20:11:48</t>
  </si>
  <si>
    <t>1bea8e13-93f2-49af-9105-212271cca7ba</t>
  </si>
  <si>
    <t>2025-06-24 20:20:29</t>
  </si>
  <si>
    <t>0cd9d279-c9d3-486d-9faa-eab2f183bbd6</t>
  </si>
  <si>
    <t>S117</t>
  </si>
  <si>
    <t>2025-06-24 20:20:49</t>
  </si>
  <si>
    <t>e5b29266-18ce-4e03-b13e-f5a60f40135e</t>
  </si>
  <si>
    <t>2025-06-24 20:00:11</t>
  </si>
  <si>
    <t>2025-06-24 20:11:09</t>
  </si>
  <si>
    <t>8ef8909b-d5da-47e5-a918-d64f985190aa</t>
  </si>
  <si>
    <t>2025-06-24 19:55:18</t>
  </si>
  <si>
    <t>2025-06-24 20:00:06</t>
  </si>
  <si>
    <t>78fc047d-2663-4274-9d1c-ef06f8299e0b</t>
  </si>
  <si>
    <t>2025-06-24 19:53:17</t>
  </si>
  <si>
    <t>696d9957-fccc-400b-b2af-b26e24d6c2d5</t>
  </si>
  <si>
    <t>2025-06-24 19:52:17</t>
  </si>
  <si>
    <t>0c3b7e2c-489f-4103-86a6-68d0b0552239</t>
  </si>
  <si>
    <t>2025-06-24 19:49:08</t>
  </si>
  <si>
    <t>c5b6241e-dc0a-4650-aad0-3f2f72c10078</t>
  </si>
  <si>
    <t>2025-06-24 19:38:03</t>
  </si>
  <si>
    <t>2025-06-24 19:49:01</t>
  </si>
  <si>
    <t>8c53d781-20d7-439d-b0a0-1f5310e22665</t>
  </si>
  <si>
    <t>2025-06-24 19:41:12</t>
  </si>
  <si>
    <t>c5e78cc6-90fc-4a46-b188-27de7274984d</t>
  </si>
  <si>
    <t>2025-06-24 19:27:00</t>
  </si>
  <si>
    <t>2025-06-24 19:37:58</t>
  </si>
  <si>
    <t>aeff6e89-3536-458e-9f40-b4d2a4f76dfc</t>
  </si>
  <si>
    <t>2025-06-24 19:35:11</t>
  </si>
  <si>
    <t>981a614b-c759-43ed-b286-3c8dab9797d8</t>
  </si>
  <si>
    <t>2025-06-24 19:35:41</t>
  </si>
  <si>
    <t>c67c4b94-700a-40e6-95d4-a7209ac8cea3</t>
  </si>
  <si>
    <t>S217</t>
  </si>
  <si>
    <t>2025-06-24 19:23:18</t>
  </si>
  <si>
    <t>2025-06-24 19:26:55</t>
  </si>
  <si>
    <t>8ba53090-7c47-478b-822e-3233bcd4f3ba</t>
  </si>
  <si>
    <t>2025-06-24 19:15:57</t>
  </si>
  <si>
    <t>cd7c1f56-0428-4778-9b0c-6a55ee25b937</t>
  </si>
  <si>
    <t>2025-06-24 19:12:04</t>
  </si>
  <si>
    <t>2025-06-24 19:15:52</t>
  </si>
  <si>
    <t>2ac9ce6b-95e6-4dba-9f47-523ec2ab4eff</t>
  </si>
  <si>
    <t>2025-06-24 19:04:54</t>
  </si>
  <si>
    <t>2636c0a6-986c-445e-a428-e1185f19c11f</t>
  </si>
  <si>
    <t>2025-06-24 19:12:24</t>
  </si>
  <si>
    <t>7ef99204-ce58-46aa-b092-ee1067a7dec9</t>
  </si>
  <si>
    <t>2025-06-24 18:58:30</t>
  </si>
  <si>
    <t>2025-06-24 19:04:18</t>
  </si>
  <si>
    <t>5e756b5e-de48-4219-a1b0-415742119c39</t>
  </si>
  <si>
    <t>2025-06-24 19:00:00</t>
  </si>
  <si>
    <t>06f6f1bf-7858-4971-9557-7c1fa10346ab</t>
  </si>
  <si>
    <t>2025-06-24 18:53:20</t>
  </si>
  <si>
    <t>9604af08-7fa6-4fff-8eaf-7aadaf9e9553</t>
  </si>
  <si>
    <t>2025-06-24 18:42:17</t>
  </si>
  <si>
    <t>2025-06-24 18:53:15</t>
  </si>
  <si>
    <t>015cdadb-c7c4-4261-beb1-a0a26530d501</t>
  </si>
  <si>
    <t>2025-06-24 18:31:14</t>
  </si>
  <si>
    <t>2025-06-24 18:42:12</t>
  </si>
  <si>
    <t>b0d03980-a4ba-44f8-9c0d-09a52bd82342</t>
  </si>
  <si>
    <t>2025-06-24 18:20:11</t>
  </si>
  <si>
    <t>2025-06-24 18:31:09</t>
  </si>
  <si>
    <t>93e4873b-bbfa-4bdb-9593-34c489383672</t>
  </si>
  <si>
    <t>2025-06-24 18:09:08</t>
  </si>
  <si>
    <t>2025-06-24 18:20:06</t>
  </si>
  <si>
    <t>1cdfca89-c344-4945-823a-88b7621ed81f</t>
  </si>
  <si>
    <t>2025-06-24 18:12:27</t>
  </si>
  <si>
    <t>a81477be-067d-4a3f-9d1f-a77adc0c92ab</t>
  </si>
  <si>
    <t>2025-06-24 18:01:14</t>
  </si>
  <si>
    <t>2025-06-24 18:09:03</t>
  </si>
  <si>
    <t>5e5735b1-f248-40b0-a771-e5bc71cd83a7</t>
  </si>
  <si>
    <t>2025-06-24 17:58:05</t>
  </si>
  <si>
    <t>c4e69165-9680-439c-af1f-b5fd06a7cea4</t>
  </si>
  <si>
    <t>2025-06-24 17:46:30</t>
  </si>
  <si>
    <t>2025-06-24 17:57:28</t>
  </si>
  <si>
    <t>49c9c3c6-86b9-401d-9143-8f5f3ffb98ad</t>
  </si>
  <si>
    <t>2025-06-24 17:35:27</t>
  </si>
  <si>
    <t>2025-06-24 17:46:25</t>
  </si>
  <si>
    <t>49a7c64c-61a4-40f1-b937-7f70dda9b7ab</t>
  </si>
  <si>
    <t>2025-06-24 17:40:06</t>
  </si>
  <si>
    <t>dae34c36-d544-443f-94f1-c63e31ad14e6</t>
  </si>
  <si>
    <t>2025-06-24 17:27:53</t>
  </si>
  <si>
    <t>2025-06-24 17:35:22</t>
  </si>
  <si>
    <t>8beae625-ce46-4fe3-8459-5588f1b58737</t>
  </si>
  <si>
    <t>2025-06-24 17:24:24</t>
  </si>
  <si>
    <t>e30ddc4d-8427-459e-91fe-bbf0b68d6f60</t>
  </si>
  <si>
    <t>2025-06-24 17:21:41</t>
  </si>
  <si>
    <t>2025-06-24 17:24:19</t>
  </si>
  <si>
    <t>37b9e58f-d439-4250-95d8-e3ad75e63831</t>
  </si>
  <si>
    <t>2025-06-24 17:13:21</t>
  </si>
  <si>
    <t>a04b990e-c7f0-4563-9bde-9abffd130fe8</t>
  </si>
  <si>
    <t>2025-06-24 17:02:18</t>
  </si>
  <si>
    <t>2025-06-24 17:13:16</t>
  </si>
  <si>
    <t>debbc9b4-f040-4228-ade7-a1bbbafe5d99</t>
  </si>
  <si>
    <t>2025-06-24 16:58:56</t>
  </si>
  <si>
    <t>2025-06-24 17:02:13</t>
  </si>
  <si>
    <t>9ec2b0f5-743a-490c-9f15-96f160739a6e</t>
  </si>
  <si>
    <t>2025-06-24 16:51:15</t>
  </si>
  <si>
    <t>6ace357c-2048-4fab-94d4-5964b10ba2d1</t>
  </si>
  <si>
    <t>2025-06-24 16:55:25</t>
  </si>
  <si>
    <t>c5b1edb9-1e5b-4eb1-9474-0de71046c12e</t>
  </si>
  <si>
    <t>2025-06-24 16:39:40</t>
  </si>
  <si>
    <t>2025-06-24 16:50:38</t>
  </si>
  <si>
    <t>87152ad1-853d-4346-86c0-22cb8e132cb1</t>
  </si>
  <si>
    <t>S418</t>
  </si>
  <si>
    <t>2025-06-24 16:43:40</t>
  </si>
  <si>
    <t>6dd52fe3-de54-47e4-9048-4a2b0efaf145</t>
  </si>
  <si>
    <t>2025-06-24 16:43:09</t>
  </si>
  <si>
    <t>37e848bb-614e-453e-8c23-c05ec9aeeced</t>
  </si>
  <si>
    <t>2025-06-24 16:45:00</t>
  </si>
  <si>
    <t>c097b0d6-3512-40e7-b7a9-abf7d7f2281b</t>
  </si>
  <si>
    <t>2025-06-24 16:28:37</t>
  </si>
  <si>
    <t>2025-06-24 16:39:35</t>
  </si>
  <si>
    <t>8eba36eb-ed88-4177-9c15-43378c7e6366</t>
  </si>
  <si>
    <t>2025-06-24 16:17:34</t>
  </si>
  <si>
    <t>2025-06-24 16:28:32</t>
  </si>
  <si>
    <t>3f3561af-dc2b-4ce4-b31e-d878cb78a265</t>
  </si>
  <si>
    <t>S147</t>
  </si>
  <si>
    <t>2025-06-24 16:26:05</t>
  </si>
  <si>
    <t>081657f2-3325-4106-a8a1-800e10e29e7f</t>
  </si>
  <si>
    <t>2025-06-24 16:22:44</t>
  </si>
  <si>
    <t>b4167350-3a04-43c1-8da3-9fec819461d7</t>
  </si>
  <si>
    <t>2025-06-24 16:06:31</t>
  </si>
  <si>
    <t>2025-06-24 16:17:30</t>
  </si>
  <si>
    <t>fff70c00-873e-4b9b-af4f-40888e59920f</t>
  </si>
  <si>
    <t>2025-06-24 15:47:23</t>
  </si>
  <si>
    <t>2025-06-24 15:55:12</t>
  </si>
  <si>
    <t>e6a9b045-e420-4bd3-b311-df9ce85c2967</t>
  </si>
  <si>
    <t>2025-06-24 15:50:28</t>
  </si>
  <si>
    <t>4929a17f-8a6f-4dd3-87ab-20b3d5807dfe</t>
  </si>
  <si>
    <t>2025-06-24 15:44:14</t>
  </si>
  <si>
    <t>2ad626cd-2d4c-4657-89f1-d371e3351611</t>
  </si>
  <si>
    <t>2025-06-24 15:32:38</t>
  </si>
  <si>
    <t>2025-06-24 15:43:36</t>
  </si>
  <si>
    <t>fe58a54e-b9e9-4ee4-b464-34b6edc4c7a6</t>
  </si>
  <si>
    <t>2025-06-24 15:21:36</t>
  </si>
  <si>
    <t>2025-06-24 15:32:34</t>
  </si>
  <si>
    <t>24886acf-3583-4e8d-b787-501b8d8acada</t>
  </si>
  <si>
    <t>2025-06-24 15:24:35</t>
  </si>
  <si>
    <t>d05ac8b6-ef14-4145-bd6e-dd4be395616b</t>
  </si>
  <si>
    <t>2025-06-24 15:10:32</t>
  </si>
  <si>
    <t>2025-06-24 15:21:31</t>
  </si>
  <si>
    <t>218f7789-5556-45b6-bf03-c83fb525bd54</t>
  </si>
  <si>
    <t>2025-06-24 15:15:12</t>
  </si>
  <si>
    <t>c4cf5c5c-5865-42bf-a9e3-119029e17dec</t>
  </si>
  <si>
    <t>2025-06-24 14:59:29</t>
  </si>
  <si>
    <t>2025-06-24 15:10:27</t>
  </si>
  <si>
    <t>a05da26d-71ad-4fe3-a289-dddce7241c4f</t>
  </si>
  <si>
    <t>2025-06-24 15:03:58</t>
  </si>
  <si>
    <t>a497c79c-c641-41bc-b02a-9c1dbb6e2046</t>
  </si>
  <si>
    <t>AUD/USD</t>
  </si>
  <si>
    <t>2025-06-24 14:37:20</t>
  </si>
  <si>
    <t>2025-06-24 14:48:18</t>
  </si>
  <si>
    <t>bb5077e0-38b3-4a13-bf5d-109e6183be3a</t>
  </si>
  <si>
    <t>2025-06-24 14:14:38</t>
  </si>
  <si>
    <t>2025-06-24 14:25:36</t>
  </si>
  <si>
    <t>b47f6a33-ff92-4f5a-93d5-46245ce2e39a</t>
  </si>
  <si>
    <t>2025-06-24 14:06:35</t>
  </si>
  <si>
    <t>2025-06-24 14:14:34</t>
  </si>
  <si>
    <t>9d771c45-0035-43f6-9829-1ac4b23dc776</t>
  </si>
  <si>
    <t>2025-06-24 14:03:35</t>
  </si>
  <si>
    <t>d1727ea9-533f-4e03-861f-5cc92048c050</t>
  </si>
  <si>
    <t>2025-06-24 13:52:33</t>
  </si>
  <si>
    <t>2025-06-24 14:03:31</t>
  </si>
  <si>
    <t>0c0c4726-334d-46aa-a946-67714bd4297d</t>
  </si>
  <si>
    <t>2025-06-24 13:41:31</t>
  </si>
  <si>
    <t>2025-06-24 13:52:29</t>
  </si>
  <si>
    <t>f2650cf8-dd61-4c61-b1ee-591ab8bd19a0</t>
  </si>
  <si>
    <t>2025-06-24 13:36:17</t>
  </si>
  <si>
    <t>2025-06-24 13:41:25</t>
  </si>
  <si>
    <t>2859ff37-abfc-4ca3-a232-b432be426735</t>
  </si>
  <si>
    <t>2025-06-24 13:30:27</t>
  </si>
  <si>
    <t>edeeb153-e770-4446-8463-7187d9ca5925</t>
  </si>
  <si>
    <t>2025-06-24 13:18:53</t>
  </si>
  <si>
    <t>2025-06-24 13:29:52</t>
  </si>
  <si>
    <t>af891048-32a5-48b9-ba96-b52541be987e</t>
  </si>
  <si>
    <t>2025-06-24 13:16:11</t>
  </si>
  <si>
    <t>2025-06-24 13:18:48</t>
  </si>
  <si>
    <t>9a4bf3d8-bbcb-451a-9f05-029443a38eda</t>
  </si>
  <si>
    <t>S257</t>
  </si>
  <si>
    <t>2025-06-24 13:14:31</t>
  </si>
  <si>
    <t>6af4bb08-2e0b-434b-a18e-c50616c25440</t>
  </si>
  <si>
    <t>2025-06-24 13:07:51</t>
  </si>
  <si>
    <t>0c2d077f-952d-4705-be88-e0436746eba2</t>
  </si>
  <si>
    <t>2025-06-24 13:12:20</t>
  </si>
  <si>
    <t>caf05f46-3a41-464d-ab15-fa429e6395c8</t>
  </si>
  <si>
    <t>2025-06-24 12:56:48</t>
  </si>
  <si>
    <t>2025-06-24 13:07:46</t>
  </si>
  <si>
    <t>2764b434-b94c-47c2-ba02-f432534fe457</t>
  </si>
  <si>
    <t>2025-06-24 13:03:48</t>
  </si>
  <si>
    <t>b9741b34-bb04-44d8-b91c-8f5d7b9d76cb</t>
  </si>
  <si>
    <t>2025-06-24 12:45:45</t>
  </si>
  <si>
    <t>2025-06-24 12:56:43</t>
  </si>
  <si>
    <t>a9554038-2202-4609-83dc-26a6a55f7c1e</t>
  </si>
  <si>
    <t>2025-06-24 12:52:55</t>
  </si>
  <si>
    <t>f55058a9-9105-4c27-a296-abf4f9863bd7</t>
  </si>
  <si>
    <t>2025-06-24 12:38:41</t>
  </si>
  <si>
    <t>2025-06-24 12:45:40</t>
  </si>
  <si>
    <t>bd9fc90c-b28f-4a61-ae1d-99f4a3ed6e4f</t>
  </si>
  <si>
    <t>2025-06-24 12:34:42</t>
  </si>
  <si>
    <t>57f13e3b-8bd3-4067-8f0e-585338123b4a</t>
  </si>
  <si>
    <t>2025-06-24 12:38:21</t>
  </si>
  <si>
    <t>8c9f52bb-3457-4f86-be80-dd3f08c8a2d5</t>
  </si>
  <si>
    <t>2025-06-24 12:23:39</t>
  </si>
  <si>
    <t>2025-06-24 12:34:36</t>
  </si>
  <si>
    <t>74d92ad1-35fd-491e-a3ad-539d737b97a5</t>
  </si>
  <si>
    <t>2025-06-24 12:01:00</t>
  </si>
  <si>
    <t>2025-06-24 12:11:58</t>
  </si>
  <si>
    <t>b2c79db4-96f9-429d-af51-9c2f84bdd6b3</t>
  </si>
  <si>
    <t>2025-06-24 11:54:26</t>
  </si>
  <si>
    <t>2025-06-24 12:00:55</t>
  </si>
  <si>
    <t>7f681154-bf67-4ef0-97dd-aa4a17259657</t>
  </si>
  <si>
    <t>2025-06-24 11:49:57</t>
  </si>
  <si>
    <t>4e58dd39-d1ea-4cb0-8cf6-c718ecb12fb8</t>
  </si>
  <si>
    <t>2025-06-24 11:53:26</t>
  </si>
  <si>
    <t>5fba6977-4656-4d98-af4b-ab51107399a0</t>
  </si>
  <si>
    <t>2025-06-24 11:38:54</t>
  </si>
  <si>
    <t>2025-06-24 11:49:52</t>
  </si>
  <si>
    <t>f7d41217-5b1c-49fd-8387-a9f838cf80e4</t>
  </si>
  <si>
    <t>2025-06-24 11:37:12</t>
  </si>
  <si>
    <t>2025-06-24 11:38:49</t>
  </si>
  <si>
    <t>b1cc924c-824b-4cfd-896f-22e56854cc39</t>
  </si>
  <si>
    <t>2025-06-24 11:27:51</t>
  </si>
  <si>
    <t>ee64c311-e58a-4979-8707-a5c6d83f063f</t>
  </si>
  <si>
    <t>2025-06-24 11:16:48</t>
  </si>
  <si>
    <t>2025-06-24 11:27:46</t>
  </si>
  <si>
    <t>e9d7f507-d4dd-44a7-a0c5-bc93655dce2a</t>
  </si>
  <si>
    <t>2025-06-24 11:09:20</t>
  </si>
  <si>
    <t>2025-06-24 11:16:09</t>
  </si>
  <si>
    <t>5472fc24-b9ea-4332-bb92-84ca3bd4d441</t>
  </si>
  <si>
    <t>2025-06-24 11:13:42</t>
  </si>
  <si>
    <t>20391057-ecda-4a22-8a98-7588f131b32f</t>
  </si>
  <si>
    <t>2025-06-24 11:05:11</t>
  </si>
  <si>
    <t>0b55c4e8-302f-47ee-99cb-3d4f510cbaba</t>
  </si>
  <si>
    <t>2025-06-24 11:12:22</t>
  </si>
  <si>
    <t>910d733c-2f34-4a2c-b8be-2d7d65aca120</t>
  </si>
  <si>
    <t>2025-06-24 10:54:08</t>
  </si>
  <si>
    <t>2025-06-24 11:05:06</t>
  </si>
  <si>
    <t>423c4f45-5879-4dd5-9e4b-5ece3f384882</t>
  </si>
  <si>
    <t>2025-06-24 10:57:07</t>
  </si>
  <si>
    <t>78dcdc8f-753c-438c-8b1d-96c56f5dfe4f</t>
  </si>
  <si>
    <t>2025-06-24 10:32:00</t>
  </si>
  <si>
    <t>2025-06-24 10:42:58</t>
  </si>
  <si>
    <t>885537cd-6d8a-4d64-8eeb-0bd8203cccb5</t>
  </si>
  <si>
    <t>AUD/CHF</t>
  </si>
  <si>
    <t>2025-06-24 10:17:17</t>
  </si>
  <si>
    <t>2025-06-24 10:20:45</t>
  </si>
  <si>
    <t>7288e362-032f-415d-8e96-00096df6dda3</t>
  </si>
  <si>
    <t>2025-06-24 10:09:47</t>
  </si>
  <si>
    <t>f08da2de-3d7d-468c-bf17-03abe16be5d8</t>
  </si>
  <si>
    <t>2025-06-24 09:58:13</t>
  </si>
  <si>
    <t>2025-06-24 10:09:11</t>
  </si>
  <si>
    <t>4b3fc3c7-a656-4fca-80c6-2ab075bb998c</t>
  </si>
  <si>
    <t>2025-06-24 10:03:43</t>
  </si>
  <si>
    <t>e49e77ee-3718-470a-be57-e26fab0face8</t>
  </si>
  <si>
    <t>2025-06-24 09:47:11</t>
  </si>
  <si>
    <t>2025-06-24 09:58:08</t>
  </si>
  <si>
    <t>02c6bc8a-2c98-409d-878d-47e06d238ca2</t>
  </si>
  <si>
    <t>S287</t>
  </si>
  <si>
    <t>2025-06-24 09:53:21</t>
  </si>
  <si>
    <t>fd2386bd-6b93-41f6-833d-8a0131205496</t>
  </si>
  <si>
    <t>2025-06-24 09:31:32</t>
  </si>
  <si>
    <t>2025-06-24 09:36:01</t>
  </si>
  <si>
    <t>766a083d-3144-4ca7-9475-b7c7c1bf524e</t>
  </si>
  <si>
    <t>2025-06-24 09:25:02</t>
  </si>
  <si>
    <t>46515cee-9063-434a-9810-a39bc97e849e</t>
  </si>
  <si>
    <t>2025-06-24 09:30:22</t>
  </si>
  <si>
    <t>d661f1df-2789-4858-a95c-72e55cee637a</t>
  </si>
  <si>
    <t>2025-06-24 09:13:59</t>
  </si>
  <si>
    <t>2025-06-24 09:24:58</t>
  </si>
  <si>
    <t>7f7a4dbd-1295-447c-8a7c-580f78362352</t>
  </si>
  <si>
    <t>2025-06-24 09:02:56</t>
  </si>
  <si>
    <t>2025-06-24 09:13:54</t>
  </si>
  <si>
    <t>cc10ed68-b0dd-4ac6-aa56-699d0aec7595</t>
  </si>
  <si>
    <t>2025-06-24 08:51:22</t>
  </si>
  <si>
    <t>2025-06-24 09:02:20</t>
  </si>
  <si>
    <t>c8147504-74c0-4523-9812-4e256f77c71e</t>
  </si>
  <si>
    <t>2025-06-24 08:40:19</t>
  </si>
  <si>
    <t>2025-06-24 08:51:17</t>
  </si>
  <si>
    <t>8d6ad61d-b158-49f0-8a70-a01b90a85476</t>
  </si>
  <si>
    <t>2025-06-24 08:44:59</t>
  </si>
  <si>
    <t>e4ef4170-cdfc-4d89-9741-7c047a066872</t>
  </si>
  <si>
    <t>2025-06-24 08:29:10</t>
  </si>
  <si>
    <t>2025-06-24 08:40:08</t>
  </si>
  <si>
    <t>a85f49d8-cf43-46b3-ab16-ec1f7b817aa5</t>
  </si>
  <si>
    <t>2025-06-24 08:32:15</t>
  </si>
  <si>
    <t>9b0ee5dd-dd80-4917-a84a-2be3bc153da3</t>
  </si>
  <si>
    <t>2025-06-24 08:18:08</t>
  </si>
  <si>
    <t>2025-06-24 08:29:05</t>
  </si>
  <si>
    <t>663de8cb-24f7-45e2-9453-8fd41f52e9cc</t>
  </si>
  <si>
    <t>2025-06-24 07:56:00</t>
  </si>
  <si>
    <t>2025-06-24 08:06:58</t>
  </si>
  <si>
    <t>e51f9a6b-154d-4e9a-a369-29aa7495b638</t>
  </si>
  <si>
    <t>2025-06-24 07:44:25</t>
  </si>
  <si>
    <t>2025-06-24 07:55:23</t>
  </si>
  <si>
    <t>db52343d-ebca-455f-903c-88bfb7cc1de7</t>
  </si>
  <si>
    <t>2025-06-24 07:47:34</t>
  </si>
  <si>
    <t>cdaa0be9-ada9-4959-9e6a-ce2383230d33</t>
  </si>
  <si>
    <t>2025-06-24 07:33:22</t>
  </si>
  <si>
    <t>2025-06-24 07:44:20</t>
  </si>
  <si>
    <t>cbeee132-0882-4255-a3a6-918b8a0d3bb9</t>
  </si>
  <si>
    <t>2025-06-24 07:41:32</t>
  </si>
  <si>
    <t>e3dac111-7b25-4c82-902b-20d9871500ff</t>
  </si>
  <si>
    <t>2025-06-24 07:22:20</t>
  </si>
  <si>
    <t>2025-06-24 07:33:17</t>
  </si>
  <si>
    <t>a3b3b957-e4fc-472f-81c4-b1aa0406b659</t>
  </si>
  <si>
    <t>2025-06-24 07:25:48</t>
  </si>
  <si>
    <t>c63e37e3-e37b-4e6f-a1b1-386c3b52050b</t>
  </si>
  <si>
    <t>GBP/AUD</t>
  </si>
  <si>
    <t>2025-06-24 07:00:09</t>
  </si>
  <si>
    <t>2025-06-24 07:11:07</t>
  </si>
  <si>
    <t>c87e910e-4349-4754-b110-b44fa9c2c894</t>
  </si>
  <si>
    <t>2025-06-24 06:38:35</t>
  </si>
  <si>
    <t>2025-06-24 06:49:33</t>
  </si>
  <si>
    <t>492e8084-24a5-4636-a746-ba5037b8d101</t>
  </si>
  <si>
    <t>2025-06-24 06:19:49</t>
  </si>
  <si>
    <t>2025-06-24 06:27:18</t>
  </si>
  <si>
    <t>06e73ef7-f75b-40ca-8c26-9c521ddbbe18</t>
  </si>
  <si>
    <t>2025-06-24 06:16:20</t>
  </si>
  <si>
    <t>fbcfe872-463b-4cd0-bbe7-f1745f283ecf</t>
  </si>
  <si>
    <t>S87</t>
  </si>
  <si>
    <t>2025-06-24 06:03:42</t>
  </si>
  <si>
    <t>2025-06-24 06:05:09</t>
  </si>
  <si>
    <t>c65c84c4-7845-4dc5-8c6a-4050312b04fd</t>
  </si>
  <si>
    <t>2025-06-24 05:54:11</t>
  </si>
  <si>
    <t>63092d0c-3d6f-4d59-bcf9-9071e8288049</t>
  </si>
  <si>
    <t>2025-06-24 06:02:52</t>
  </si>
  <si>
    <t>23bfa925-b57a-4a6a-94ad-7019fb209f17</t>
  </si>
  <si>
    <t>2025-06-24 05:57:20</t>
  </si>
  <si>
    <t>d2b0cfaf-1be5-46e2-b131-d241553b1aef</t>
  </si>
  <si>
    <t>2025-06-23 21:50:55</t>
  </si>
  <si>
    <t>2025-06-23 22:01:53</t>
  </si>
  <si>
    <t>75222012-dce6-4f54-8af4-1216ed9ee233</t>
  </si>
  <si>
    <t>S187</t>
  </si>
  <si>
    <t>2025-06-23 21:58:46</t>
  </si>
  <si>
    <t>1263ffea-63f5-41a1-aed5-ac5fa2b46e7c</t>
  </si>
  <si>
    <t>S438</t>
  </si>
  <si>
    <t>2025-06-23 21:54:35</t>
  </si>
  <si>
    <t>98aef1d8-d7a6-48c1-baf2-9214e16e2fc3</t>
  </si>
  <si>
    <t>2025-06-23 21:39:53</t>
  </si>
  <si>
    <t>2025-06-23 21:50:51</t>
  </si>
  <si>
    <t>b46d3a9c-e1f4-46e4-8a1e-48050d2f4b44</t>
  </si>
  <si>
    <t>2025-06-23 21:28:50</t>
  </si>
  <si>
    <t>2025-06-23 21:39:48</t>
  </si>
  <si>
    <t>b88e482e-b6fe-4d45-9087-29f27280d832</t>
  </si>
  <si>
    <t>2025-06-23 21:17:47</t>
  </si>
  <si>
    <t>2025-06-23 21:28:45</t>
  </si>
  <si>
    <t>9c45fb9d-9880-4b82-be50-d47654761553</t>
  </si>
  <si>
    <t>2025-06-23 21:10:13</t>
  </si>
  <si>
    <t>2025-06-23 21:17:42</t>
  </si>
  <si>
    <t>6dbd8f15-7544-4998-8874-c8cd65209c19</t>
  </si>
  <si>
    <t>S107</t>
  </si>
  <si>
    <t>2025-06-23 21:15:55</t>
  </si>
  <si>
    <t>617cae58-7e60-440b-a80a-10d45f5aa565</t>
  </si>
  <si>
    <t>2025-06-23 21:06:44</t>
  </si>
  <si>
    <t>8a53d3ae-ae8f-4e0c-9a23-b77b2cfc53e6</t>
  </si>
  <si>
    <t>2025-06-23 20:55:03</t>
  </si>
  <si>
    <t>2025-06-23 21:06:02</t>
  </si>
  <si>
    <t>ae0763ce-520f-4dcd-9cf8-75d84a0505b3</t>
  </si>
  <si>
    <t>2025-06-23 20:36:35</t>
  </si>
  <si>
    <t>2025-06-23 20:43:54</t>
  </si>
  <si>
    <t>4899ed73-0847-4be4-985b-9a6d6164403f</t>
  </si>
  <si>
    <t>2025-06-23 20:32:55</t>
  </si>
  <si>
    <t>285de6fa-2e1a-42d7-9f16-c299165bed98</t>
  </si>
  <si>
    <t>2025-06-23 20:36:25</t>
  </si>
  <si>
    <t>4c59009d-8f51-4fbe-8407-740954c47017</t>
  </si>
  <si>
    <t>2025-06-23 20:21:53</t>
  </si>
  <si>
    <t>2025-06-23 20:32:51</t>
  </si>
  <si>
    <t>ebb5d263-4d43-417e-8ef1-78c1677ab78a</t>
  </si>
  <si>
    <t>2025-06-23 20:10:51</t>
  </si>
  <si>
    <t>2025-06-23 20:21:49</t>
  </si>
  <si>
    <t>eaa0d0ec-f077-4f99-915b-ecb10d08f79f</t>
  </si>
  <si>
    <t>S460</t>
  </si>
  <si>
    <t>2025-06-23 20:14:09</t>
  </si>
  <si>
    <t>cbbb41d2-2c1e-4932-940e-b56f63c6b0eb</t>
  </si>
  <si>
    <t>2025-06-23 20:04:17</t>
  </si>
  <si>
    <t>2025-06-23 20:10:46</t>
  </si>
  <si>
    <t>01cb6b76-3a2b-47c6-a685-2ce916ef7ce2</t>
  </si>
  <si>
    <t>2025-06-23 19:59:48</t>
  </si>
  <si>
    <t>b2412dfa-c07a-4e1f-9605-b5f0f2258a3f</t>
  </si>
  <si>
    <t>S78</t>
  </si>
  <si>
    <t>2025-06-23 19:57:54</t>
  </si>
  <si>
    <t>2025-06-23 19:59:12</t>
  </si>
  <si>
    <t>735135cd-3875-434c-9c14-50c7e4fc4a41</t>
  </si>
  <si>
    <t>2025-06-23 19:56:14</t>
  </si>
  <si>
    <t>10265f8f-9bc2-405e-92d6-3b8dad986294</t>
  </si>
  <si>
    <t>2025-06-23 19:48:14</t>
  </si>
  <si>
    <t>ec5d5040-7553-45be-a0f2-664e284fa9b8</t>
  </si>
  <si>
    <t>2025-06-23 19:45:52</t>
  </si>
  <si>
    <t>2025-06-23 19:48:09</t>
  </si>
  <si>
    <t>e32016c6-f4e5-4eeb-bcd2-cb6a5637afde</t>
  </si>
  <si>
    <t>2025-06-23 19:40:50</t>
  </si>
  <si>
    <t>c14cae7a-0f29-43ab-af8a-b7aa4abdc3fe</t>
  </si>
  <si>
    <t>2025-06-23 19:37:11</t>
  </si>
  <si>
    <t>c102646e-acff-4311-af7a-b3217c521cf8</t>
  </si>
  <si>
    <t>2025-06-23 19:40:40</t>
  </si>
  <si>
    <t>aa4c8465-261c-4aa2-a2d7-b6bf1ad064f8</t>
  </si>
  <si>
    <t>2025-06-23 19:15:03</t>
  </si>
  <si>
    <t>2025-06-23 19:26:01</t>
  </si>
  <si>
    <t>d47bcd6e-beb4-4a81-889e-4e8021acc567</t>
  </si>
  <si>
    <t>2025-06-23 19:04:00</t>
  </si>
  <si>
    <t>2025-06-23 19:14:58</t>
  </si>
  <si>
    <t>5b04f6e2-f5ea-46e3-9acf-92bb071d2bf3</t>
  </si>
  <si>
    <t>2025-06-23 18:52:57</t>
  </si>
  <si>
    <t>2025-06-23 19:03:55</t>
  </si>
  <si>
    <t>d7e38cad-7d35-4afb-96f6-93106d665dd9</t>
  </si>
  <si>
    <t>2025-06-23 18:41:23</t>
  </si>
  <si>
    <t>2025-06-23 18:52:21</t>
  </si>
  <si>
    <t>d25ad908-e900-4cfd-bca6-e67f24b6a315</t>
  </si>
  <si>
    <t>2025-06-23 18:30:20</t>
  </si>
  <si>
    <t>2025-06-23 18:41:19</t>
  </si>
  <si>
    <t>7552f890-5980-408e-8fa7-dca66864a179</t>
  </si>
  <si>
    <t>2025-06-23 18:22:17</t>
  </si>
  <si>
    <t>2025-06-23 18:30:16</t>
  </si>
  <si>
    <t>05b8a8cc-667a-4557-8480-4c778f816b2b</t>
  </si>
  <si>
    <t>2025-06-23 18:19:17</t>
  </si>
  <si>
    <t>76877d98-9192-4d38-8eb9-4f0e8ebd9d9d</t>
  </si>
  <si>
    <t>2025-06-23 18:13:35</t>
  </si>
  <si>
    <t>2025-06-23 18:19:13</t>
  </si>
  <si>
    <t>13437830-2de1-4a1c-9741-287f5dbfcb7d</t>
  </si>
  <si>
    <t>2025-06-23 18:08:15</t>
  </si>
  <si>
    <t>ac137845-78bd-4e22-aab5-e24fcc2892d4</t>
  </si>
  <si>
    <t>2025-06-23 17:57:12</t>
  </si>
  <si>
    <t>2025-06-23 18:08:10</t>
  </si>
  <si>
    <t>a0b9a3ab-4d85-4bf9-8c16-415d7e911baa</t>
  </si>
  <si>
    <t>2025-06-23 17:50:29</t>
  </si>
  <si>
    <t>2025-06-23 17:57:08</t>
  </si>
  <si>
    <t>887d1116-7852-422f-b82c-830c9c648d24</t>
  </si>
  <si>
    <t>2025-06-23 17:55:40</t>
  </si>
  <si>
    <t>086e1f92-b8b7-40db-8db6-34a7e147b650</t>
  </si>
  <si>
    <t>2025-06-23 17:46:10</t>
  </si>
  <si>
    <t>a550d0bc-e158-4751-8728-863db429d16e</t>
  </si>
  <si>
    <t>2025-06-23 17:34:32</t>
  </si>
  <si>
    <t>2025-06-23 17:45:30</t>
  </si>
  <si>
    <t>e768dd8a-c76e-4dd7-a180-569e40c77917</t>
  </si>
  <si>
    <t>2025-06-23 17:23:29</t>
  </si>
  <si>
    <t>2025-06-23 17:34:27</t>
  </si>
  <si>
    <t>c6f2b14e-165d-4140-82a2-f8f8ac9df851</t>
  </si>
  <si>
    <t>2025-06-23 17:12:26</t>
  </si>
  <si>
    <t>2025-06-23 17:23:24</t>
  </si>
  <si>
    <t>83626818-2ba8-4eb7-bbe6-e84529aec3de</t>
  </si>
  <si>
    <t>2025-06-23 17:15:25</t>
  </si>
  <si>
    <t>55a667c6-afb7-47e4-96c7-0705531cb5cd</t>
  </si>
  <si>
    <t>2025-06-23 17:01:24</t>
  </si>
  <si>
    <t>2025-06-23 17:12:21</t>
  </si>
  <si>
    <t>ad2ca3ca-8c19-4e70-9e5f-917a22394ffc</t>
  </si>
  <si>
    <t>2025-06-23 16:54:00</t>
  </si>
  <si>
    <t>2025-06-23 17:01:18</t>
  </si>
  <si>
    <t>0c5984b5-7383-41f7-886f-f767a963365c</t>
  </si>
  <si>
    <t>2025-06-23 16:50:21</t>
  </si>
  <si>
    <t>24fb4b08-a418-48d9-9c42-1bd703a7de95</t>
  </si>
  <si>
    <t>2025-06-23 16:39:18</t>
  </si>
  <si>
    <t>2025-06-23 16:50:16</t>
  </si>
  <si>
    <t>b4cac79f-0350-49b8-844e-134e8212ed51</t>
  </si>
  <si>
    <t>2025-06-23 16:16:33</t>
  </si>
  <si>
    <t>2025-06-23 16:27:31</t>
  </si>
  <si>
    <t>82de7f51-1596-46a0-8a5d-acb0bdc6d9b7</t>
  </si>
  <si>
    <t>2025-06-23 16:05:31</t>
  </si>
  <si>
    <t>2025-06-23 16:16:28</t>
  </si>
  <si>
    <t>7e3f856a-71d7-4dcd-8253-f734868a5a9c</t>
  </si>
  <si>
    <t>2025-06-23 15:54:28</t>
  </si>
  <si>
    <t>2025-06-23 16:05:26</t>
  </si>
  <si>
    <t>2d6d5a1a-1462-4002-aad7-e5f6dc8a1185</t>
  </si>
  <si>
    <t>2025-06-23 15:43:25</t>
  </si>
  <si>
    <t>2025-06-23 15:54:23</t>
  </si>
  <si>
    <t>c230dabc-01b1-49c8-bac9-f7f18e3ff47f</t>
  </si>
  <si>
    <t>2025-06-23 15:32:22</t>
  </si>
  <si>
    <t>2025-06-23 15:43:21</t>
  </si>
  <si>
    <t>2f55a35d-db23-4b72-9def-ae25c01dc8b0</t>
  </si>
  <si>
    <t>2025-06-23 15:20:45</t>
  </si>
  <si>
    <t>2025-06-23 15:31:43</t>
  </si>
  <si>
    <t>270aa791-3cd8-43b1-b78f-ad4bbab55507</t>
  </si>
  <si>
    <t>2025-06-23 15:27:35</t>
  </si>
  <si>
    <t>d180fe08-3464-463e-a4fd-0cd2424aac3e</t>
  </si>
  <si>
    <t>2025-06-23 15:09:43</t>
  </si>
  <si>
    <t>2025-06-23 15:20:40</t>
  </si>
  <si>
    <t>742f2848-1a88-42b1-922a-24d8c0e6f9a6</t>
  </si>
  <si>
    <t>2025-06-23 15:14:11</t>
  </si>
  <si>
    <t>6d931bf1-e687-409d-a998-0448dfe13a78</t>
  </si>
  <si>
    <t>2025-06-23 14:58:40</t>
  </si>
  <si>
    <t>2025-06-23 15:09:38</t>
  </si>
  <si>
    <t>09dabf59-24f2-43a9-b0ce-a0751058f0c2</t>
  </si>
  <si>
    <t>2025-06-23 14:47:37</t>
  </si>
  <si>
    <t>2025-06-23 14:58:35</t>
  </si>
  <si>
    <t>42156f69-ef53-4048-8254-6140c4996362</t>
  </si>
  <si>
    <t>2025-06-23 14:36:34</t>
  </si>
  <si>
    <t>2025-06-23 14:47:32</t>
  </si>
  <si>
    <t>db31918e-3139-424f-b032-470376b3b23d</t>
  </si>
  <si>
    <t>2025-06-23 14:25:31</t>
  </si>
  <si>
    <t>2025-06-23 14:36:30</t>
  </si>
  <si>
    <t>4cb6b117-e6eb-4e97-a886-9a7186e78c59</t>
  </si>
  <si>
    <t>2025-06-23 14:13:57</t>
  </si>
  <si>
    <t>2025-06-23 14:24:55</t>
  </si>
  <si>
    <t>c415f24b-f560-4022-8797-dd1f125b4db5</t>
  </si>
  <si>
    <t>2025-06-23 13:51:49</t>
  </si>
  <si>
    <t>2025-06-23 14:02:47</t>
  </si>
  <si>
    <t>a8b9c705-aa92-457a-bac3-01384facd0e3</t>
  </si>
  <si>
    <t>2025-06-23 13:55:49</t>
  </si>
  <si>
    <t>25c89d32-d9cb-4679-a1c8-54c9874c1528</t>
  </si>
  <si>
    <t>S177</t>
  </si>
  <si>
    <t>2025-06-23 13:59:50</t>
  </si>
  <si>
    <t>11a5e534-94a6-4435-8015-ac0f29313e64</t>
  </si>
  <si>
    <t>2025-06-23 13:54:58</t>
  </si>
  <si>
    <t>a17e4369-6789-4e4c-a66e-c0aa50f135de</t>
  </si>
  <si>
    <t>2025-06-23 13:46:46</t>
  </si>
  <si>
    <t>2025-06-23 13:51:45</t>
  </si>
  <si>
    <t>61ca13bd-0c3a-4ab9-baa5-398911982bf4</t>
  </si>
  <si>
    <t>2025-06-23 13:44:56</t>
  </si>
  <si>
    <t>4b957a65-03d1-4df8-a667-d7650f262bf7</t>
  </si>
  <si>
    <t>2025-06-23 13:40:46</t>
  </si>
  <si>
    <t>f5a5c387-7330-4280-a250-388216e7f507</t>
  </si>
  <si>
    <t>2025-06-23 13:32:43</t>
  </si>
  <si>
    <t>2025-06-23 13:40:42</t>
  </si>
  <si>
    <t>e79819f2-97c7-4e93-aa1b-d0feb6aca891</t>
  </si>
  <si>
    <t>2025-06-23 13:29:43</t>
  </si>
  <si>
    <t>e00d79ff-b0e9-4885-811a-c36baa47f379</t>
  </si>
  <si>
    <t>2025-06-23 13:23:41</t>
  </si>
  <si>
    <t>2025-06-23 13:29:39</t>
  </si>
  <si>
    <t>ba2f7d1c-f273-4dde-b257-2ba0cb84975e</t>
  </si>
  <si>
    <t>2025-06-23 13:21:50</t>
  </si>
  <si>
    <t>afdbbb37-2234-4fa1-a1e5-449c21a48a96</t>
  </si>
  <si>
    <t>2025-06-23 13:18:41</t>
  </si>
  <si>
    <t>940e53bf-57fd-48e2-9297-49607b8477f6</t>
  </si>
  <si>
    <t>2025-06-23 13:21:40</t>
  </si>
  <si>
    <t>a85f177a-891c-4f99-8594-aea59a86465c</t>
  </si>
  <si>
    <t>2025-06-23 13:07:06</t>
  </si>
  <si>
    <t>2025-06-23 13:18:04</t>
  </si>
  <si>
    <t>8c7ad7a9-b2e0-4329-8f69-fe3015544355</t>
  </si>
  <si>
    <t>2025-06-23 13:11:05</t>
  </si>
  <si>
    <t>759e8966-4fdb-4664-bf15-7764149a94f6</t>
  </si>
  <si>
    <t>2025-06-23 13:10:25</t>
  </si>
  <si>
    <t>3e1a56cd-b74f-486c-bfc9-0bb26c9cba11</t>
  </si>
  <si>
    <t>2025-06-23 12:56:03</t>
  </si>
  <si>
    <t>2025-06-23 13:07:02</t>
  </si>
  <si>
    <t>6335ddf6-6f7d-4d60-add6-6bf3bf654a1c</t>
  </si>
  <si>
    <t>S368</t>
  </si>
  <si>
    <t>2025-06-23 12:49:51</t>
  </si>
  <si>
    <t>2025-06-23 12:55:59</t>
  </si>
  <si>
    <t>020f19ed-0519-4409-9ea4-25362df95b09</t>
  </si>
  <si>
    <t>2025-06-23 12:45:01</t>
  </si>
  <si>
    <t>c223773a-6cb8-4478-b73a-76f56966bc87</t>
  </si>
  <si>
    <t>2025-06-23 12:33:58</t>
  </si>
  <si>
    <t>2025-06-23 12:44:56</t>
  </si>
  <si>
    <t>2e7e0528-1494-41a5-bf78-2ef251270062</t>
  </si>
  <si>
    <t>2025-06-23 12:25:55</t>
  </si>
  <si>
    <t>2025-06-23 12:33:54</t>
  </si>
  <si>
    <t>09d861af-d834-4f9f-9b00-64c8617edf19</t>
  </si>
  <si>
    <t>2025-06-23 12:22:55</t>
  </si>
  <si>
    <t>cf9d4241-0752-498a-80f0-33feea0a6c25</t>
  </si>
  <si>
    <t>2025-06-23 12:16:42</t>
  </si>
  <si>
    <t>2025-06-23 12:22:50</t>
  </si>
  <si>
    <t>9d08e30b-cc0b-4fa9-9e11-8ef18ad3dc3c</t>
  </si>
  <si>
    <t>2025-06-23 12:11:52</t>
  </si>
  <si>
    <t>022abf01-22b4-47cd-8627-2413e5887ba6</t>
  </si>
  <si>
    <t>2025-06-23 12:00:19</t>
  </si>
  <si>
    <t>2025-06-23 12:11:16</t>
  </si>
  <si>
    <t>39054831-3098-4f11-b46e-4c7ce800e94d</t>
  </si>
  <si>
    <t>2025-06-23 11:38:08</t>
  </si>
  <si>
    <t>2025-06-23 11:49:05</t>
  </si>
  <si>
    <t>33ba39cb-28f6-4b44-acf5-409428c599e4</t>
  </si>
  <si>
    <t>2025-06-23 11:43:37</t>
  </si>
  <si>
    <t>2ec43a1d-65a3-4556-b4a2-e0a6b20a53da</t>
  </si>
  <si>
    <t>2025-06-23 11:42:27</t>
  </si>
  <si>
    <t>169de283-f577-41de-a8a3-95df7662b598</t>
  </si>
  <si>
    <t>2025-06-23 11:43:07</t>
  </si>
  <si>
    <t>a41b498c-ed44-423d-aa19-78eda90ed2ed</t>
  </si>
  <si>
    <t>2025-06-23 11:27:04</t>
  </si>
  <si>
    <t>2025-06-23 11:38:03</t>
  </si>
  <si>
    <t>1b2e519c-a399-4019-afbd-8ae65491a461</t>
  </si>
  <si>
    <t>2025-06-23 11:36:35</t>
  </si>
  <si>
    <t>fc9be0dd-f88e-4bf2-89c7-a148d16e35be</t>
  </si>
  <si>
    <t>2025-06-23 11:19:21</t>
  </si>
  <si>
    <t>2025-06-23 11:27:00</t>
  </si>
  <si>
    <t>0b0dcd4e-2063-42ee-a241-f37eedccaa4b</t>
  </si>
  <si>
    <t>2025-06-23 11:16:02</t>
  </si>
  <si>
    <t>7adb67c9-9e84-446a-820d-bfee39501d49</t>
  </si>
  <si>
    <t>2025-06-23 11:04:59</t>
  </si>
  <si>
    <t>2025-06-23 11:15:57</t>
  </si>
  <si>
    <t>72850b48-1b5c-40ea-a54a-75938ea2e675</t>
  </si>
  <si>
    <t>2025-06-23 10:53:20</t>
  </si>
  <si>
    <t>2025-06-23 11:04:18</t>
  </si>
  <si>
    <t>87a7ea94-b71f-437b-bc60-f57150777cc2</t>
  </si>
  <si>
    <t>2025-06-23 10:42:18</t>
  </si>
  <si>
    <t>2025-06-23 10:53:16</t>
  </si>
  <si>
    <t>4fdab1cb-512c-4da8-842d-0c352b8cc685</t>
  </si>
  <si>
    <t>2025-06-23 10:48:37</t>
  </si>
  <si>
    <t>7f4ed21c-13ab-4fb6-9c1f-5d41468934ad</t>
  </si>
  <si>
    <t>2025-06-23 10:37:55</t>
  </si>
  <si>
    <t>2025-06-23 10:42:13</t>
  </si>
  <si>
    <t>7667f8fe-7881-4be5-b4c8-65fccb13f107</t>
  </si>
  <si>
    <t>2025-06-23 10:31:15</t>
  </si>
  <si>
    <t>4c5c7802-c04e-4fee-99a3-376a5ea71179</t>
  </si>
  <si>
    <t>2025-06-23 10:34:44</t>
  </si>
  <si>
    <t>26e33b89-b326-4426-960f-849ee389c192</t>
  </si>
  <si>
    <t>2025-06-23 10:38:25</t>
  </si>
  <si>
    <t>a180e4f0-9534-4b07-b9a8-807db6125c8f</t>
  </si>
  <si>
    <t>2025-06-23 10:27:32</t>
  </si>
  <si>
    <t>2025-06-23 10:31:10</t>
  </si>
  <si>
    <t>5ea25a58-2351-4426-b553-1308c89505c8</t>
  </si>
  <si>
    <t>2025-06-23 10:20:12</t>
  </si>
  <si>
    <t>22b06219-a1fd-43ae-9b79-ce43c82b7ca3</t>
  </si>
  <si>
    <t>2025-06-23 10:25:32</t>
  </si>
  <si>
    <t>3aa3a98c-b572-462a-8e1c-a24d8425e3cd</t>
  </si>
  <si>
    <t>2025-06-23 10:09:09</t>
  </si>
  <si>
    <t>2025-06-23 10:20:07</t>
  </si>
  <si>
    <t>a5e02745-b66a-4481-aede-6fb9f9d73ecc</t>
  </si>
  <si>
    <t>2025-06-23 10:03:46</t>
  </si>
  <si>
    <t>2025-06-23 10:09:05</t>
  </si>
  <si>
    <t>6cf64e29-2d9c-4850-8ed9-82c37aa0a5e7</t>
  </si>
  <si>
    <t>2025-06-23 10:01:46</t>
  </si>
  <si>
    <t>2c787a50-8cd4-4fac-8bc5-cbf1f4a9dd22</t>
  </si>
  <si>
    <t>2025-06-23 09:58:07</t>
  </si>
  <si>
    <t>07a86457-b103-40b9-978b-51aa60819baa</t>
  </si>
  <si>
    <t>2025-06-23 10:03:06</t>
  </si>
  <si>
    <t>e474d2bd-c350-43b9-82c3-6dca4ae45736</t>
  </si>
  <si>
    <t>2025-06-23 09:54:32</t>
  </si>
  <si>
    <t>2025-06-23 09:57:30</t>
  </si>
  <si>
    <t>b360f0b9-4a5a-4628-9cbb-f51b77721ee8</t>
  </si>
  <si>
    <t>2025-06-23 09:46:31</t>
  </si>
  <si>
    <t>3b7af75c-fad9-4e7d-b903-912e75e7a6fc</t>
  </si>
  <si>
    <t>2025-06-23 09:43:08</t>
  </si>
  <si>
    <t>2025-06-23 09:46:26</t>
  </si>
  <si>
    <t>010f2144-910c-470b-b15e-086f658d5fc4</t>
  </si>
  <si>
    <t>2025-06-23 09:35:28</t>
  </si>
  <si>
    <t>c3ebc6cd-ddcc-4c12-9977-f2a09a208bba</t>
  </si>
  <si>
    <t>2025-06-23 09:30:05</t>
  </si>
  <si>
    <t>2025-06-23 09:35:23</t>
  </si>
  <si>
    <t>b4ebc9ed-6c1d-4043-bd5d-90e68d683827</t>
  </si>
  <si>
    <t>S268</t>
  </si>
  <si>
    <t>2025-06-23 09:30:55</t>
  </si>
  <si>
    <t>606e57a5-d772-4055-b358-abda84d15862</t>
  </si>
  <si>
    <t>63e36169-6670-4fef-9d22-18d4e434ea20</t>
  </si>
  <si>
    <t>2025-06-23 09:13:22</t>
  </si>
  <si>
    <t>2025-06-23 09:24:20</t>
  </si>
  <si>
    <t>19fbb303-abf6-40b0-94e2-d2a9e32b3d47</t>
  </si>
  <si>
    <t>2025-06-23 09:18:02</t>
  </si>
  <si>
    <t>862a851d-ceb8-4450-b5db-3822cbec8627</t>
  </si>
  <si>
    <t>2025-06-23 09:02:20</t>
  </si>
  <si>
    <t>2025-06-23 09:13:18</t>
  </si>
  <si>
    <t>0e514bc1-a885-4b00-b756-645984cd0318</t>
  </si>
  <si>
    <t>2025-06-23 09:05:18</t>
  </si>
  <si>
    <t>8eb7a4bf-9b0a-4446-b4a2-78c4e5ca8c1d</t>
  </si>
  <si>
    <t>2025-06-23 08:51:18</t>
  </si>
  <si>
    <t>2025-06-23 09:02:16</t>
  </si>
  <si>
    <t>2ad0c94f-70fb-414a-8bb9-9ad695bfc172</t>
  </si>
  <si>
    <t>2025-06-23 05:57:48</t>
  </si>
  <si>
    <t>2025-06-23 06:08:46</t>
  </si>
  <si>
    <t>0fbeb42e-9dc0-460c-9a22-0f0a0b70e3ae</t>
  </si>
  <si>
    <t>S64</t>
  </si>
  <si>
    <t>2025-06-26 18:34:12</t>
  </si>
  <si>
    <t>2025-06-26 18:35:16</t>
  </si>
  <si>
    <t>7aeae09e-0ef6-41f8-b057-1459fa4a6c1a</t>
  </si>
  <si>
    <t>2025-06-26 18:34:02</t>
  </si>
  <si>
    <t>2025-06-26 18:35:06</t>
  </si>
  <si>
    <t>9e9f9591-a35e-48d9-8943-5f3f293e2e5e</t>
  </si>
  <si>
    <t>2025-06-26 18:33:52</t>
  </si>
  <si>
    <t>2025-06-26 18:34:56</t>
  </si>
  <si>
    <t>eaadd1f6-7e38-484b-bee2-006e9e4eb826</t>
  </si>
  <si>
    <t>2025-06-26 18:33:42</t>
  </si>
  <si>
    <t>2025-06-26 18:34:46</t>
  </si>
  <si>
    <t>6d43ea4e-ef6e-4b47-adf3-54fe5a81fe25</t>
  </si>
  <si>
    <t>2025-06-26 18:33:32</t>
  </si>
  <si>
    <t>2025-06-26 18:34:36</t>
  </si>
  <si>
    <t>25d59675-0b18-4b31-b8f9-2dd5f70cc3ff</t>
  </si>
  <si>
    <t>2025-06-26 18:33:22</t>
  </si>
  <si>
    <t>2025-06-26 18:34:26</t>
  </si>
  <si>
    <t>314d64ec-de99-4763-a107-20616cb391f9</t>
  </si>
  <si>
    <t>S65</t>
  </si>
  <si>
    <t>2025-06-26 18:33:11</t>
  </si>
  <si>
    <t>2025-06-26 18:34:16</t>
  </si>
  <si>
    <t>a6e9f469-e966-41d6-9fbd-2ee42d6dc3ed</t>
  </si>
  <si>
    <t>2025-06-26 18:33:02</t>
  </si>
  <si>
    <t>2025-06-26 18:34:06</t>
  </si>
  <si>
    <t>e5199628-a838-413a-80df-7e993fd69289</t>
  </si>
  <si>
    <t>2025-06-26 18:32:51</t>
  </si>
  <si>
    <t>2025-06-26 18:33:56</t>
  </si>
  <si>
    <t>d9332dc5-842f-4f5d-aaad-ee1c36a6ea71</t>
  </si>
  <si>
    <t>2025-06-26 18:14:51</t>
  </si>
  <si>
    <t>2025-06-26 18:24:55</t>
  </si>
  <si>
    <t>b02ed8f8-6851-4e16-8270-cbe87a2640d1</t>
  </si>
  <si>
    <t>2025-06-26 18:17:00</t>
  </si>
  <si>
    <t>5d356aae-c131-4dba-bc02-2b7a212735a2</t>
  </si>
  <si>
    <t>2025-06-26 18:20:01</t>
  </si>
  <si>
    <t>45000136-25da-42dc-b74f-a0fee636e249</t>
  </si>
  <si>
    <t>2025-06-26 18:17:21</t>
  </si>
  <si>
    <t>ae34092f-93c9-463b-99a2-279978f7a28e</t>
  </si>
  <si>
    <t>2025-06-26 18:06:48</t>
  </si>
  <si>
    <t>2025-06-26 18:14:42</t>
  </si>
  <si>
    <t>19e29886-5ee4-45cd-96a4-dcb1f68475e0</t>
  </si>
  <si>
    <t>2025-06-26 18:04:39</t>
  </si>
  <si>
    <t>dfc910ba-5950-47fe-9bdb-22ec8dd98ccb</t>
  </si>
  <si>
    <t>2025-06-26 17:54:27</t>
  </si>
  <si>
    <t>2025-06-26 18:04:30</t>
  </si>
  <si>
    <t>e14e7bab-ae29-4554-a8f9-c1cbbe491cba</t>
  </si>
  <si>
    <t>2025-06-26 17:44:04</t>
  </si>
  <si>
    <t>2025-06-26 17:54:07</t>
  </si>
  <si>
    <t>fb482b7e-2d37-45da-8ba2-ce72420cc09f</t>
  </si>
  <si>
    <t>2025-06-26 17:33:51</t>
  </si>
  <si>
    <t>2025-06-26 17:43:54</t>
  </si>
  <si>
    <t>8349a044-dfd8-4582-8592-24446a6d11ae</t>
  </si>
  <si>
    <t>2025-06-26 17:36:20</t>
  </si>
  <si>
    <t>bd2662fe-d7d3-40c5-82ec-76a7eb58ac97</t>
  </si>
  <si>
    <t>2025-06-26 17:32:09</t>
  </si>
  <si>
    <t>2025-06-26 17:33:42</t>
  </si>
  <si>
    <t>9d125329-e97b-4ff2-9f0d-0a239352826b</t>
  </si>
  <si>
    <t>2025-06-26 17:23:39</t>
  </si>
  <si>
    <t>6fdc02c8-1d28-4724-bb7a-fbf26547e7ab</t>
  </si>
  <si>
    <t>2025-06-26 17:30:59</t>
  </si>
  <si>
    <t>57974a3b-0842-4c11-a120-f123fbb0301a</t>
  </si>
  <si>
    <t>2025-06-26 17:21:16</t>
  </si>
  <si>
    <t>2025-06-26 17:22:58</t>
  </si>
  <si>
    <t>4caf2901-1830-427d-98c3-4d91930797dd</t>
  </si>
  <si>
    <t>2025-06-26 17:12:55</t>
  </si>
  <si>
    <t>15bd5897-22d2-48d2-a5e6-8b688bde2087</t>
  </si>
  <si>
    <t>2025-06-26 17:18:35</t>
  </si>
  <si>
    <t>29c1be99-d8fe-429b-b5a9-cb015e671237</t>
  </si>
  <si>
    <t>2025-06-26 17:02:42</t>
  </si>
  <si>
    <t>2025-06-26 17:12:45</t>
  </si>
  <si>
    <t>8e2bcaab-782c-48af-8a20-0fae575d7d95</t>
  </si>
  <si>
    <t>2025-06-26 16:51:40</t>
  </si>
  <si>
    <t>2025-06-26 17:01:43</t>
  </si>
  <si>
    <t>e2575655-56d1-4fea-b87d-9015ca9fe5de</t>
  </si>
  <si>
    <t>2025-06-26 16:41:27</t>
  </si>
  <si>
    <t>2025-06-26 16:51:30</t>
  </si>
  <si>
    <t>d19ff12d-d6fd-4ff2-9305-2db9ba48c4e8</t>
  </si>
  <si>
    <t>2025-06-26 16:31:15</t>
  </si>
  <si>
    <t>2025-06-26 16:41:18</t>
  </si>
  <si>
    <t>7d2c11d6-3bc9-4c6e-a30d-237db850a590</t>
  </si>
  <si>
    <t>2025-06-26 16:21:02</t>
  </si>
  <si>
    <t>2025-06-26 16:31:05</t>
  </si>
  <si>
    <t>6a590ae7-236c-4f10-b511-f6ea8858f17a</t>
  </si>
  <si>
    <t>2025-06-26 16:24:11</t>
  </si>
  <si>
    <t>49363d9b-87fc-4ceb-bb8e-9a18aa3598d8</t>
  </si>
  <si>
    <t>2025-06-26 16:01:50</t>
  </si>
  <si>
    <t>2025-06-26 16:09:29</t>
  </si>
  <si>
    <t>17c68c33-ca8e-405a-8145-d5024c39d50f</t>
  </si>
  <si>
    <t>2025-06-26 16:02:30</t>
  </si>
  <si>
    <t>15f7ea34-fd5b-4dd5-8909-730145096d51</t>
  </si>
  <si>
    <t>2025-06-26 15:58:31</t>
  </si>
  <si>
    <t>cfdd8534-1fe2-430a-8288-ea0fbfdc2996</t>
  </si>
  <si>
    <t>2025-06-26 15:47:20</t>
  </si>
  <si>
    <t>2025-06-26 15:58:18</t>
  </si>
  <si>
    <t>81e97a07-f797-4880-b930-fdadbcc2b282</t>
  </si>
  <si>
    <t>2025-06-26 15:36:18</t>
  </si>
  <si>
    <t>2025-06-26 15:47:15</t>
  </si>
  <si>
    <t>d4d243e2-2af1-4e9b-94eb-b43b5864d2fd</t>
  </si>
  <si>
    <t>2025-06-26 15:14:52</t>
  </si>
  <si>
    <t>2025-06-26 15:24:55</t>
  </si>
  <si>
    <t>cbd5d53b-03f1-4a00-bc11-cd7d7c44c236</t>
  </si>
  <si>
    <t>2025-06-26 15:04:40</t>
  </si>
  <si>
    <t>2025-06-26 15:14:42</t>
  </si>
  <si>
    <t>e04e0ba2-5cea-4396-aa43-e177c777286d</t>
  </si>
  <si>
    <t>2025-06-26 14:53:57</t>
  </si>
  <si>
    <t>2025-06-26 15:04:00</t>
  </si>
  <si>
    <t>53c54c3e-1ea5-4d5c-9c50-e7cd4ae70511</t>
  </si>
  <si>
    <t>2025-06-26 14:43:45</t>
  </si>
  <si>
    <t>2025-06-26 14:53:48</t>
  </si>
  <si>
    <t>a30aaa30-1f35-4c21-8222-ea95e93c3d40</t>
  </si>
  <si>
    <t>2025-06-26 14:36:11</t>
  </si>
  <si>
    <t>2025-06-26 14:43:35</t>
  </si>
  <si>
    <t>1fc783da-da70-4bee-8dc9-4de51ed94ab2</t>
  </si>
  <si>
    <t>2025-06-26 14:33:32</t>
  </si>
  <si>
    <t>dc2e3f1f-04e2-4835-a4bf-d5f25c65880d</t>
  </si>
  <si>
    <t>2025-06-26 14:25:39</t>
  </si>
  <si>
    <t>2025-06-26 14:32:43</t>
  </si>
  <si>
    <t>72a53e0e-4ae9-44cb-af3d-78625e7e0bf3</t>
  </si>
  <si>
    <t>2025-06-26 14:22:40</t>
  </si>
  <si>
    <t>5308d422-44b6-4939-abe7-8b4aade0748e</t>
  </si>
  <si>
    <t>2025-06-26 14:27:20</t>
  </si>
  <si>
    <t>eb592fca-c0dd-4dca-8cbe-7091a235f269</t>
  </si>
  <si>
    <t>2025-06-26 14:12:27</t>
  </si>
  <si>
    <t>2025-06-26 14:22:30</t>
  </si>
  <si>
    <t>96978b0e-12f9-45ad-9984-eeaeb7dd2dc5</t>
  </si>
  <si>
    <t>2025-06-26 14:17:07</t>
  </si>
  <si>
    <t>6060181f-ac2a-4f42-812c-ac2c4b81d274</t>
  </si>
  <si>
    <t>2025-06-26 14:14:36</t>
  </si>
  <si>
    <t>c2217b72-c668-46ee-ada7-e7f7f9e5ed1f</t>
  </si>
  <si>
    <t>2025-06-26 14:02:15</t>
  </si>
  <si>
    <t>2025-06-26 14:12:18</t>
  </si>
  <si>
    <t>295a8c29-f4f1-45ac-8992-501244c15aec</t>
  </si>
  <si>
    <t>2025-06-26 14:09:05</t>
  </si>
  <si>
    <t>15ad1c07-17a5-4049-b9d3-5a06ed8ac208</t>
  </si>
  <si>
    <t>2025-06-26 14:07:44</t>
  </si>
  <si>
    <t>81aca25d-7027-463c-a162-f5362b9de778</t>
  </si>
  <si>
    <t>2025-06-26 13:51:33</t>
  </si>
  <si>
    <t>2025-06-26 14:01:36</t>
  </si>
  <si>
    <t>018222e6-62a5-4d4e-a631-c0499f1b90cc</t>
  </si>
  <si>
    <t>2025-06-26 13:41:21</t>
  </si>
  <si>
    <t>2025-06-26 13:51:24</t>
  </si>
  <si>
    <t>f26eb49b-8ef0-48ef-b34d-4d7ce6881275</t>
  </si>
  <si>
    <t>2025-06-26 13:36:08</t>
  </si>
  <si>
    <t>2025-06-26 13:41:11</t>
  </si>
  <si>
    <t>4998b15f-ea5c-4ec2-88f3-c1a2267bf75d</t>
  </si>
  <si>
    <t>2025-06-26 13:31:09</t>
  </si>
  <si>
    <t>42a74ab1-0a0b-491d-8af8-82749a5e95d9</t>
  </si>
  <si>
    <t>2025-06-26 13:34:37</t>
  </si>
  <si>
    <t>210883bf-e64c-42c7-970d-39b167afc92e</t>
  </si>
  <si>
    <t>2025-06-26 13:39:59</t>
  </si>
  <si>
    <t>c86f020f-cc4b-4ab0-aa08-d972588ab1e9</t>
  </si>
  <si>
    <t>2025-06-26 13:26:06</t>
  </si>
  <si>
    <t>2025-06-26 13:30:59</t>
  </si>
  <si>
    <t>b49d8e7b-7a5a-47e4-827d-de237659ade3</t>
  </si>
  <si>
    <t>2025-06-26 13:23:05</t>
  </si>
  <si>
    <t>6b12cdac-a109-4848-96c3-020ba8e1a727</t>
  </si>
  <si>
    <t>2025-06-26 13:26:46</t>
  </si>
  <si>
    <t>08a85d15-cc2f-4e47-9c74-d4dc82782aea</t>
  </si>
  <si>
    <t>2025-06-26 13:20:56</t>
  </si>
  <si>
    <t>65cfc52e-d4fb-44df-ba2a-fee09a1dcc13</t>
  </si>
  <si>
    <t>2025-06-26 13:16:53</t>
  </si>
  <si>
    <t>2025-06-26 13:20:46</t>
  </si>
  <si>
    <t>263bfeae-bab3-446b-a9e3-6c0f5efcecb6</t>
  </si>
  <si>
    <t>2025-06-26 13:10:43</t>
  </si>
  <si>
    <t>f7ad33c1-de1e-4117-9d80-887933619759</t>
  </si>
  <si>
    <t>2025-06-26 13:00:31</t>
  </si>
  <si>
    <t>2025-06-26 13:10:34</t>
  </si>
  <si>
    <t>c6324eeb-0893-43d7-9cc1-8c82dcae6d6f</t>
  </si>
  <si>
    <t>2025-06-26 13:03:10</t>
  </si>
  <si>
    <t>c1fca311-70a9-4869-a1c9-1cf8436838de</t>
  </si>
  <si>
    <t>2025-06-26 13:03:30</t>
  </si>
  <si>
    <t>32c7dc66-aa95-418d-b3c0-36aa9cc520a3</t>
  </si>
  <si>
    <t>2025-06-26 13:04:10</t>
  </si>
  <si>
    <t>8433bcc8-8335-48e7-bf1d-2b3687965ee4</t>
  </si>
  <si>
    <t>2025-06-26 12:49:50</t>
  </si>
  <si>
    <t>2025-06-26 12:59:53</t>
  </si>
  <si>
    <t>71a6d839-dc8b-45f5-a358-7be074966e12</t>
  </si>
  <si>
    <t>2025-06-26 12:43:11</t>
  </si>
  <si>
    <t>2025-06-26 12:49:44</t>
  </si>
  <si>
    <t>62631046-66b2-4dbc-9079-33a8c5208bdc</t>
  </si>
  <si>
    <t>2025-06-26 12:39:42</t>
  </si>
  <si>
    <t>fd105cce-c546-42e1-9009-7e8b91302ef6</t>
  </si>
  <si>
    <t>2025-06-26 11:40:07</t>
  </si>
  <si>
    <t>2025-06-26 11:50:10</t>
  </si>
  <si>
    <t>136aff0f-8df1-4490-a47e-6fa81f802756</t>
  </si>
  <si>
    <t>2025-06-26 11:47:37</t>
  </si>
  <si>
    <t>d3333bda-61b2-4d1d-8275-2181b2ad58e0</t>
  </si>
  <si>
    <t>2025-06-26 11:35:04</t>
  </si>
  <si>
    <t>2025-06-26 11:39:58</t>
  </si>
  <si>
    <t>9b02fea5-9852-4158-ac27-fcc9047716e7</t>
  </si>
  <si>
    <t>2025-06-26 11:37:25</t>
  </si>
  <si>
    <t>0db9c5d5-767a-4ef1-ae8d-9c288be05526</t>
  </si>
  <si>
    <t>2025-06-26 11:29:55</t>
  </si>
  <si>
    <t>ed4c550d-0edd-425a-920e-c0881013250f</t>
  </si>
  <si>
    <t>2025-06-26 11:19:42</t>
  </si>
  <si>
    <t>2025-06-26 11:29:45</t>
  </si>
  <si>
    <t>d5feb969-90fe-423e-a6cb-54a9d397ffe8</t>
  </si>
  <si>
    <t>2025-06-26 11:22:31</t>
  </si>
  <si>
    <t>88bfc57e-0faa-48c9-9aba-477ec7b56f79</t>
  </si>
  <si>
    <t>2025-06-26 11:27:22</t>
  </si>
  <si>
    <t>2c5208f4-f47c-48a5-aef2-8f3d3985fadf</t>
  </si>
  <si>
    <t>2025-06-26 11:23:21</t>
  </si>
  <si>
    <t>094ea41b-8563-45d8-ac6e-ff5d44e9abe8</t>
  </si>
  <si>
    <t>2025-06-26 11:09:30</t>
  </si>
  <si>
    <t>2025-06-26 11:19:33</t>
  </si>
  <si>
    <t>bdc4b600-2d30-4294-b800-e30f98dfe0b1</t>
  </si>
  <si>
    <t>2025-06-26 11:02:06</t>
  </si>
  <si>
    <t>2025-06-26 11:09:20</t>
  </si>
  <si>
    <t>b1d9f2ac-9b86-4d5e-aa15-750403addde8</t>
  </si>
  <si>
    <t>2025-06-26 10:59:18</t>
  </si>
  <si>
    <t>50523c67-131a-488d-9a00-3c32d46f8248</t>
  </si>
  <si>
    <t>2025-06-26 10:49:05</t>
  </si>
  <si>
    <t>2025-06-26 10:59:08</t>
  </si>
  <si>
    <t>42537557-af05-4b65-a89f-7267dcb8c210</t>
  </si>
  <si>
    <t>2025-06-26 10:51:34</t>
  </si>
  <si>
    <t>7554225d-df1f-4716-809f-817b65d2afd0</t>
  </si>
  <si>
    <t>2025-06-26 10:38:24</t>
  </si>
  <si>
    <t>2025-06-26 10:48:27</t>
  </si>
  <si>
    <t>71ddff6f-70a9-4016-aebe-2471c4faa35c</t>
  </si>
  <si>
    <t>2025-06-26 10:17:09</t>
  </si>
  <si>
    <t>2025-06-26 10:27:13</t>
  </si>
  <si>
    <t>33897d35-861b-4cac-8edb-10e85af42d60</t>
  </si>
  <si>
    <t>2025-06-26 10:06:57</t>
  </si>
  <si>
    <t>2025-06-26 10:17:00</t>
  </si>
  <si>
    <t>9524a307-d9a8-4e00-a4ae-aae1c6436b27</t>
  </si>
  <si>
    <t>2025-06-26 09:56:44</t>
  </si>
  <si>
    <t>2025-06-26 10:06:47</t>
  </si>
  <si>
    <t>692c7b71-7c33-4f66-a8df-0d01a28fbfef</t>
  </si>
  <si>
    <t>2025-06-26 09:46:21</t>
  </si>
  <si>
    <t>2025-06-26 09:56:24</t>
  </si>
  <si>
    <t>9df1d8c2-34bd-4fe5-aead-99c115ef2f02</t>
  </si>
  <si>
    <t>2025-06-26 09:43:20</t>
  </si>
  <si>
    <t>2025-06-26 09:45:43</t>
  </si>
  <si>
    <t>62901fe9-d89a-4070-b609-4012cacc25be</t>
  </si>
  <si>
    <t>2025-06-26 09:35:40</t>
  </si>
  <si>
    <t>4a0ec145-a84a-4267-af99-89f3ed390b4c</t>
  </si>
  <si>
    <t>2025-06-26 09:40:40</t>
  </si>
  <si>
    <t>505ee9ae-2e61-4c1c-9440-db6b6b76503e</t>
  </si>
  <si>
    <t>2025-06-26 09:25:27</t>
  </si>
  <si>
    <t>2025-06-26 09:35:31</t>
  </si>
  <si>
    <t>28c93583-93a7-4894-a519-ddac028fc6a4</t>
  </si>
  <si>
    <t>2025-06-26 09:15:22</t>
  </si>
  <si>
    <t>2025-06-26 09:25:25</t>
  </si>
  <si>
    <t>337b4ca2-0245-4ccf-a4f3-c42fc687d9f0</t>
  </si>
  <si>
    <t>2025-06-26 09:05:09</t>
  </si>
  <si>
    <t>2025-06-26 09:15:12</t>
  </si>
  <si>
    <t>2c4ce49e-af8f-4544-befa-d6cda87ebebf</t>
  </si>
  <si>
    <t>2025-06-26 08:54:57</t>
  </si>
  <si>
    <t>2025-06-26 09:05:00</t>
  </si>
  <si>
    <t>bbf522c9-3f1f-43f3-a06a-bfbef1ebf88c</t>
  </si>
  <si>
    <t>2025-06-26 08:44:43</t>
  </si>
  <si>
    <t>2025-06-26 08:54:46</t>
  </si>
  <si>
    <t>1f3c1482-0f99-4fdf-b153-ca327c54b141</t>
  </si>
  <si>
    <t>2025-06-26 08:22:52</t>
  </si>
  <si>
    <t>2025-06-26 08:32:55</t>
  </si>
  <si>
    <t>5644fb9c-4c99-429c-a28a-1e90a3a242b1</t>
  </si>
  <si>
    <t>2025-06-26 08:12:39</t>
  </si>
  <si>
    <t>2025-06-26 08:22:42</t>
  </si>
  <si>
    <t>94fd1c8a-b919-45cd-b10b-03863ee28f53</t>
  </si>
  <si>
    <t>2025-06-26 08:05:56</t>
  </si>
  <si>
    <t>2025-06-26 08:12:30</t>
  </si>
  <si>
    <t>28381eb3-fb83-40f3-9eaf-5cff8f2ef317</t>
  </si>
  <si>
    <t>2025-06-26 08:02:27</t>
  </si>
  <si>
    <t>70d34366-5b1e-433e-91d8-0be227c7ce7a</t>
  </si>
  <si>
    <t>2025-06-26 07:41:14</t>
  </si>
  <si>
    <t>2025-06-26 07:51:17</t>
  </si>
  <si>
    <t>bd0b891e-d0a2-4931-b73a-f0ac65d5c66e</t>
  </si>
  <si>
    <t>2025-06-26 07:35:53</t>
  </si>
  <si>
    <t>2025-06-26 07:40:36</t>
  </si>
  <si>
    <t>b2f83f67-9b3b-4ed1-a908-4a460565eb59</t>
  </si>
  <si>
    <t>2025-06-26 07:30:33</t>
  </si>
  <si>
    <t>6dd20503-9179-4ae8-af7f-faf1c4165a27</t>
  </si>
  <si>
    <t>2025-06-26 07:20:21</t>
  </si>
  <si>
    <t>2025-06-26 07:30:24</t>
  </si>
  <si>
    <t>af7bacac-2598-4260-9e40-a667f3c782bd</t>
  </si>
  <si>
    <t>2025-06-26 07:10:16</t>
  </si>
  <si>
    <t>2025-06-26 07:20:18</t>
  </si>
  <si>
    <t>843e0b45-e703-46e2-aee0-d545b09ae9b9</t>
  </si>
  <si>
    <t>2025-06-26 07:15:49</t>
  </si>
  <si>
    <t>17aa5727-7ad5-4727-8dd0-d3e1087f28d5</t>
  </si>
  <si>
    <t>S280</t>
  </si>
  <si>
    <t>2025-06-26 07:15:38</t>
  </si>
  <si>
    <t>7a6d8799-cc91-4a57-8284-eb94b89b3add</t>
  </si>
  <si>
    <t>2025-06-26 07:00:03</t>
  </si>
  <si>
    <t>2025-06-26 07:10:06</t>
  </si>
  <si>
    <t>eda07c15-1f6e-4876-87d3-8c6331c27577</t>
  </si>
  <si>
    <t>2025-06-26 06:46:21</t>
  </si>
  <si>
    <t>2025-06-26 06:56:23</t>
  </si>
  <si>
    <t>87826371-0afa-4913-813f-291df07497a4</t>
  </si>
  <si>
    <t>S222</t>
  </si>
  <si>
    <t>2025-06-26 06:52:41</t>
  </si>
  <si>
    <t>c2712972-4fe1-468e-87e2-2ab4933e25a9</t>
  </si>
  <si>
    <t>2025-06-26 06:42:48</t>
  </si>
  <si>
    <t>2025-06-26 06:46:11</t>
  </si>
  <si>
    <t>615164e4-15df-478d-862c-350607729e0f</t>
  </si>
  <si>
    <t>2025-06-26 06:41:08</t>
  </si>
  <si>
    <t>51e996f9-d812-454f-a5f7-0116ecc503e7</t>
  </si>
  <si>
    <t>2025-06-26 06:38:17</t>
  </si>
  <si>
    <t>2b589654-b618-4254-9f19-ef161d645cad</t>
  </si>
  <si>
    <t>2025-06-26 06:36:08</t>
  </si>
  <si>
    <t>cf97ad45-6ca4-4dfd-8590-aca819cf774c</t>
  </si>
  <si>
    <t>2025-06-26 06:28:33</t>
  </si>
  <si>
    <t>2025-06-26 06:35:37</t>
  </si>
  <si>
    <t>66e62ab8-5cfd-421e-87e1-202c4ef361f3</t>
  </si>
  <si>
    <t>2025-06-26 06:25:34</t>
  </si>
  <si>
    <t>d6ac0f42-85f8-42e2-ba3a-1e28a6e03973</t>
  </si>
  <si>
    <t>2025-06-26 06:21:01</t>
  </si>
  <si>
    <t>2025-06-26 06:25:15</t>
  </si>
  <si>
    <t>8e6e087f-46ae-40ca-aa12-ad7a0c16d752</t>
  </si>
  <si>
    <t>2025-06-26 06:19:41</t>
  </si>
  <si>
    <t>4e8988ff-5929-44a0-9f5f-c1f82a283313</t>
  </si>
  <si>
    <t>2025-06-26 06:15:12</t>
  </si>
  <si>
    <t>0f37f277-cbf9-4de6-9a25-4f60d4d825ea</t>
  </si>
  <si>
    <t>2025-06-26 06:04:59</t>
  </si>
  <si>
    <t>2025-06-26 06:15:02</t>
  </si>
  <si>
    <t>1403e288-5650-46b0-828f-93dbdccb6fca</t>
  </si>
  <si>
    <t>2025-06-26 05:54:47</t>
  </si>
  <si>
    <t>2025-06-26 06:04:50</t>
  </si>
  <si>
    <t>64520ccd-7727-4a14-b8f1-ce3108e87d79</t>
  </si>
  <si>
    <t>2025-06-26 05:44:34</t>
  </si>
  <si>
    <t>2025-06-26 05:54:37</t>
  </si>
  <si>
    <t>e9c983ca-ed8c-4b2a-add8-f4050878879a</t>
  </si>
  <si>
    <t>2025-06-26 05:37:51</t>
  </si>
  <si>
    <t>2025-06-26 05:44:25</t>
  </si>
  <si>
    <t>de521ab0-41d0-4c57-89ed-5ea432347319</t>
  </si>
  <si>
    <t>2025-06-26 05:39:31</t>
  </si>
  <si>
    <t>dc8c4a93-9ff2-4215-ae12-28d168d7979e</t>
  </si>
  <si>
    <t>2025-06-26 05:38:41</t>
  </si>
  <si>
    <t>575097b9-425b-40ec-838f-0a889d5445a0</t>
  </si>
  <si>
    <t>2025-06-26 05:34:22</t>
  </si>
  <si>
    <t>cc41ac64-efdd-4d07-94d9-573d96760348</t>
  </si>
  <si>
    <t>2025-06-26 05:23:42</t>
  </si>
  <si>
    <t>2025-06-26 05:33:45</t>
  </si>
  <si>
    <t>84471c1d-ee98-48c9-b4bd-8209e28a2a91</t>
  </si>
  <si>
    <t>2025-06-26 05:13:29</t>
  </si>
  <si>
    <t>2025-06-26 05:23:32</t>
  </si>
  <si>
    <t>b6814baf-f713-497e-a380-a2d21eb24a00</t>
  </si>
  <si>
    <t>2025-06-26 05:05:45</t>
  </si>
  <si>
    <t>2025-06-26 05:13:20</t>
  </si>
  <si>
    <t>399a0e4b-b477-43e9-8a35-572a6a797dba</t>
  </si>
  <si>
    <t>2025-06-26 05:03:17</t>
  </si>
  <si>
    <t>3cff4d3d-8210-4b19-a3f8-e31bc969374c</t>
  </si>
  <si>
    <t>2025-06-26 04:53:04</t>
  </si>
  <si>
    <t>2025-06-26 05:03:07</t>
  </si>
  <si>
    <t>d0e69473-1d82-4ad5-b72a-13192381aae5</t>
  </si>
  <si>
    <t>2025-06-26 04:42:51</t>
  </si>
  <si>
    <t>2025-06-26 04:52:54</t>
  </si>
  <si>
    <t>58b0bf2e-a318-40d2-bdc9-43c9b8887ddc</t>
  </si>
  <si>
    <t>2025-06-26 04:50:52</t>
  </si>
  <si>
    <t>8a0797e2-ce11-426d-935e-3d2fb532880a</t>
  </si>
  <si>
    <t>2025-06-26 04:32:38</t>
  </si>
  <si>
    <t>2025-06-26 04:42:41</t>
  </si>
  <si>
    <t>02a69451-cea1-4e8d-a933-5cb673b619a0</t>
  </si>
  <si>
    <t>2025-06-26 04:21:56</t>
  </si>
  <si>
    <t>2025-06-26 04:31:59</t>
  </si>
  <si>
    <t>f3721194-ab6f-481b-a867-43f08a4e37c7</t>
  </si>
  <si>
    <t>2025-06-26 04:11:43</t>
  </si>
  <si>
    <t>2025-06-26 04:21:47</t>
  </si>
  <si>
    <t>a9c17d18-4c1d-4e44-86cc-9656b93a1018</t>
  </si>
  <si>
    <t>2025-06-26 04:14:53</t>
  </si>
  <si>
    <t>9483f84d-fe68-4b98-a8cd-a79c34487620</t>
  </si>
  <si>
    <t>2025-06-26 04:17:03</t>
  </si>
  <si>
    <t>0851afd7-7c90-4155-9ce9-e9558822a737</t>
  </si>
  <si>
    <t>2025-06-26 04:13:53</t>
  </si>
  <si>
    <t>da0800cd-dc7f-4ec2-995f-a9e311ce6b02</t>
  </si>
  <si>
    <t>S210</t>
  </si>
  <si>
    <t>2025-06-26 04:08:11</t>
  </si>
  <si>
    <t>2025-06-26 04:11:41</t>
  </si>
  <si>
    <t>8b5f217b-38a8-4dd9-941a-b3bbda0e216b</t>
  </si>
  <si>
    <t>S49</t>
  </si>
  <si>
    <t>2025-06-26 04:10:52</t>
  </si>
  <si>
    <t>76c3d581-4611-409f-bf87-c1840fc241d3</t>
  </si>
  <si>
    <t>2025-06-26 04:01:38</t>
  </si>
  <si>
    <t>16f316bc-93bb-4131-91c8-7b6afa4509e5</t>
  </si>
  <si>
    <t>S79</t>
  </si>
  <si>
    <t>2025-06-26 04:10:22</t>
  </si>
  <si>
    <t>a0ea0c6b-2210-4c20-8b2d-0e8ff57ccda5</t>
  </si>
  <si>
    <t>2025-06-26 03:51:25</t>
  </si>
  <si>
    <t>2025-06-26 04:01:28</t>
  </si>
  <si>
    <t>57c81d1d-3aac-41e8-ac4e-cd9e13547e2f</t>
  </si>
  <si>
    <t>2025-06-26 03:53:34</t>
  </si>
  <si>
    <t>71c84688-f1cd-4038-a665-6094254b1ac8</t>
  </si>
  <si>
    <t>2025-06-26 03:42:31</t>
  </si>
  <si>
    <t>2025-06-26 03:49:46</t>
  </si>
  <si>
    <t>502a5d78-4782-402c-a365-a92e03c7151f</t>
  </si>
  <si>
    <t>2025-06-26 03:39:43</t>
  </si>
  <si>
    <t>8399895d-f900-4e3c-ae8b-8157ec39ec5e</t>
  </si>
  <si>
    <t>2025-06-26 03:29:29</t>
  </si>
  <si>
    <t>2025-06-26 03:39:32</t>
  </si>
  <si>
    <t>7b598684-d03a-426f-a585-2493a35e8685</t>
  </si>
  <si>
    <t>S362</t>
  </si>
  <si>
    <t>2025-06-26 03:33:30</t>
  </si>
  <si>
    <t>4ad11d3d-77f1-4a3c-bed6-75b595351095</t>
  </si>
  <si>
    <t>2025-06-26 03:07:49</t>
  </si>
  <si>
    <t>2025-06-26 03:17:52</t>
  </si>
  <si>
    <t>28dba977-a9c1-4f76-b16e-224d5e8ae140</t>
  </si>
  <si>
    <t>2025-06-26 02:56:07</t>
  </si>
  <si>
    <t>2025-06-26 03:06:10</t>
  </si>
  <si>
    <t>eeb1ede6-6d70-45e4-a8a8-1c31a81be453</t>
  </si>
  <si>
    <t>2025-06-26 02:48:03</t>
  </si>
  <si>
    <t>2025-06-26 02:55:58</t>
  </si>
  <si>
    <t>dbee8864-fe5c-483d-9b10-0ab562adc26a</t>
  </si>
  <si>
    <t>2025-06-26 02:49:34</t>
  </si>
  <si>
    <t>a0b32a9e-cacf-48c7-96ae-a10b453b82a5</t>
  </si>
  <si>
    <t>2025-06-26 02:50:34</t>
  </si>
  <si>
    <t>33417f41-5a16-42da-8c7e-40e6402e7d06</t>
  </si>
  <si>
    <t>2025-06-26 02:45:55</t>
  </si>
  <si>
    <t>8325fb22-1dae-411a-988f-e09f9ee44234</t>
  </si>
  <si>
    <t>2025-06-26 02:39:51</t>
  </si>
  <si>
    <t>2025-06-26 02:45:45</t>
  </si>
  <si>
    <t>79055db2-4ec2-4cfa-948d-6bd7f4ebfff8</t>
  </si>
  <si>
    <t>2025-06-26 02:39:01</t>
  </si>
  <si>
    <t>2a68568a-2969-4415-86ec-815f1fd42fce</t>
  </si>
  <si>
    <t>2025-06-26 02:35:42</t>
  </si>
  <si>
    <t>123fd7e3-73e3-47b3-babf-70f892edbe5e</t>
  </si>
  <si>
    <t>2025-06-26 02:41:12</t>
  </si>
  <si>
    <t>5b7acff4-50cb-4836-9527-a23a4cdb5363</t>
  </si>
  <si>
    <t>2025-06-26 02:14:30</t>
  </si>
  <si>
    <t>2025-06-26 02:24:33</t>
  </si>
  <si>
    <t>0801cac5-58d3-4173-845e-157fee271093</t>
  </si>
  <si>
    <t>2025-06-26 02:17:29</t>
  </si>
  <si>
    <t>a070b2cf-1b31-4e8c-a16d-8d150d889d79</t>
  </si>
  <si>
    <t>2025-06-26 02:03:50</t>
  </si>
  <si>
    <t>2025-06-26 02:13:53</t>
  </si>
  <si>
    <t>8cd5924e-7ed8-44fe-b153-8af21541e914</t>
  </si>
  <si>
    <t>2025-06-26 02:12:50</t>
  </si>
  <si>
    <t>71b12086-ad86-4fa1-9b15-2655152c48bc</t>
  </si>
  <si>
    <t>2025-06-26 02:02:18</t>
  </si>
  <si>
    <t>2025-06-26 02:03:40</t>
  </si>
  <si>
    <t>45773eb3-9e2d-4a75-b0e7-9fb2f2c7824a</t>
  </si>
  <si>
    <t>2025-06-26 01:57:47</t>
  </si>
  <si>
    <t>2b576180-6bf2-45af-9a86-8a253d77cde1</t>
  </si>
  <si>
    <t>S162</t>
  </si>
  <si>
    <t>2025-06-26 02:00:58</t>
  </si>
  <si>
    <t>02411961-f9b6-412a-83a0-7116a94e63ff</t>
  </si>
  <si>
    <t>2025-06-26 01:53:37</t>
  </si>
  <si>
    <t>97b9dda5-14ed-4ea9-94c6-e47866089f1c</t>
  </si>
  <si>
    <t>2025-06-26 01:43:25</t>
  </si>
  <si>
    <t>2025-06-26 01:53:28</t>
  </si>
  <si>
    <t>e847db5a-8f6d-44c1-b1c7-3e51b3131c8a</t>
  </si>
  <si>
    <t>2025-06-26 01:33:13</t>
  </si>
  <si>
    <t>2025-06-26 01:43:16</t>
  </si>
  <si>
    <t>b311b963-2d4d-4b96-ae1d-6252286ddd34</t>
  </si>
  <si>
    <t>2025-06-26 01:38:02</t>
  </si>
  <si>
    <t>b241fe84-255d-4017-8859-d9e66e7d34df</t>
  </si>
  <si>
    <t>2025-06-26 01:38:42</t>
  </si>
  <si>
    <t>b5ffe76a-a39f-46c8-9a65-d82cffbaa53c</t>
  </si>
  <si>
    <t>2025-06-26 01:28:20</t>
  </si>
  <si>
    <t>2025-06-26 01:33:03</t>
  </si>
  <si>
    <t>39043bd5-76a2-4ab0-92d4-3aaf26885c7c</t>
  </si>
  <si>
    <t>2025-06-26 01:23:00</t>
  </si>
  <si>
    <t>74c66125-0ef1-4b0b-9921-9dcc47c6060b</t>
  </si>
  <si>
    <t>2025-06-26 01:12:47</t>
  </si>
  <si>
    <t>2025-06-26 01:22:50</t>
  </si>
  <si>
    <t>0e88a963-ae34-4fff-835d-d7d12c25f7d9</t>
  </si>
  <si>
    <t>2025-06-26 01:02:07</t>
  </si>
  <si>
    <t>2025-06-26 01:12:10</t>
  </si>
  <si>
    <t>aa3d0327-6731-445c-bdb1-4c2ea5b3d889</t>
  </si>
  <si>
    <t>2025-06-26 00:54:03</t>
  </si>
  <si>
    <t>2025-06-26 01:01:58</t>
  </si>
  <si>
    <t>a1fe8bc3-632b-41e3-becb-27b0bcc7d79f</t>
  </si>
  <si>
    <t>2025-06-26 00:51:55</t>
  </si>
  <si>
    <t>0fe72419-1733-4d14-9862-83356c67b3a6</t>
  </si>
  <si>
    <t>2025-06-26 00:56:54</t>
  </si>
  <si>
    <t>bcfd5a03-42d5-4d50-a4ad-e84fd55a1556</t>
  </si>
  <si>
    <t>S239</t>
  </si>
  <si>
    <t>2025-06-26 00:47:52</t>
  </si>
  <si>
    <t>2025-06-26 00:51:51</t>
  </si>
  <si>
    <t>72265f9d-dd7b-4c27-bdb4-cda065777469</t>
  </si>
  <si>
    <t>2025-06-26 00:45:07</t>
  </si>
  <si>
    <t>18a5ae20-2b4e-4501-9b54-ca19ec6b3237</t>
  </si>
  <si>
    <t>2025-06-26 00:41:48</t>
  </si>
  <si>
    <t>70f203a5-dd16-4be0-a44f-823fddc901b4</t>
  </si>
  <si>
    <t>2025-06-26 00:31:36</t>
  </si>
  <si>
    <t>2025-06-26 00:41:39</t>
  </si>
  <si>
    <t>13fc4700-b725-43b7-bac0-61f3ebd7011f</t>
  </si>
  <si>
    <t>2025-06-26 00:21:23</t>
  </si>
  <si>
    <t>2025-06-26 00:31:26</t>
  </si>
  <si>
    <t>6200c49d-189a-44fd-ac80-2d35f8f7dd7f</t>
  </si>
  <si>
    <t>2025-06-26 00:11:10</t>
  </si>
  <si>
    <t>2025-06-26 00:21:13</t>
  </si>
  <si>
    <t>108cf6e3-349c-4622-acdd-f24a21e5beae</t>
  </si>
  <si>
    <t>2025-06-26 00:13:19</t>
  </si>
  <si>
    <t>f05431b7-4931-4d6c-ba28-2b7d0a7a5901</t>
  </si>
  <si>
    <t>2025-06-26 00:00:30</t>
  </si>
  <si>
    <t>2025-06-26 00:10:33</t>
  </si>
  <si>
    <t>3a7ed86c-ebea-41f6-a4d3-b81b4b82ed3f</t>
  </si>
  <si>
    <t>2025-06-26 00:06:29</t>
  </si>
  <si>
    <t>17ef87ca-5fc9-4040-9a1a-01a3ad80c3e2</t>
  </si>
  <si>
    <t>2025-06-26 00:04:29</t>
  </si>
  <si>
    <t>fdb19b6b-2808-4546-b491-cc9bf7a1e192</t>
  </si>
  <si>
    <t>2025-06-25 23:47:37</t>
  </si>
  <si>
    <t>2025-06-25 23:57:40</t>
  </si>
  <si>
    <t>4f797574-0919-45e3-8eff-be6cfb8dae4a</t>
  </si>
  <si>
    <t>2025-06-25 23:49:46</t>
  </si>
  <si>
    <t>5d554eb4-78da-4410-84ff-dec69a6d4c30</t>
  </si>
  <si>
    <t>2025-06-25 23:39:53</t>
  </si>
  <si>
    <t>2025-06-25 23:47:28</t>
  </si>
  <si>
    <t>14699c4f-0234-4c85-ab40-e7a03b81daff</t>
  </si>
  <si>
    <t>2025-06-25 23:37:25</t>
  </si>
  <si>
    <t>2edbe5e9-380a-428f-b7e4-64ab2060c0d8</t>
  </si>
  <si>
    <t>2025-06-25 23:27:12</t>
  </si>
  <si>
    <t>2025-06-25 23:37:15</t>
  </si>
  <si>
    <t>5ff28eab-daf3-4cdb-bb75-fc94f37bd01d</t>
  </si>
  <si>
    <t>2025-06-25 23:16:59</t>
  </si>
  <si>
    <t>2025-06-25 23:27:02</t>
  </si>
  <si>
    <t>296c56e2-3410-4a06-b7e9-988beaabbd8e</t>
  </si>
  <si>
    <t>2025-06-25 23:06:47</t>
  </si>
  <si>
    <t>2025-06-25 23:16:50</t>
  </si>
  <si>
    <t>5b776b6d-0042-4bd0-8aa0-518ac61553b8</t>
  </si>
  <si>
    <t>2025-06-25 22:56:07</t>
  </si>
  <si>
    <t>2025-06-25 23:06:10</t>
  </si>
  <si>
    <t>465f2826-bab4-49ad-b304-734eca3924d4</t>
  </si>
  <si>
    <t>2025-06-25 23:02:27</t>
  </si>
  <si>
    <t>09e09de8-3248-4bc1-bd57-444e196f0ae5</t>
  </si>
  <si>
    <t>2025-06-25 23:01:06</t>
  </si>
  <si>
    <t>018508c4-eb74-4d0e-a01c-81db176b94fd</t>
  </si>
  <si>
    <t>2025-06-25 22:58:15</t>
  </si>
  <si>
    <t>9890d3e4-6958-4587-ae12-69d11abf721a</t>
  </si>
  <si>
    <t>2025-06-25 22:45:54</t>
  </si>
  <si>
    <t>2025-06-25 22:55:57</t>
  </si>
  <si>
    <t>867576e5-5a45-4891-8418-5bcb43bf2c79</t>
  </si>
  <si>
    <t>2025-06-25 22:48:33</t>
  </si>
  <si>
    <t>9a96d995-b554-4a80-8273-a53b2dad39d8</t>
  </si>
  <si>
    <t>2025-06-25 22:35:42</t>
  </si>
  <si>
    <t>2025-06-25 22:45:45</t>
  </si>
  <si>
    <t>353d635e-6006-42bf-8fa9-36705c0c429c</t>
  </si>
  <si>
    <t>2025-06-25 22:43:32</t>
  </si>
  <si>
    <t>1773e248-9978-4086-86e0-2fad435e8832</t>
  </si>
  <si>
    <t>2025-06-25 22:38:11</t>
  </si>
  <si>
    <t>eaaaac13-d6c4-4087-8db5-f02d2e7def49</t>
  </si>
  <si>
    <t>2025-06-25 22:27:38</t>
  </si>
  <si>
    <t>2025-06-25 22:35:33</t>
  </si>
  <si>
    <t>b30c184f-d24c-4348-ba4a-c54b84869efa</t>
  </si>
  <si>
    <t>2025-06-25 22:25:30</t>
  </si>
  <si>
    <t>74546371-e9f6-4c4e-a734-a97ab1a7b8f2</t>
  </si>
  <si>
    <t>2025-06-25 22:30:49</t>
  </si>
  <si>
    <t>71e79287-f527-4b2f-b0b6-f1d73c766e49</t>
  </si>
  <si>
    <t>2025-06-25 22:28:49</t>
  </si>
  <si>
    <t>4195ce5a-ad87-4fc7-8797-49e691b5182a</t>
  </si>
  <si>
    <t>2025-06-25 22:15:17</t>
  </si>
  <si>
    <t>2025-06-25 22:25:20</t>
  </si>
  <si>
    <t>f37d1b5f-3fbc-4b71-af97-59362a63689b</t>
  </si>
  <si>
    <t>2025-06-25 22:07:13</t>
  </si>
  <si>
    <t>2025-06-25 22:15:08</t>
  </si>
  <si>
    <t>bab35c79-235c-4134-bbcd-daf17172b0f2</t>
  </si>
  <si>
    <t>2025-06-25 22:10:54</t>
  </si>
  <si>
    <t>7e26028a-e8d0-4dc0-b3b9-d13758aee66c</t>
  </si>
  <si>
    <t>2025-06-25 22:05:05</t>
  </si>
  <si>
    <t>d00961e9-c37e-440b-90e9-c7692abee316</t>
  </si>
  <si>
    <t>2025-06-25 22:01:15</t>
  </si>
  <si>
    <t>2025-06-25 22:04:18</t>
  </si>
  <si>
    <t>87958e7b-97cf-44b6-9e0c-b534ab1a1865</t>
  </si>
  <si>
    <t>2025-06-25 21:56:23</t>
  </si>
  <si>
    <t>7b54de0d-2d7d-4cea-8028-302f2ee29238</t>
  </si>
  <si>
    <t>2025-06-25 21:54:15</t>
  </si>
  <si>
    <t>fc14ed3d-b55e-4ef3-b07a-39882a2d6baf</t>
  </si>
  <si>
    <t>2025-06-25 21:47:21</t>
  </si>
  <si>
    <t>2025-06-25 21:54:05</t>
  </si>
  <si>
    <t>f7e43a85-c3a6-4a82-8cd3-3b3635ff66b2</t>
  </si>
  <si>
    <t>2025-06-25 21:50:42</t>
  </si>
  <si>
    <t>5284dcae-e534-47e0-9c70-e11aedeb13ca</t>
  </si>
  <si>
    <t>2025-06-25 21:44:02</t>
  </si>
  <si>
    <t>7c254f3f-1203-4df5-af2c-ff1d1938a287</t>
  </si>
  <si>
    <t>2025-06-25 21:33:50</t>
  </si>
  <si>
    <t>2025-06-25 21:43:53</t>
  </si>
  <si>
    <t>018e9730-354c-4b33-8438-dcb7457bcec8</t>
  </si>
  <si>
    <t>2025-06-25 21:36:49</t>
  </si>
  <si>
    <t>e7d89d0d-ce03-4a5b-a7e1-6c51afda8f9b</t>
  </si>
  <si>
    <t>2025-06-25 21:23:37</t>
  </si>
  <si>
    <t>2025-06-25 21:33:40</t>
  </si>
  <si>
    <t>f06dfe83-15ae-4eb9-88b8-a12fd477f8d9</t>
  </si>
  <si>
    <t>2025-06-25 21:16:23</t>
  </si>
  <si>
    <t>2025-06-25 21:23:27</t>
  </si>
  <si>
    <t>0129700e-aea2-4509-934a-377d9f0b9e45</t>
  </si>
  <si>
    <t>2025-06-25 21:13:25</t>
  </si>
  <si>
    <t>4b2b783b-2407-436e-8111-b0ffdf8c3561</t>
  </si>
  <si>
    <t>2025-06-25 21:03:12</t>
  </si>
  <si>
    <t>2025-06-25 21:13:15</t>
  </si>
  <si>
    <t>39a7e17a-d2ba-48b4-a356-760326c4a4be</t>
  </si>
  <si>
    <t>2025-06-25 21:08:02</t>
  </si>
  <si>
    <t>2039889b-7194-43d9-b8e8-08c98241c75e</t>
  </si>
  <si>
    <t>2025-06-25 21:08:42</t>
  </si>
  <si>
    <t>1c5e0bce-dc26-4dac-baca-6e5c18227a03</t>
  </si>
  <si>
    <t>2025-06-25 21:05:31</t>
  </si>
  <si>
    <t>e09fbf9e-cb3a-406e-b2f8-ddfd4d33ea23</t>
  </si>
  <si>
    <t>2025-06-25 20:55:21</t>
  </si>
  <si>
    <t>2025-06-25 21:02:35</t>
  </si>
  <si>
    <t>cabb6045-f941-4b6c-9c13-20f06e039eef</t>
  </si>
  <si>
    <t>2025-06-25 20:52:32</t>
  </si>
  <si>
    <t>af8395f9-dd47-4179-a85b-11496b271f2d</t>
  </si>
  <si>
    <t>2025-06-25 20:54:41</t>
  </si>
  <si>
    <t>0cde24de-f436-4859-9ea4-2b0c872ce844</t>
  </si>
  <si>
    <t>2025-06-25 20:42:20</t>
  </si>
  <si>
    <t>2025-06-25 20:52:23</t>
  </si>
  <si>
    <t>85b8f3b7-8707-438d-8d90-daaf945a1c35</t>
  </si>
  <si>
    <t>2025-06-25 20:32:07</t>
  </si>
  <si>
    <t>2025-06-25 20:42:10</t>
  </si>
  <si>
    <t>5a42e7e7-0a55-4b57-b444-e51d4cf45ce9</t>
  </si>
  <si>
    <t>2025-06-25 20:21:54</t>
  </si>
  <si>
    <t>2025-06-25 20:31:57</t>
  </si>
  <si>
    <t>dd91a0d0-3c7b-45f0-a4e0-113575bed12e</t>
  </si>
  <si>
    <t>2025-06-25 20:11:42</t>
  </si>
  <si>
    <t>2025-06-25 20:21:45</t>
  </si>
  <si>
    <t>0efb6854-cca7-469e-88b9-0aeedcd00e2b</t>
  </si>
  <si>
    <t>2025-06-25 20:16:31</t>
  </si>
  <si>
    <t>0a2f25a6-0a4b-40ab-9409-6b5ce225d90f</t>
  </si>
  <si>
    <t>2025-06-25 20:14:31</t>
  </si>
  <si>
    <t>b261c332-12cd-40c1-9ae0-79a3eeade559</t>
  </si>
  <si>
    <t>2025-06-25 20:01:29</t>
  </si>
  <si>
    <t>2025-06-25 20:11:32</t>
  </si>
  <si>
    <t>87e2ecbd-3e74-4889-ad29-50452de9fc1c</t>
  </si>
  <si>
    <t>2025-06-25 20:05:29</t>
  </si>
  <si>
    <t>e4296156-e162-45bc-baa0-e6da12641299</t>
  </si>
  <si>
    <t>2025-06-25 19:50:47</t>
  </si>
  <si>
    <t>2025-06-25 20:00:49</t>
  </si>
  <si>
    <t>610095c6-52cd-486b-b08b-fe9d6edbe528</t>
  </si>
  <si>
    <t>2025-06-25 19:59:27</t>
  </si>
  <si>
    <t>e6ccebbe-7cb6-4def-985a-26838ee3b0c0</t>
  </si>
  <si>
    <t>2025-06-25 19:29:31</t>
  </si>
  <si>
    <t>2025-06-25 19:39:35</t>
  </si>
  <si>
    <t>d260a8e4-90f3-4efe-b355-09ac687781e2</t>
  </si>
  <si>
    <t>2025-06-25 19:19:19</t>
  </si>
  <si>
    <t>2025-06-25 19:29:21</t>
  </si>
  <si>
    <t>ddeff8a6-8961-4017-b7dd-3e563eefe4ef</t>
  </si>
  <si>
    <t>2025-06-25 19:11:15</t>
  </si>
  <si>
    <t>2025-06-25 19:19:09</t>
  </si>
  <si>
    <t>7e7bd1fd-30fa-459c-b0f8-07cd79c029d1</t>
  </si>
  <si>
    <t>2025-06-25 19:11:55</t>
  </si>
  <si>
    <t>40a0ebb2-d4a1-4ab3-863e-df3626f47699</t>
  </si>
  <si>
    <t>2025-06-25 19:09:06</t>
  </si>
  <si>
    <t>1f507f5b-cb08-4c97-9925-fbc87500b787</t>
  </si>
  <si>
    <t>2025-06-25 19:18:17</t>
  </si>
  <si>
    <t>3a70604e-71c2-432f-ac96-aec76aaf1f2d</t>
  </si>
  <si>
    <t>2025-06-25 18:58:53</t>
  </si>
  <si>
    <t>2025-06-25 19:08:56</t>
  </si>
  <si>
    <t>a8d80a47-097f-44e2-8d90-15758907a69a</t>
  </si>
  <si>
    <t>2025-06-25 18:48:07</t>
  </si>
  <si>
    <t>2025-06-25 18:58:10</t>
  </si>
  <si>
    <t>944787ea-a351-455a-85da-4f6967afb766</t>
  </si>
  <si>
    <t>S442</t>
  </si>
  <si>
    <t>2025-06-25 18:40:43</t>
  </si>
  <si>
    <t>2025-06-25 18:48:05</t>
  </si>
  <si>
    <t>37b2bb42-795a-4800-a84d-475542045d20</t>
  </si>
  <si>
    <t>S271</t>
  </si>
  <si>
    <t>2025-06-25 18:43:34</t>
  </si>
  <si>
    <t>14d1664a-206e-446c-956d-bc919a918925</t>
  </si>
  <si>
    <t>S401</t>
  </si>
  <si>
    <t>2025-06-25 18:41:24</t>
  </si>
  <si>
    <t>03dd145c-2d52-4a44-92f7-150d33a94a2b</t>
  </si>
  <si>
    <t>2025-06-25 18:38:02</t>
  </si>
  <si>
    <t>a4b44e3d-c44e-4c27-9cd9-fd933058dab4</t>
  </si>
  <si>
    <t>2025-06-25 18:33:19</t>
  </si>
  <si>
    <t>2025-06-25 18:37:52</t>
  </si>
  <si>
    <t>99b3e23c-6b37-40d2-a897-2b78d3f9c041</t>
  </si>
  <si>
    <t>2025-06-25 18:35:50</t>
  </si>
  <si>
    <t>5b893148-217e-4ee1-948b-cc60bcf28fcd</t>
  </si>
  <si>
    <t>2025-06-25 18:31:19</t>
  </si>
  <si>
    <t>1f3f553a-16ad-43bb-9148-e9d7139ff795</t>
  </si>
  <si>
    <t>2025-06-25 18:27:49</t>
  </si>
  <si>
    <t>55481a4b-04b0-4f15-bb3f-46192074222c</t>
  </si>
  <si>
    <t>2025-06-25 18:20:46</t>
  </si>
  <si>
    <t>2025-06-25 18:27:39</t>
  </si>
  <si>
    <t>4c96b358-2c78-4587-a122-526440d021db</t>
  </si>
  <si>
    <t>2025-06-25 18:17:36</t>
  </si>
  <si>
    <t>80b459d4-25f4-4bd4-9889-6a1591f3ce70</t>
  </si>
  <si>
    <t>2025-06-25 18:07:24</t>
  </si>
  <si>
    <t>2025-06-25 18:17:27</t>
  </si>
  <si>
    <t>5a7fd458-f958-4145-ac15-01f1f5d4c4d8</t>
  </si>
  <si>
    <t>2025-06-25 18:10:43</t>
  </si>
  <si>
    <t>de67d223-be7f-479f-a70e-4941f0ba833c</t>
  </si>
  <si>
    <t>2025-06-25 17:57:12</t>
  </si>
  <si>
    <t>2025-06-25 18:07:15</t>
  </si>
  <si>
    <t>46926810-7758-4c63-bac7-28046dcf2b2f</t>
  </si>
  <si>
    <t>2025-06-25 18:03:01</t>
  </si>
  <si>
    <t>eefea999-81e3-4d8d-8e42-82ba3e368579</t>
  </si>
  <si>
    <t>2025-06-25 17:46:25</t>
  </si>
  <si>
    <t>2025-06-25 17:56:28</t>
  </si>
  <si>
    <t>0256da42-b62f-401c-a671-3313ff7e3772</t>
  </si>
  <si>
    <t>2025-06-25 17:49:04</t>
  </si>
  <si>
    <t>7600022e-ff4c-4cc1-b501-517a3e994da2</t>
  </si>
  <si>
    <t>2025-06-25 17:36:12</t>
  </si>
  <si>
    <t>2025-06-25 17:46:15</t>
  </si>
  <si>
    <t>95269857-6aa6-4d65-a34d-b2b9be82f98f</t>
  </si>
  <si>
    <t>2025-06-25 17:26:00</t>
  </si>
  <si>
    <t>2025-06-25 17:36:02</t>
  </si>
  <si>
    <t>1f6d0fe1-c266-4fdf-9ad3-b4dc7777f0f1</t>
  </si>
  <si>
    <t>S443</t>
  </si>
  <si>
    <t>2025-06-25 17:28:39</t>
  </si>
  <si>
    <t>0f24d10f-8d2c-48c6-acf4-3af36334be77</t>
  </si>
  <si>
    <t>2025-06-25 17:15:47</t>
  </si>
  <si>
    <t>2025-06-25 17:25:50</t>
  </si>
  <si>
    <t>ae483d3d-fd97-458d-81fa-f1bcc9bad13f</t>
  </si>
  <si>
    <t>2025-06-25 17:05:34</t>
  </si>
  <si>
    <t>2025-06-25 17:15:37</t>
  </si>
  <si>
    <t>5b233233-4d2e-46a8-b843-cfc6c7144065</t>
  </si>
  <si>
    <t>2025-06-25 17:11:44</t>
  </si>
  <si>
    <t>48627734-3a99-4c49-ad08-f99641c4b04c</t>
  </si>
  <si>
    <t>2025-06-25 17:10:04</t>
  </si>
  <si>
    <t>e8598c93-6d51-4686-acf5-6d12f114b665</t>
  </si>
  <si>
    <t>2025-06-25 16:59:11</t>
  </si>
  <si>
    <t>2025-06-25 17:05:25</t>
  </si>
  <si>
    <t>e7059145-b0ee-4a45-accf-c0afd22b236c</t>
  </si>
  <si>
    <t>2025-06-25 16:55:22</t>
  </si>
  <si>
    <t>79fa2768-6c46-4e80-91e4-e5bfa63ca7af</t>
  </si>
  <si>
    <t>2025-06-25 16:58:41</t>
  </si>
  <si>
    <t>065d7dde-1a8c-4021-bb3e-7caba7a9efaf</t>
  </si>
  <si>
    <t>2025-06-25 16:44:38</t>
  </si>
  <si>
    <t>2025-06-25 16:54:41</t>
  </si>
  <si>
    <t>6c53025a-fb01-4dd9-814e-4c3fac50ad5a</t>
  </si>
  <si>
    <t>2025-06-25 16:34:26</t>
  </si>
  <si>
    <t>2025-06-25 16:44:29</t>
  </si>
  <si>
    <t>5eb4baed-56f4-4625-a626-73492d923160</t>
  </si>
  <si>
    <t>2025-06-25 16:36:45</t>
  </si>
  <si>
    <t>17096698-d01c-49d3-b3cc-af5d2a355702</t>
  </si>
  <si>
    <t>S601</t>
  </si>
  <si>
    <t>2025-06-25 16:24:23</t>
  </si>
  <si>
    <t>2025-06-25 16:34:24</t>
  </si>
  <si>
    <t>3cc12bca-97a6-499d-9349-cf4355159a7e</t>
  </si>
  <si>
    <t>2025-06-25 16:14:10</t>
  </si>
  <si>
    <t>2025-06-25 16:24:13</t>
  </si>
  <si>
    <t>2b81f548-c926-4bd4-97a7-2b0f082562c0</t>
  </si>
  <si>
    <t>2025-06-25 16:21:01</t>
  </si>
  <si>
    <t>92d15256-1471-4028-be67-cffa5ef8797d</t>
  </si>
  <si>
    <t>2025-06-25 16:02:48</t>
  </si>
  <si>
    <t>2025-06-25 16:12:51</t>
  </si>
  <si>
    <t>beb9a4cb-d947-4cac-aad7-d1cf114c982b</t>
  </si>
  <si>
    <t>2025-06-25 16:00:05</t>
  </si>
  <si>
    <t>2025-06-25 16:02:38</t>
  </si>
  <si>
    <t>9bc91d83-99a0-4beb-9dd4-0ecf5efa15d9</t>
  </si>
  <si>
    <t>2025-06-25 15:54:54</t>
  </si>
  <si>
    <t>075c875c-0bb3-4b4d-90ea-ca2a1c7655db</t>
  </si>
  <si>
    <t>2025-06-25 15:52:35</t>
  </si>
  <si>
    <t>6005f8e7-3417-46a5-81e0-9aa6af55df06</t>
  </si>
  <si>
    <t>2025-06-25 15:41:53</t>
  </si>
  <si>
    <t>2025-06-25 15:51:56</t>
  </si>
  <si>
    <t>1079bfd8-4d5d-48bb-83c8-5fcbd22bbe79</t>
  </si>
  <si>
    <t>2025-06-25 15:45:23</t>
  </si>
  <si>
    <t>07ce82af-0df4-469d-a2b0-11f03a74e082</t>
  </si>
  <si>
    <t>2025-06-25 15:47:43</t>
  </si>
  <si>
    <t>fd58a4f8-97e4-48a3-ab7a-4ce2a7086a5b</t>
  </si>
  <si>
    <t>2025-06-25 15:05:28</t>
  </si>
  <si>
    <t>2025-06-25 15:15:31</t>
  </si>
  <si>
    <t>787f6526-9816-454f-9357-dface38f03bd</t>
  </si>
  <si>
    <t>2025-06-25 15:02:46</t>
  </si>
  <si>
    <t>2025-06-25 15:05:18</t>
  </si>
  <si>
    <t>5269000e-751a-49b4-9ebc-5f5d5ef0b155</t>
  </si>
  <si>
    <t>2025-06-25 14:55:15</t>
  </si>
  <si>
    <t>cefbbe72-fb47-433a-9d96-e2ba4a0013b7</t>
  </si>
  <si>
    <t>2025-06-25 14:45:03</t>
  </si>
  <si>
    <t>2025-06-25 14:55:05</t>
  </si>
  <si>
    <t>b6d7a243-a5d0-43a2-9692-f806887e7613</t>
  </si>
  <si>
    <t>2025-06-25 14:48:32</t>
  </si>
  <si>
    <t>5a1e76f4-0ec6-4619-84a6-c181c713e7d2</t>
  </si>
  <si>
    <t>2025-06-25 14:47:31</t>
  </si>
  <si>
    <t>4fdaa237-22c8-4bf9-bd76-17c34913f303</t>
  </si>
  <si>
    <t>2025-06-25 14:37:08</t>
  </si>
  <si>
    <t>2025-06-25 14:44:13</t>
  </si>
  <si>
    <t>154e1930-310b-46af-8052-504db059d77b</t>
  </si>
  <si>
    <t>2025-06-25 14:34:10</t>
  </si>
  <si>
    <t>c4951d9d-6ea3-4f5c-b995-68769b85ec58</t>
  </si>
  <si>
    <t>2025-06-25 14:27:46</t>
  </si>
  <si>
    <t>2025-06-25 14:33:50</t>
  </si>
  <si>
    <t>9ba3c128-ac94-4fb6-8a5b-436a95c39366</t>
  </si>
  <si>
    <t>2025-06-25 14:23:47</t>
  </si>
  <si>
    <t>7f37ed58-e35d-41b0-85f7-81e71500aafc</t>
  </si>
  <si>
    <t>2025-06-25 14:28:06</t>
  </si>
  <si>
    <t>2d1c7334-de20-4141-9816-a014a550101c</t>
  </si>
  <si>
    <t>2025-06-25 14:27:36</t>
  </si>
  <si>
    <t>fbf8970e-87ff-4fca-af69-e89992ddf7cb</t>
  </si>
  <si>
    <t>2025-06-25 14:19:45</t>
  </si>
  <si>
    <t>2025-06-25 14:23:38</t>
  </si>
  <si>
    <t>f9c17458-1f12-467c-89e9-f970171bf000</t>
  </si>
  <si>
    <t>2025-06-25 14:16:14</t>
  </si>
  <si>
    <t>e4d38582-9adf-4afa-91e7-a4c41dfb8241</t>
  </si>
  <si>
    <t>2025-06-25 14:13:35</t>
  </si>
  <si>
    <t>c07c8bef-5266-4f54-9005-5e75947706ee</t>
  </si>
  <si>
    <t>2025-06-25 14:11:13</t>
  </si>
  <si>
    <t>2025-06-25 14:13:25</t>
  </si>
  <si>
    <t>a26c0561-eaed-433b-b3bf-4e7b9ee6600b</t>
  </si>
  <si>
    <t>2025-06-25 14:10:12</t>
  </si>
  <si>
    <t>44a298b5-6579-4108-a051-b45505c33138</t>
  </si>
  <si>
    <t>2025-06-25 14:03:22</t>
  </si>
  <si>
    <t>e44dfd29-9a2c-4bc3-a053-a91445cd26ff</t>
  </si>
  <si>
    <t>2025-06-25 13:53:10</t>
  </si>
  <si>
    <t>2025-06-25 14:03:13</t>
  </si>
  <si>
    <t>fd4540c7-15ed-4454-a664-c7ce04301afc</t>
  </si>
  <si>
    <t>2025-06-25 13:42:56</t>
  </si>
  <si>
    <t>2025-06-25 13:52:59</t>
  </si>
  <si>
    <t>24e09d65-c3cb-422c-aae1-fb3a624cc0c5</t>
  </si>
  <si>
    <t>2025-06-25 13:32:14</t>
  </si>
  <si>
    <t>2025-06-25 13:42:17</t>
  </si>
  <si>
    <t>d701d972-2453-436e-bb1a-77f51692c841</t>
  </si>
  <si>
    <t>2025-06-25 13:22:01</t>
  </si>
  <si>
    <t>2025-06-25 13:32:05</t>
  </si>
  <si>
    <t>1e434bc1-b64e-4050-a9d5-a166d13817db</t>
  </si>
  <si>
    <t>2025-06-25 13:24:20</t>
  </si>
  <si>
    <t>bda214a1-46d5-4290-a0c5-1437dfd0d93d</t>
  </si>
  <si>
    <t>2025-06-25 13:10:39</t>
  </si>
  <si>
    <t>2025-06-25 13:20:42</t>
  </si>
  <si>
    <t>94587df0-69c3-4fd7-91a7-0cd5e823f56f</t>
  </si>
  <si>
    <t>2025-06-25 13:17:29</t>
  </si>
  <si>
    <t>cd0a6326-e584-4cf0-8d22-bb102985d9db</t>
  </si>
  <si>
    <t>2025-06-25 13:05:36</t>
  </si>
  <si>
    <t>2025-06-25 13:10:29</t>
  </si>
  <si>
    <t>8c1ec5e4-0cf8-45e4-9fe4-36eddec9c025</t>
  </si>
  <si>
    <t>2025-06-25 13:03:05</t>
  </si>
  <si>
    <t>708e02d3-6ec4-480c-bb9d-c925b61091c7</t>
  </si>
  <si>
    <t>2025-06-25 13:05:56</t>
  </si>
  <si>
    <t>09786064-c45f-4cc3-8988-d8710d1ed60d</t>
  </si>
  <si>
    <t>2025-06-25 13:00:26</t>
  </si>
  <si>
    <t>9027d4ce-9df6-4025-97d8-3df38592ad83</t>
  </si>
  <si>
    <t>2025-06-25 12:50:14</t>
  </si>
  <si>
    <t>2025-06-25 13:00:17</t>
  </si>
  <si>
    <t>7e96536c-9043-4144-9873-0250912e786d</t>
  </si>
  <si>
    <t>2025-06-25 12:53:23</t>
  </si>
  <si>
    <t>951e530c-8aec-412a-a196-65d79edc2b1f</t>
  </si>
  <si>
    <t>2025-06-25 12:40:02</t>
  </si>
  <si>
    <t>2025-06-25 12:50:05</t>
  </si>
  <si>
    <t>32c217b4-9dce-4d05-8f4d-dc739c5595b3</t>
  </si>
  <si>
    <t>2025-06-25 12:45:41</t>
  </si>
  <si>
    <t>1a3ef8aa-b871-46f5-b72d-e0abbc69d589</t>
  </si>
  <si>
    <t>2025-06-25 12:42:31</t>
  </si>
  <si>
    <t>b6634748-36f4-4968-95bc-fac0aed35b45</t>
  </si>
  <si>
    <t>2025-06-25 12:32:21</t>
  </si>
  <si>
    <t>2025-06-25 12:39:25</t>
  </si>
  <si>
    <t>8a9eb5b0-309f-4384-a436-0130278c8619</t>
  </si>
  <si>
    <t>2025-06-25 12:34:52</t>
  </si>
  <si>
    <t>4ffad055-f4d0-405b-a16f-02230cbdde1c</t>
  </si>
  <si>
    <t>2025-06-25 12:29:22</t>
  </si>
  <si>
    <t>22ee20d4-1d82-4d2b-b8f2-9351ede8f054</t>
  </si>
  <si>
    <t>2025-06-25 12:31:31</t>
  </si>
  <si>
    <t>a8d27308-773c-4fb8-b2cd-d8d5ff4d5187</t>
  </si>
  <si>
    <t>2025-06-25 12:19:11</t>
  </si>
  <si>
    <t>2025-06-25 12:29:14</t>
  </si>
  <si>
    <t>8e12b46d-d2dd-4261-baf8-3b2278304bde</t>
  </si>
  <si>
    <t>2025-06-25 12:21:39</t>
  </si>
  <si>
    <t>776ea4e7-a07e-43fa-ac50-02017b93e0bb</t>
  </si>
  <si>
    <t>2025-06-25 12:15:16</t>
  </si>
  <si>
    <t>2025-06-25 12:18:59</t>
  </si>
  <si>
    <t>5dabf057-a48a-46d2-8c26-e142153befa4</t>
  </si>
  <si>
    <t>2025-06-25 12:16:16</t>
  </si>
  <si>
    <t>0d88c73f-a461-4a0c-85dd-d86c8b482f05</t>
  </si>
  <si>
    <t>2025-06-25 12:08:56</t>
  </si>
  <si>
    <t>0477d74a-d691-4b7f-91ad-f7a3bc998f85</t>
  </si>
  <si>
    <t>2025-06-25 12:14:05</t>
  </si>
  <si>
    <t>17a40728-4876-456b-b2ad-16507ddd5167</t>
  </si>
  <si>
    <t>2025-06-25 11:58:44</t>
  </si>
  <si>
    <t>2025-06-25 12:08:47</t>
  </si>
  <si>
    <t>497cbea1-cc58-49e4-a341-1aa532fd1e91</t>
  </si>
  <si>
    <t>2025-06-25 11:48:32</t>
  </si>
  <si>
    <t>2025-06-25 11:58:35</t>
  </si>
  <si>
    <t>3c0aacf3-4db3-48c7-932a-352c36c6f0ab</t>
  </si>
  <si>
    <t>2025-06-25 11:38:19</t>
  </si>
  <si>
    <t>2025-06-25 11:48:22</t>
  </si>
  <si>
    <t>81f88de3-90bc-4705-b456-d9f66d7bad4d</t>
  </si>
  <si>
    <t>2025-06-25 11:31:49</t>
  </si>
  <si>
    <t>2025-06-25 11:37:42</t>
  </si>
  <si>
    <t>5d01a29f-6ad0-4d05-8c96-43e15b75df6c</t>
  </si>
  <si>
    <t>2025-06-25 11:27:39</t>
  </si>
  <si>
    <t>16c221d0-4b90-43ce-aff7-44263bb8e03e</t>
  </si>
  <si>
    <t>2025-06-25 11:29:58</t>
  </si>
  <si>
    <t>19380197-1a55-4181-b231-0345edede61f</t>
  </si>
  <si>
    <t>2025-06-25 11:17:27</t>
  </si>
  <si>
    <t>2025-06-25 11:27:30</t>
  </si>
  <si>
    <t>f650fc0f-3698-45ac-94ec-2d9e46f40d16</t>
  </si>
  <si>
    <t>2025-06-25 11:09:44</t>
  </si>
  <si>
    <t>2025-06-25 11:17:18</t>
  </si>
  <si>
    <t>5c3d1414-a559-4cb5-9a95-af4f36563694</t>
  </si>
  <si>
    <t>2025-06-25 11:07:15</t>
  </si>
  <si>
    <t>4d10c1fa-566c-4708-ab1f-47433feb219c</t>
  </si>
  <si>
    <t>2025-06-25 11:10:34</t>
  </si>
  <si>
    <t>75a785b1-a3e8-4a3a-a3d7-7d21de15f3bb</t>
  </si>
  <si>
    <t>2025-06-25 10:57:03</t>
  </si>
  <si>
    <t>2025-06-25 11:07:06</t>
  </si>
  <si>
    <t>520140fe-163a-4861-b52c-6ea2b6ba59fa</t>
  </si>
  <si>
    <t>2025-06-25 11:00:02</t>
  </si>
  <si>
    <t>2d36b1b7-bf45-42a3-8d33-a9df75131861</t>
  </si>
  <si>
    <t>2025-06-25 10:46:51</t>
  </si>
  <si>
    <t>2025-06-25 10:56:54</t>
  </si>
  <si>
    <t>b8afb78c-d326-419b-bd61-3b809c8366d4</t>
  </si>
  <si>
    <t>2025-06-25 10:36:39</t>
  </si>
  <si>
    <t>2025-06-25 10:46:42</t>
  </si>
  <si>
    <t>52295098-790c-4692-8228-e1e7493d6e33</t>
  </si>
  <si>
    <t>2025-06-25 10:38:57</t>
  </si>
  <si>
    <t>27221c61-d951-48c1-8243-9f4c40d2334d</t>
  </si>
  <si>
    <t>2025-06-25 10:39:28</t>
  </si>
  <si>
    <t>ac45cfc6-2379-462c-b89f-d6bfa5f9bb19</t>
  </si>
  <si>
    <t>2025-06-25 10:25:58</t>
  </si>
  <si>
    <t>2025-06-25 10:36:01</t>
  </si>
  <si>
    <t>a5109270-01f2-4634-b35e-8ff6e0f2b997</t>
  </si>
  <si>
    <t>2025-06-25 10:17:55</t>
  </si>
  <si>
    <t>2025-06-25 10:25:49</t>
  </si>
  <si>
    <t>7a0437aa-e466-4b13-a9e4-e49547b5eec2</t>
  </si>
  <si>
    <t>2025-06-25 10:15:46</t>
  </si>
  <si>
    <t>0d1e15ec-af13-485c-be16-563758b4f084</t>
  </si>
  <si>
    <t>2025-06-25 10:05:41</t>
  </si>
  <si>
    <t>2025-06-25 10:15:44</t>
  </si>
  <si>
    <t>a61b9eb7-a0a3-4f12-92de-7a4e4f602790</t>
  </si>
  <si>
    <t>2025-06-25 10:00:07</t>
  </si>
  <si>
    <t>2025-06-25 10:05:21</t>
  </si>
  <si>
    <t>6f1879e5-b067-431d-a1da-727b4e4ee9c9</t>
  </si>
  <si>
    <t>2025-06-25 09:59:17</t>
  </si>
  <si>
    <t>1f91070e-5301-4712-82fc-7c8730a4a421</t>
  </si>
  <si>
    <t>2025-06-25 09:55:18</t>
  </si>
  <si>
    <t>e6846067-2186-44d0-a4c4-5769225725f2</t>
  </si>
  <si>
    <t>2025-06-25 09:45:06</t>
  </si>
  <si>
    <t>2025-06-25 09:55:09</t>
  </si>
  <si>
    <t>fbf225aa-537e-4612-824b-1c9a66d96a44</t>
  </si>
  <si>
    <t>2025-06-25 09:34:44</t>
  </si>
  <si>
    <t>2025-06-25 09:44:47</t>
  </si>
  <si>
    <t>4adfc539-484d-409a-89e8-5fa46178a39b</t>
  </si>
  <si>
    <t>2025-06-25 09:32:12</t>
  </si>
  <si>
    <t>2025-06-25 09:34:05</t>
  </si>
  <si>
    <t>2b50ab17-59fe-4f85-b409-2df66443f53e</t>
  </si>
  <si>
    <t>2025-06-25 09:26:30</t>
  </si>
  <si>
    <t>1504aff9-347d-4c0a-80ae-b8996e8c847f</t>
  </si>
  <si>
    <t>2025-06-25 09:24:02</t>
  </si>
  <si>
    <t>284dca8a-8d50-4c55-b4c7-fd9f9e8742d0</t>
  </si>
  <si>
    <t>2025-06-25 09:13:49</t>
  </si>
  <si>
    <t>2025-06-25 09:23:52</t>
  </si>
  <si>
    <t>c99e0bde-c691-4a11-8df2-3bfcfdd44448</t>
  </si>
  <si>
    <t>2025-06-25 09:03:27</t>
  </si>
  <si>
    <t>2025-06-25 09:13:30</t>
  </si>
  <si>
    <t>4409e8ad-536f-4927-8f56-86a07f1b706d</t>
  </si>
  <si>
    <t>2025-06-25 08:53:15</t>
  </si>
  <si>
    <t>2025-06-25 09:03:18</t>
  </si>
  <si>
    <t>1aa3c34e-884a-4837-89c1-af6cda272f9c</t>
  </si>
  <si>
    <t>2025-06-25 09:00:25</t>
  </si>
  <si>
    <t>97abcff9-e8dd-4898-9b18-3c0fe94d51c0</t>
  </si>
  <si>
    <t>2025-06-25 08:43:02</t>
  </si>
  <si>
    <t>2025-06-25 08:53:06</t>
  </si>
  <si>
    <t>9450b44a-3dcf-4f88-a09c-7031312acd37</t>
  </si>
  <si>
    <t>2025-06-25 08:48:12</t>
  </si>
  <si>
    <t>4201e61d-2c3c-4e0d-b01e-9a97c2851e68</t>
  </si>
  <si>
    <t>2025-06-25 08:45:12</t>
  </si>
  <si>
    <t>90034781-1f2e-4122-909d-53840695bbc8</t>
  </si>
  <si>
    <t>2025-06-25 08:40:11</t>
  </si>
  <si>
    <t>2025-06-25 08:42:53</t>
  </si>
  <si>
    <t>470d910a-acea-4eda-9a49-c77bb00ff2d4</t>
  </si>
  <si>
    <t>2025-06-25 08:42:01</t>
  </si>
  <si>
    <t>45a9dca3-1328-4a54-a8ec-bf5394836f3c</t>
  </si>
  <si>
    <t>2025-06-25 08:32:50</t>
  </si>
  <si>
    <t>78e2d039-b49e-4177-b15c-b4597e7be856</t>
  </si>
  <si>
    <t>2025-06-25 08:22:10</t>
  </si>
  <si>
    <t>2025-06-25 08:32:13</t>
  </si>
  <si>
    <t>ed72e204-9ad7-4535-9cbf-a2db75a78ee6</t>
  </si>
  <si>
    <t>2025-06-25 08:16:16</t>
  </si>
  <si>
    <t>2025-06-25 08:22:00</t>
  </si>
  <si>
    <t>2f105ebf-5a95-469a-934b-72247db065f3</t>
  </si>
  <si>
    <t>2025-06-25 08:11:58</t>
  </si>
  <si>
    <t>b0984173-b4b6-46f7-b6d5-dbd7d70a8292</t>
  </si>
  <si>
    <t>2025-06-25 08:04:14</t>
  </si>
  <si>
    <t>2025-06-25 08:11:48</t>
  </si>
  <si>
    <t>0f550aa3-7fcd-4350-b350-201ad02eda6f</t>
  </si>
  <si>
    <t>2025-06-25 08:01:45</t>
  </si>
  <si>
    <t>c3a44db5-f157-4cfc-b08f-ab80b851672f</t>
  </si>
  <si>
    <t>2025-06-25 07:51:33</t>
  </si>
  <si>
    <t>2025-06-25 08:01:36</t>
  </si>
  <si>
    <t>e1af684f-4657-4c36-8ddc-e202ad3d60af</t>
  </si>
  <si>
    <t>2025-06-25 07:44:10</t>
  </si>
  <si>
    <t>2025-06-25 07:51:24</t>
  </si>
  <si>
    <t>82ae2137-be88-47a9-99d5-e0b00c1f151e</t>
  </si>
  <si>
    <t>2025-06-25 07:43:30</t>
  </si>
  <si>
    <t>65cd5eaa-c2e2-4662-aacd-1842498b9390</t>
  </si>
  <si>
    <t>2025-06-25 07:45:30</t>
  </si>
  <si>
    <t>382d1c75-e161-4f32-b1f6-e3d4f16002c2</t>
  </si>
  <si>
    <t>2025-06-25 07:41:21</t>
  </si>
  <si>
    <t>cb1f567f-3650-4e97-b34e-405943e55215</t>
  </si>
  <si>
    <t>2025-06-25 07:31:09</t>
  </si>
  <si>
    <t>2025-06-25 07:41:12</t>
  </si>
  <si>
    <t>fdcd99da-0433-4580-84ee-26faa2d534c4</t>
  </si>
  <si>
    <t>2025-06-25 07:20:26</t>
  </si>
  <si>
    <t>2025-06-25 07:30:29</t>
  </si>
  <si>
    <t>850b70a6-0542-437f-8627-ee9252a9168f</t>
  </si>
  <si>
    <t>2025-06-25 07:10:13</t>
  </si>
  <si>
    <t>2025-06-25 07:20:16</t>
  </si>
  <si>
    <t>7d490f6e-f2ed-4b79-9404-ed556e2201ab</t>
  </si>
  <si>
    <t>2025-06-25 07:12:32</t>
  </si>
  <si>
    <t>052398ce-dd74-467d-a2a5-24b3fc535c6c</t>
  </si>
  <si>
    <t>2025-06-25 07:00:01</t>
  </si>
  <si>
    <t>2025-06-25 07:10:04</t>
  </si>
  <si>
    <t>f09179e0-511c-409f-bc55-fcc22588ce9a</t>
  </si>
  <si>
    <t>2025-06-25 06:49:39</t>
  </si>
  <si>
    <t>2025-06-25 06:52:11</t>
  </si>
  <si>
    <t>5f46ff43-7e15-4888-85f5-137b6fafa2af</t>
  </si>
  <si>
    <t>2025-06-25 06:42:09</t>
  </si>
  <si>
    <t>5ea0270e-e96f-4c83-8602-0d293becec44</t>
  </si>
  <si>
    <t>2025-06-25 06:31:56</t>
  </si>
  <si>
    <t>2025-06-25 06:41:59</t>
  </si>
  <si>
    <t>df9d0b00-cedc-49ed-86f8-0ca190710e36</t>
  </si>
  <si>
    <t>2025-06-25 06:28:44</t>
  </si>
  <si>
    <t>2025-06-25 06:31:47</t>
  </si>
  <si>
    <t>dd505b90-1b9b-4a15-b65a-b0e711acecee</t>
  </si>
  <si>
    <t>2025-06-25 06:21:44</t>
  </si>
  <si>
    <t>a2424925-63b3-45c3-ba20-fcba837882a5</t>
  </si>
  <si>
    <t>2025-06-25 06:27:13</t>
  </si>
  <si>
    <t>bf49e69d-62b0-41b3-b08f-b8953a0cffc9</t>
  </si>
  <si>
    <t>2025-06-25 06:11:03</t>
  </si>
  <si>
    <t>2025-06-25 06:21:06</t>
  </si>
  <si>
    <t>eb944418-e5bf-42d4-901a-54c8bb343927</t>
  </si>
  <si>
    <t>2025-06-25 06:00:51</t>
  </si>
  <si>
    <t>2025-06-25 06:10:54</t>
  </si>
  <si>
    <t>4b71579a-cfe9-4eda-b77c-080f780b8b03</t>
  </si>
  <si>
    <t>2025-06-25 06:05:41</t>
  </si>
  <si>
    <t>428bca22-b768-44a0-b4c4-4feae0cf5536</t>
  </si>
  <si>
    <t>2025-06-25 05:50:39</t>
  </si>
  <si>
    <t>2025-06-25 06:00:42</t>
  </si>
  <si>
    <t>23169254-d464-469e-9257-cd05b29837c8</t>
  </si>
  <si>
    <t>2025-06-25 05:53:08</t>
  </si>
  <si>
    <t>0144474e-95e2-4c60-a206-a2e9e6be9a6d</t>
  </si>
  <si>
    <t>2025-06-25 05:56:09</t>
  </si>
  <si>
    <t>32365dcd-62bc-41d9-a2f6-b79ee797620a</t>
  </si>
  <si>
    <t>2025-06-25 05:40:26</t>
  </si>
  <si>
    <t>2025-06-25 05:50:30</t>
  </si>
  <si>
    <t>ba2e64e1-b9c1-467c-be49-e64fe21ab831</t>
  </si>
  <si>
    <t>2025-06-25 05:36:14</t>
  </si>
  <si>
    <t>2025-06-25 05:40:17</t>
  </si>
  <si>
    <t>8bb01e5a-4fbe-4203-a0bf-dc985a24f8b9</t>
  </si>
  <si>
    <t>2025-06-25 05:33:03</t>
  </si>
  <si>
    <t>67c7f331-4a71-4035-bc54-3099a13a114e</t>
  </si>
  <si>
    <t>2025-06-25 05:34:13</t>
  </si>
  <si>
    <t>2008fbb9-ddb0-4bf8-a396-d92506091a43</t>
  </si>
  <si>
    <t>2025-06-25 05:30:14</t>
  </si>
  <si>
    <t>bf8e1b0b-e1ed-46cf-ae54-daaa97324369</t>
  </si>
  <si>
    <t>2025-06-25 05:20:01</t>
  </si>
  <si>
    <t>2025-06-25 05:30:04</t>
  </si>
  <si>
    <t>c0faf10e-bf09-4cff-9192-9708cedac944</t>
  </si>
  <si>
    <t>2025-06-25 05:09:22</t>
  </si>
  <si>
    <t>2025-06-25 05:19:25</t>
  </si>
  <si>
    <t>78fae47f-1349-426c-91e2-fa3a8e31de14</t>
  </si>
  <si>
    <t>S53</t>
  </si>
  <si>
    <t>2025-06-25 05:18:32</t>
  </si>
  <si>
    <t>9dcdde33-6d4a-46cd-bd32-0471e8684e01</t>
  </si>
  <si>
    <t>2025-06-25 05:02:29</t>
  </si>
  <si>
    <t>2025-06-25 05:09:12</t>
  </si>
  <si>
    <t>963b49da-7018-4df6-ab80-e5ecfbc6d7f7</t>
  </si>
  <si>
    <t>2025-06-25 05:03:29</t>
  </si>
  <si>
    <t>8637671c-48fe-4c71-82ff-c8d3d05b6e18</t>
  </si>
  <si>
    <t>2025-06-25 04:59:09</t>
  </si>
  <si>
    <t>5e3e39d2-7597-4746-ab9a-2cb38a40e4a7</t>
  </si>
  <si>
    <t>2025-06-25 05:08:20</t>
  </si>
  <si>
    <t>d197d569-ccb8-499b-a4e9-d329af81a884</t>
  </si>
  <si>
    <t>2025-06-25 04:48:57</t>
  </si>
  <si>
    <t>2025-06-25 04:59:00</t>
  </si>
  <si>
    <t>c0fbe4e0-3f02-405a-baee-9bb2ed48c9f5</t>
  </si>
  <si>
    <t>2025-06-25 04:47:35</t>
  </si>
  <si>
    <t>2025-06-25 04:48:48</t>
  </si>
  <si>
    <t>7140b3d4-982f-49a1-8f34-57fd05b1ab04</t>
  </si>
  <si>
    <t>2025-06-25 04:44:54</t>
  </si>
  <si>
    <t>673ccdee-d014-4cf3-a9e1-be014d9eeddf</t>
  </si>
  <si>
    <t>2025-06-25 04:38:45</t>
  </si>
  <si>
    <t>f6807e87-f776-4934-8632-b633e6784397</t>
  </si>
  <si>
    <t>2025-06-25 04:28:32</t>
  </si>
  <si>
    <t>2025-06-25 04:38:35</t>
  </si>
  <si>
    <t>ff62c7aa-3187-47f6-8a38-dd162d813a99</t>
  </si>
  <si>
    <t>2025-06-25 04:18:24</t>
  </si>
  <si>
    <t>2025-06-25 04:28:27</t>
  </si>
  <si>
    <t>deacf15e-ab8e-4afb-8adf-59c1591b45f3</t>
  </si>
  <si>
    <t>2025-06-25 04:22:59</t>
  </si>
  <si>
    <t>b95ba3ee-ff6b-47ed-839d-4031ec82bfad</t>
  </si>
  <si>
    <t>2025-06-25 04:27:10</t>
  </si>
  <si>
    <t>62f07e31-e016-44c7-bff4-fcbf55d0267d</t>
  </si>
  <si>
    <t>2025-06-25 04:07:44</t>
  </si>
  <si>
    <t>2025-06-25 04:17:47</t>
  </si>
  <si>
    <t>28db2f8c-3784-43db-87aa-9da8452e1111</t>
  </si>
  <si>
    <t>2025-06-25 04:11:33</t>
  </si>
  <si>
    <t>0ff07e53-88b0-43a4-9190-6be7d3ae12cb</t>
  </si>
  <si>
    <t>2025-06-25 04:11:13</t>
  </si>
  <si>
    <t>5d7bf034-d0c6-479a-8b15-3c1fe50e35fc</t>
  </si>
  <si>
    <t>2025-06-25 03:57:32</t>
  </si>
  <si>
    <t>2025-06-25 04:07:34</t>
  </si>
  <si>
    <t>78f352e5-481c-49e7-a1d5-4fc6bc153aae</t>
  </si>
  <si>
    <t>2025-06-25 03:49:48</t>
  </si>
  <si>
    <t>2025-06-25 03:57:22</t>
  </si>
  <si>
    <t>0f48f776-76c8-4408-8e29-6dcba6ccae40</t>
  </si>
  <si>
    <t>2025-06-25 03:47:19</t>
  </si>
  <si>
    <t>447ebe0a-7d40-45b6-81cb-76b0e032aca2</t>
  </si>
  <si>
    <t>2025-06-25 03:37:07</t>
  </si>
  <si>
    <t>2025-06-25 03:47:10</t>
  </si>
  <si>
    <t>b9e388aa-5afd-478f-a4a8-25091d62595c</t>
  </si>
  <si>
    <t>2025-06-25 03:26:54</t>
  </si>
  <si>
    <t>2025-06-25 03:36:57</t>
  </si>
  <si>
    <t>bb22ccbd-7495-4454-8900-8e6a092605b2</t>
  </si>
  <si>
    <t>2025-06-25 03:19:01</t>
  </si>
  <si>
    <t>2025-06-25 03:26:45</t>
  </si>
  <si>
    <t>43919117-0f08-4f29-ad6e-6b1871de53be</t>
  </si>
  <si>
    <t>2025-06-25 03:16:42</t>
  </si>
  <si>
    <t>4be0e46c-87cf-4409-a168-03e06853062f</t>
  </si>
  <si>
    <t>2025-06-25 03:06:02</t>
  </si>
  <si>
    <t>2025-06-25 03:16:05</t>
  </si>
  <si>
    <t>ee9f0b8a-682f-4bfb-8408-4289f8d8fd52</t>
  </si>
  <si>
    <t>2025-06-25 02:55:49</t>
  </si>
  <si>
    <t>2025-06-25 03:05:52</t>
  </si>
  <si>
    <t>8dc6add0-6d73-4858-bc98-66eb8c5f2d5d</t>
  </si>
  <si>
    <t>2025-06-25 02:58:18</t>
  </si>
  <si>
    <t>47b607c9-7cf3-414f-8cc9-009e01ce5562</t>
  </si>
  <si>
    <t>2025-06-25 02:45:37</t>
  </si>
  <si>
    <t>2025-06-25 02:55:40</t>
  </si>
  <si>
    <t>0489bf86-581f-4202-b661-9894523702e6</t>
  </si>
  <si>
    <t>2025-06-25 02:35:24</t>
  </si>
  <si>
    <t>2025-06-25 02:45:27</t>
  </si>
  <si>
    <t>89046ad2-3754-44b5-8b81-13ccb13018fc</t>
  </si>
  <si>
    <t>2025-06-25 02:25:02</t>
  </si>
  <si>
    <t>2025-06-25 02:35:05</t>
  </si>
  <si>
    <t>832e64bc-e37a-4b4b-89ed-a297f2a2c103</t>
  </si>
  <si>
    <t>2025-06-25 02:27:41</t>
  </si>
  <si>
    <t>6d53a5c7-f9c7-49c5-a908-0e0ede7bc877</t>
  </si>
  <si>
    <t>2025-06-25 02:28:21</t>
  </si>
  <si>
    <t>e2f780cf-a997-4984-8576-f437a4ddd759</t>
  </si>
  <si>
    <t>2025-06-25 02:23:40</t>
  </si>
  <si>
    <t>2025-06-25 02:24:53</t>
  </si>
  <si>
    <t>d05dc206-cc5b-4872-85a4-cd3b5c33315e</t>
  </si>
  <si>
    <t>2025-06-25 02:19:29</t>
  </si>
  <si>
    <t>60e66922-0330-41b1-b91f-8de645d7e21d</t>
  </si>
  <si>
    <t>2025-06-25 02:14:50</t>
  </si>
  <si>
    <t>4970d63b-7339-4ed2-b145-09bdcf6b75f9</t>
  </si>
  <si>
    <t>2025-06-25 02:17:39</t>
  </si>
  <si>
    <t>13d0cd2b-6134-4b3d-ba63-d572c8be8399</t>
  </si>
  <si>
    <t>2025-06-25 02:04:09</t>
  </si>
  <si>
    <t>2025-06-25 02:14:12</t>
  </si>
  <si>
    <t>b0aa41dd-e101-44b2-a1f4-8055b44462e6</t>
  </si>
  <si>
    <t>2025-06-25 01:59:46</t>
  </si>
  <si>
    <t>2025-06-25 02:04:00</t>
  </si>
  <si>
    <t>6cee6606-3ea9-4e86-90dc-a80fe5cbb67e</t>
  </si>
  <si>
    <t>2025-06-25 01:53:57</t>
  </si>
  <si>
    <t>4da60895-33a4-403c-949c-55829ae46960</t>
  </si>
  <si>
    <t>2025-06-25 01:58:56</t>
  </si>
  <si>
    <t>a01fe5e1-1c5a-4a1a-9d59-6c46adda22a8</t>
  </si>
  <si>
    <t>2025-06-25 01:43:45</t>
  </si>
  <si>
    <t>2025-06-25 01:53:47</t>
  </si>
  <si>
    <t>465dde50-2e75-40c6-87a3-808de6e1a2e5</t>
  </si>
  <si>
    <t>2025-06-25 01:46:44</t>
  </si>
  <si>
    <t>94d82bb5-4611-496c-8c29-93027a81e8f1</t>
  </si>
  <si>
    <t>2025-06-25 01:33:22</t>
  </si>
  <si>
    <t>2025-06-25 01:43:25</t>
  </si>
  <si>
    <t>80f34b69-f61e-45ee-900f-3f5ea1d23ca1</t>
  </si>
  <si>
    <t>2025-06-25 01:25:17</t>
  </si>
  <si>
    <t>2025-06-25 01:33:11</t>
  </si>
  <si>
    <t>10f13f95-a42f-4a16-a502-46ea044b67d2</t>
  </si>
  <si>
    <t>2025-06-25 01:23:08</t>
  </si>
  <si>
    <t>d73741d6-f5b2-4bba-ae53-6b1b671cc313</t>
  </si>
  <si>
    <t>2025-06-25 01:12:56</t>
  </si>
  <si>
    <t>2025-06-25 01:22:59</t>
  </si>
  <si>
    <t>628fc15c-b04b-43f3-bcaf-2034fcfdf193</t>
  </si>
  <si>
    <t>2025-06-25 01:02:16</t>
  </si>
  <si>
    <t>2025-06-25 01:12:19</t>
  </si>
  <si>
    <t>df4dce59-ef1f-4640-9612-f81ddb5f5ae5</t>
  </si>
  <si>
    <t>2025-06-25 00:54:32</t>
  </si>
  <si>
    <t>2025-06-25 01:02:06</t>
  </si>
  <si>
    <t>bdd8d5e8-7e1a-4e55-8e79-7c5a37047ad2</t>
  </si>
  <si>
    <t>2025-06-25 00:52:03</t>
  </si>
  <si>
    <t>bc4bafe5-b6e1-42c2-acff-a234dcef35e5</t>
  </si>
  <si>
    <t>2025-06-25 00:46:00</t>
  </si>
  <si>
    <t>2025-06-25 00:51:54</t>
  </si>
  <si>
    <t>2ff3c94b-c3d6-47ba-887d-2a34a250597c</t>
  </si>
  <si>
    <t>2025-06-25 00:41:51</t>
  </si>
  <si>
    <t>27c1e257-6639-4b06-891c-de20eb08a7d5</t>
  </si>
  <si>
    <t>2025-06-25 00:44:00</t>
  </si>
  <si>
    <t>fbb2ffb8-81c0-41df-bef2-8003095cb026</t>
  </si>
  <si>
    <t>2025-06-25 00:31:38</t>
  </si>
  <si>
    <t>2025-06-25 00:41:41</t>
  </si>
  <si>
    <t>258ccc53-a8a0-438d-97d4-8067009727c6</t>
  </si>
  <si>
    <t>2025-06-25 00:21:16</t>
  </si>
  <si>
    <t>2025-06-25 00:31:19</t>
  </si>
  <si>
    <t>d1417496-6f12-4c2d-b22d-ff59c8ca61a7</t>
  </si>
  <si>
    <t>2025-06-25 00:17:13</t>
  </si>
  <si>
    <t>2025-06-25 00:21:06</t>
  </si>
  <si>
    <t>b28a29a4-8eef-44ce-99d6-34ea2a235975</t>
  </si>
  <si>
    <t>2025-06-25 00:11:03</t>
  </si>
  <si>
    <t>5eb28d28-b40a-485d-95af-c4ae8ef46239</t>
  </si>
  <si>
    <t>2025-06-25 00:18:03</t>
  </si>
  <si>
    <t>a6a0de6d-a884-45e5-8268-ec32f10052cd</t>
  </si>
  <si>
    <t>2025-06-25 00:00:22</t>
  </si>
  <si>
    <t>2025-06-25 00:10:25</t>
  </si>
  <si>
    <t>57a9595d-4a94-470e-bf42-86014faebe84</t>
  </si>
  <si>
    <t>2025-06-24 23:47:50</t>
  </si>
  <si>
    <t>2025-06-24 23:57:53</t>
  </si>
  <si>
    <t>bd07ee4e-6dd9-43ac-ad7b-61a2679ca26f</t>
  </si>
  <si>
    <t>2025-06-24 23:40:37</t>
  </si>
  <si>
    <t>2025-06-24 23:47:41</t>
  </si>
  <si>
    <t>342e2853-3730-40e4-b637-3dce19b9281b</t>
  </si>
  <si>
    <t>2025-06-24 23:37:37</t>
  </si>
  <si>
    <t>474603f3-8afd-44e9-92a7-081ea73150bc</t>
  </si>
  <si>
    <t>2025-06-24 23:27:15</t>
  </si>
  <si>
    <t>2025-06-24 23:37:18</t>
  </si>
  <si>
    <t>27264875-9806-4d88-8ae6-bdb615757c22</t>
  </si>
  <si>
    <t>2025-06-24 23:30:14</t>
  </si>
  <si>
    <t>f0b70c74-dd86-4d41-8156-5f0513690a8b</t>
  </si>
  <si>
    <t>2025-06-24 23:21:32</t>
  </si>
  <si>
    <t>2025-06-24 23:27:05</t>
  </si>
  <si>
    <t>ab207f81-1081-4e79-9aab-f3b8afe4c151</t>
  </si>
  <si>
    <t>2025-06-24 23:20:12</t>
  </si>
  <si>
    <t>8f79dc6d-01c8-4c43-8bfd-f665fb41e12e</t>
  </si>
  <si>
    <t>2025-06-24 23:17:02</t>
  </si>
  <si>
    <t>24d81882-1647-4b6b-81c8-9ca24326f64a</t>
  </si>
  <si>
    <t>2025-06-24 23:19:11</t>
  </si>
  <si>
    <t>489c8c43-2dc1-4f1b-bb75-bac5075008a7</t>
  </si>
  <si>
    <t>2025-06-24 23:09:09</t>
  </si>
  <si>
    <t>2025-06-24 23:16:53</t>
  </si>
  <si>
    <t>212d52c1-1aa9-40a4-adb4-61e000e5851f</t>
  </si>
  <si>
    <t>2025-06-24 23:06:50</t>
  </si>
  <si>
    <t>e4a0643f-5bee-42f4-a237-cd25a6ff226d</t>
  </si>
  <si>
    <t>2025-06-24 22:58:19</t>
  </si>
  <si>
    <t>2025-06-24 23:06:13</t>
  </si>
  <si>
    <t>2f94b54c-ca8c-4be5-ad72-6b3d6a2bb5b8</t>
  </si>
  <si>
    <t>2025-06-24 22:56:10</t>
  </si>
  <si>
    <t>bc79379c-874b-41d5-b52b-9a4245443d29</t>
  </si>
  <si>
    <t>2025-06-24 22:52:47</t>
  </si>
  <si>
    <t>2025-06-24 22:56:00</t>
  </si>
  <si>
    <t>20f8befa-93b5-4837-997c-12ea63447e07</t>
  </si>
  <si>
    <t>2025-06-24 22:45:57</t>
  </si>
  <si>
    <t>b9864511-901e-4afd-a639-cbfb7f384596</t>
  </si>
  <si>
    <t>2025-06-24 22:41:25</t>
  </si>
  <si>
    <t>2025-06-24 22:45:29</t>
  </si>
  <si>
    <t>3477fafc-29aa-4217-8de0-523f3b4d3a7e</t>
  </si>
  <si>
    <t>2025-06-24 22:35:26</t>
  </si>
  <si>
    <t>c7a44306-d307-42c3-b0ee-f1d2cf13c88c</t>
  </si>
  <si>
    <t>2025-06-24 22:25:18</t>
  </si>
  <si>
    <t>2025-06-24 22:35:21</t>
  </si>
  <si>
    <t>9aa99a46-88d8-4092-8e96-211837734fb5</t>
  </si>
  <si>
    <t>2025-06-24 22:15:05</t>
  </si>
  <si>
    <t>2025-06-24 22:25:08</t>
  </si>
  <si>
    <t>5aa82c39-d13e-4105-a073-1ea89002bfee</t>
  </si>
  <si>
    <t>2025-06-24 22:07:11</t>
  </si>
  <si>
    <t>2025-06-24 22:14:55</t>
  </si>
  <si>
    <t>42366317-df51-475f-8176-01324cfe23ff</t>
  </si>
  <si>
    <t>2025-06-24 22:04:53</t>
  </si>
  <si>
    <t>f5b0365a-14a2-4e07-a1c4-642a0edcadae</t>
  </si>
  <si>
    <t>2025-06-24 21:54:12</t>
  </si>
  <si>
    <t>2025-06-24 22:04:15</t>
  </si>
  <si>
    <t>9af108c3-14fe-43f1-92a7-6dee2b616ef3</t>
  </si>
  <si>
    <t>2025-06-24 21:48:18</t>
  </si>
  <si>
    <t>2025-06-24 21:54:02</t>
  </si>
  <si>
    <t>8923da0c-ec1e-457b-a5bc-42865d97ea76</t>
  </si>
  <si>
    <t>2025-06-24 21:43:59</t>
  </si>
  <si>
    <t>4ec05619-770f-43ba-b74b-6c496293a385</t>
  </si>
  <si>
    <t>2025-06-24 21:46:08</t>
  </si>
  <si>
    <t>f60af867-7b51-43d3-b2e6-563b1f35797c</t>
  </si>
  <si>
    <t>2025-06-24 21:33:46</t>
  </si>
  <si>
    <t>2025-06-24 21:43:49</t>
  </si>
  <si>
    <t>a6d7d5d4-68c2-4b38-b558-14cb4c4b1d53</t>
  </si>
  <si>
    <t>2025-06-24 21:23:33</t>
  </si>
  <si>
    <t>2025-06-24 21:33:36</t>
  </si>
  <si>
    <t>8bc1b4ea-5667-412b-81b4-f2c45ddc5e95</t>
  </si>
  <si>
    <t>2025-06-24 21:25:42</t>
  </si>
  <si>
    <t>e67dd8c5-08e2-4cfc-b240-0345e3295635</t>
  </si>
  <si>
    <t>2025-06-24 21:19:30</t>
  </si>
  <si>
    <t>2025-06-24 21:23:23</t>
  </si>
  <si>
    <t>9bd8d735-bbb2-4f14-891f-80fe7c9d725f</t>
  </si>
  <si>
    <t>2025-06-24 21:13:20</t>
  </si>
  <si>
    <t>3d9594a0-51f8-4f61-bf40-b4400c239710</t>
  </si>
  <si>
    <t>2025-06-24 21:17:59</t>
  </si>
  <si>
    <t>6d8358f2-dafa-4bd4-9612-1916f6caf74a</t>
  </si>
  <si>
    <t>2025-06-24 21:03:07</t>
  </si>
  <si>
    <t>2025-06-24 21:13:10</t>
  </si>
  <si>
    <t>abe1236f-65b3-4625-a42e-f23eeef44f9d</t>
  </si>
  <si>
    <t>2025-06-24 20:52:27</t>
  </si>
  <si>
    <t>2025-06-24 21:02:30</t>
  </si>
  <si>
    <t>6763f130-2080-4ee8-9d37-d189a0fd4890</t>
  </si>
  <si>
    <t>2025-06-24 20:55:16</t>
  </si>
  <si>
    <t>438b7c23-bcbe-4627-b43a-0910fcd36980</t>
  </si>
  <si>
    <t>2025-06-24 20:57:27</t>
  </si>
  <si>
    <t>113c4a73-a92a-4ddc-bd70-c5548c6808af</t>
  </si>
  <si>
    <t>2025-06-24 21:00:38</t>
  </si>
  <si>
    <t>76a7ef87-0c33-423b-a0c4-2af17421ca94</t>
  </si>
  <si>
    <t>2025-06-24 20:42:15</t>
  </si>
  <si>
    <t>2025-06-24 20:52:18</t>
  </si>
  <si>
    <t>fc799c30-384f-443d-8012-26f223f37b0b</t>
  </si>
  <si>
    <t>2025-06-24 20:32:02</t>
  </si>
  <si>
    <t>2025-06-24 20:42:05</t>
  </si>
  <si>
    <t>18c8282c-a995-45cb-a5a7-40afeb60dc7d</t>
  </si>
  <si>
    <t>2025-06-24 20:36:22</t>
  </si>
  <si>
    <t>19edbfd4-fa4e-4e09-8b4e-c72084a71dc1</t>
  </si>
  <si>
    <t>2025-06-24 20:21:49</t>
  </si>
  <si>
    <t>2025-06-24 20:31:53</t>
  </si>
  <si>
    <t>dbf3a5a0-9199-4fca-8cd9-2e5044ec77b9</t>
  </si>
  <si>
    <t>2025-06-24 20:11:37</t>
  </si>
  <si>
    <t>2025-06-24 20:21:40</t>
  </si>
  <si>
    <t>7614b502-c9b3-4e2e-bf00-c743cfff91ab</t>
  </si>
  <si>
    <t>2025-06-24 20:04:58</t>
  </si>
  <si>
    <t>2025-06-24 20:11:32</t>
  </si>
  <si>
    <t>5b90a8bd-81c4-41b7-b046-349e8a2336b6</t>
  </si>
  <si>
    <t>2025-06-24 20:01:29</t>
  </si>
  <si>
    <t>e8ca224e-c404-478a-9839-19cdb8258ac3</t>
  </si>
  <si>
    <t>2025-06-24 19:54:07</t>
  </si>
  <si>
    <t>2025-06-24 20:00:51</t>
  </si>
  <si>
    <t>e7247329-5ab4-4f64-9584-c273fbe5fca0</t>
  </si>
  <si>
    <t>2025-06-24 19:50:48</t>
  </si>
  <si>
    <t>f2163a67-a47b-4825-b9e5-8c274c12a467</t>
  </si>
  <si>
    <t>2025-06-24 19:40:36</t>
  </si>
  <si>
    <t>2025-06-24 19:50:39</t>
  </si>
  <si>
    <t>44dce318-56e9-477c-ac83-e66ed3e0d4b1</t>
  </si>
  <si>
    <t>2025-06-24 19:42:45</t>
  </si>
  <si>
    <t>597abcf8-9607-4173-9b3e-49f204ffd5ef</t>
  </si>
  <si>
    <t>2025-06-24 19:30:24</t>
  </si>
  <si>
    <t>2025-06-24 19:40:27</t>
  </si>
  <si>
    <t>f68742ab-59bd-468b-9f2d-f62061571da9</t>
  </si>
  <si>
    <t>2025-06-24 19:22:20</t>
  </si>
  <si>
    <t>2025-06-24 19:30:14</t>
  </si>
  <si>
    <t>e5ec67d3-da92-4878-a2cc-62db98f00c83</t>
  </si>
  <si>
    <t>2025-06-24 19:20:11</t>
  </si>
  <si>
    <t>c763eb22-59e1-4d45-afba-3dc633f8cb1e</t>
  </si>
  <si>
    <t>2025-06-24 19:09:58</t>
  </si>
  <si>
    <t>2025-06-24 19:20:02</t>
  </si>
  <si>
    <t>fc57ce35-bec5-4b5b-882c-02723d9d9592</t>
  </si>
  <si>
    <t>2025-06-24 19:02:55</t>
  </si>
  <si>
    <t>2025-06-24 19:09:49</t>
  </si>
  <si>
    <t>929b2e9f-197a-4870-ac31-4c6c36ada69a</t>
  </si>
  <si>
    <t>2025-06-24 19:07:06</t>
  </si>
  <si>
    <t>87ebaed2-dded-4083-b584-9b351e59eae5</t>
  </si>
  <si>
    <t>2025-06-24 19:07:56</t>
  </si>
  <si>
    <t>12671abb-162c-474f-9b4b-d8870a29d9f1</t>
  </si>
  <si>
    <t>2025-06-24 18:59:46</t>
  </si>
  <si>
    <t>94a30c10-304d-45f8-9378-1bd5f8c7f3db</t>
  </si>
  <si>
    <t>2025-06-24 18:49:07</t>
  </si>
  <si>
    <t>2025-06-24 18:59:10</t>
  </si>
  <si>
    <t>3a0e74e7-cfd2-4a79-9b33-6e7fb24c3dde</t>
  </si>
  <si>
    <t>2025-06-24 18:57:27</t>
  </si>
  <si>
    <t>3d137f77-c477-4913-b1f6-125c82848bc1</t>
  </si>
  <si>
    <t>2025-06-24 18:41:43</t>
  </si>
  <si>
    <t>2025-06-24 18:48:57</t>
  </si>
  <si>
    <t>03dbc4e5-240e-456a-b064-c74dbbb371b7</t>
  </si>
  <si>
    <t>2025-06-24 18:38:54</t>
  </si>
  <si>
    <t>a0ed34f9-8a0d-4694-b6a9-8a412b1bd720</t>
  </si>
  <si>
    <t>2025-06-24 18:28:42</t>
  </si>
  <si>
    <t>2025-06-24 18:38:45</t>
  </si>
  <si>
    <t>709927d6-2e7f-48d2-8576-b40f4aa0d764</t>
  </si>
  <si>
    <t>2025-06-24 18:36:52</t>
  </si>
  <si>
    <t>df17c068-d70c-431f-a42d-9650e2b16216</t>
  </si>
  <si>
    <t>2025-06-24 18:18:29</t>
  </si>
  <si>
    <t>2025-06-24 18:28:32</t>
  </si>
  <si>
    <t>b26a6268-da3b-425a-a7ff-3a9ce1b8361b</t>
  </si>
  <si>
    <t>2025-06-24 18:16:07</t>
  </si>
  <si>
    <t>2025-06-24 18:18:20</t>
  </si>
  <si>
    <t>44845dd8-124d-4160-b33d-d772afeacd24</t>
  </si>
  <si>
    <t>2025-06-24 18:10:26</t>
  </si>
  <si>
    <t>3788fa2f-5eba-4f86-b929-3aee76ebde60</t>
  </si>
  <si>
    <t>2025-06-24 18:15:27</t>
  </si>
  <si>
    <t>2e23c568-f0c9-411b-a9b3-ca42884567b5</t>
  </si>
  <si>
    <t>2025-06-24 18:08:17</t>
  </si>
  <si>
    <t>ff9d0505-e8a7-4790-9f6b-12639379d7e4</t>
  </si>
  <si>
    <t>2025-06-24 18:02:13</t>
  </si>
  <si>
    <t>2025-06-24 18:08:07</t>
  </si>
  <si>
    <t>8ac4d5dc-355a-445d-831d-d206d778c3df</t>
  </si>
  <si>
    <t>2025-06-24 17:58:04</t>
  </si>
  <si>
    <t>4e2f4ae0-da55-4a97-9b5c-4b5776e221cb</t>
  </si>
  <si>
    <t>2025-06-24 18:05:14</t>
  </si>
  <si>
    <t>388d0a6c-cc35-43de-8c06-557d1cd87520</t>
  </si>
  <si>
    <t>2025-06-24 18:06:05</t>
  </si>
  <si>
    <t>f990096a-7c20-4423-93e4-69d578a20a48</t>
  </si>
  <si>
    <t>2025-06-24 17:51:33</t>
  </si>
  <si>
    <t>2025-06-24 17:57:27</t>
  </si>
  <si>
    <t>ac8ace31-d84c-4346-afd1-e5d5e4eab4f5</t>
  </si>
  <si>
    <t>2025-06-24 17:52:23</t>
  </si>
  <si>
    <t>9f8d95e0-9b0a-44df-8af4-ef275d7e0365</t>
  </si>
  <si>
    <t>2025-06-24 17:47:24</t>
  </si>
  <si>
    <t>18af3e70-d937-41f3-af34-85d91402c266</t>
  </si>
  <si>
    <t>2025-06-24 17:49:33</t>
  </si>
  <si>
    <t>1a022c82-2618-4731-98a7-60891f0bd6c5</t>
  </si>
  <si>
    <t>2025-06-24 17:37:12</t>
  </si>
  <si>
    <t>2025-06-24 17:47:15</t>
  </si>
  <si>
    <t>087dcaf2-4f80-42c2-9316-b2bd45c5f3de</t>
  </si>
  <si>
    <t>2025-06-24 17:39:20</t>
  </si>
  <si>
    <t>e5aaf292-1574-47ec-925a-ecffefe32da1</t>
  </si>
  <si>
    <t>2025-06-24 17:26:59</t>
  </si>
  <si>
    <t>2025-06-24 17:37:02</t>
  </si>
  <si>
    <t>4d1213e3-915c-450e-af57-617e546d23b9</t>
  </si>
  <si>
    <t>2025-06-24 17:30:58</t>
  </si>
  <si>
    <t>c2ccd205-8cf2-4c3d-8892-2a74964ed231</t>
  </si>
  <si>
    <t>2025-06-24 17:16:46</t>
  </si>
  <si>
    <t>2025-06-24 17:26:49</t>
  </si>
  <si>
    <t>717a3733-73f2-495b-8855-1fa90ac159b8</t>
  </si>
  <si>
    <t>2025-06-24 17:23:36</t>
  </si>
  <si>
    <t>0a6db1b8-8947-4d3f-9bae-4b0dfbcdce54</t>
  </si>
  <si>
    <t>2025-06-24 17:18:55</t>
  </si>
  <si>
    <t>9aa5e5fc-9730-4672-9c68-a0dc5cd0bf5b</t>
  </si>
  <si>
    <t>2025-06-24 17:06:34</t>
  </si>
  <si>
    <t>2025-06-24 17:16:37</t>
  </si>
  <si>
    <t>7ef2b1ac-253a-4cb0-8115-c7647d17798f</t>
  </si>
  <si>
    <t>2025-06-24 17:08:53</t>
  </si>
  <si>
    <t>4ae14f6a-e8cb-40b0-b36c-28ce32544d4c</t>
  </si>
  <si>
    <t>2025-06-24 17:15:45</t>
  </si>
  <si>
    <t>1a764dbf-77bd-453f-a2fe-264af4d81700</t>
  </si>
  <si>
    <t>2025-06-24 17:10:43</t>
  </si>
  <si>
    <t>1bd4d868-3431-4e45-9404-509cd1f9d0e4</t>
  </si>
  <si>
    <t>2025-06-24 16:56:21</t>
  </si>
  <si>
    <t>2025-06-24 17:06:24</t>
  </si>
  <si>
    <t>5293a9a9-032e-4b64-986d-c05748af5cad</t>
  </si>
  <si>
    <t>2025-06-24 16:45:32</t>
  </si>
  <si>
    <t>2025-06-24 16:55:35</t>
  </si>
  <si>
    <t>be1c0774-5c04-4214-a23e-78dcf5241b23</t>
  </si>
  <si>
    <t>2025-06-24 16:37:27</t>
  </si>
  <si>
    <t>2025-06-24 16:45:22</t>
  </si>
  <si>
    <t>21965467-ddc6-4dc0-a884-fb70dd592e10</t>
  </si>
  <si>
    <t>2025-06-24 16:35:19</t>
  </si>
  <si>
    <t>09d2ef64-82c5-4e6d-9fad-5007194e90ea</t>
  </si>
  <si>
    <t>2025-06-24 16:25:06</t>
  </si>
  <si>
    <t>2025-06-24 16:35:09</t>
  </si>
  <si>
    <t>8ba09f76-6cfd-4fd2-96a0-50fae442e9e8</t>
  </si>
  <si>
    <t>2025-06-24 16:14:53</t>
  </si>
  <si>
    <t>2025-06-24 16:24:57</t>
  </si>
  <si>
    <t>bf56f392-8a6a-4281-8017-8cb87dc3bffb</t>
  </si>
  <si>
    <t>2025-06-24 16:06:20</t>
  </si>
  <si>
    <t>2025-06-24 16:14:14</t>
  </si>
  <si>
    <t>6eac6446-f075-4a6b-8930-d2b402a9efc1</t>
  </si>
  <si>
    <t>2025-06-24 16:04:11</t>
  </si>
  <si>
    <t>eb9afbc5-a388-4291-85fc-74c214aa7f61</t>
  </si>
  <si>
    <t>2025-06-24 15:53:58</t>
  </si>
  <si>
    <t>2025-06-24 16:04:01</t>
  </si>
  <si>
    <t>4541374e-8aa8-400c-8980-8792f0226982</t>
  </si>
  <si>
    <t>2025-06-24 15:43:17</t>
  </si>
  <si>
    <t>2025-06-24 15:53:20</t>
  </si>
  <si>
    <t>e22de8cd-ef11-421b-a2c7-07c96dca3e11</t>
  </si>
  <si>
    <t>2025-06-24 15:33:04</t>
  </si>
  <si>
    <t>2025-06-24 15:43:08</t>
  </si>
  <si>
    <t>cd24fb1a-05bc-40eb-9a7b-a94f156fdfad</t>
  </si>
  <si>
    <t>2025-06-24 15:41:55</t>
  </si>
  <si>
    <t>68a5b778-45e4-4fed-9375-637a30383d07</t>
  </si>
  <si>
    <t>2025-06-24 15:40:55</t>
  </si>
  <si>
    <t>0e95882f-bffe-4b03-ac59-f40b0b5520ae</t>
  </si>
  <si>
    <t>2025-06-24 15:35:14</t>
  </si>
  <si>
    <t>fd6a1322-6627-443f-a3c3-2e1cf33cd130</t>
  </si>
  <si>
    <t>2025-06-24 15:25:21</t>
  </si>
  <si>
    <t>2025-06-24 15:32:55</t>
  </si>
  <si>
    <t>8e0c1799-b514-4eee-b8f2-27b1dda0e38b</t>
  </si>
  <si>
    <t>2025-06-24 15:25:01</t>
  </si>
  <si>
    <t>21580cd3-9baf-428e-b228-16bea860f464</t>
  </si>
  <si>
    <t>2025-06-24 15:22:52</t>
  </si>
  <si>
    <t>147c4e96-ab76-469e-af61-a9273596c935</t>
  </si>
  <si>
    <t>2025-06-24 15:12:40</t>
  </si>
  <si>
    <t>2025-06-24 15:22:43</t>
  </si>
  <si>
    <t>a8d25090-8a13-49b6-9233-ce9757126772</t>
  </si>
  <si>
    <t>2025-06-24 15:02:27</t>
  </si>
  <si>
    <t>2025-06-24 15:12:30</t>
  </si>
  <si>
    <t>efef5550-2edd-46d5-b860-53e37e0b66b7</t>
  </si>
  <si>
    <t>2025-06-24 14:52:14</t>
  </si>
  <si>
    <t>2025-06-24 15:02:17</t>
  </si>
  <si>
    <t>17cffe66-bcc0-4dad-91f2-c6d65ae25545</t>
  </si>
  <si>
    <t>2025-06-24 14:43:53</t>
  </si>
  <si>
    <t>2025-06-24 14:51:38</t>
  </si>
  <si>
    <t>11389096-5b3b-4383-881c-64eda80cde6c</t>
  </si>
  <si>
    <t>2025-06-24 14:41:35</t>
  </si>
  <si>
    <t>a6dfc4f6-e1fa-4d84-8172-84b0f607442d</t>
  </si>
  <si>
    <t>2025-06-24 14:37:21</t>
  </si>
  <si>
    <t>2025-06-24 14:41:25</t>
  </si>
  <si>
    <t>25a1a103-9ff5-44c8-893e-8d9886c092d2</t>
  </si>
  <si>
    <t>2025-06-24 14:31:22</t>
  </si>
  <si>
    <t>18bb5d7d-a765-4628-a28e-904e5e93c583</t>
  </si>
  <si>
    <t>2025-06-24 14:33:51</t>
  </si>
  <si>
    <t>61f1a455-09ec-4715-8d08-6a33aad1cc55</t>
  </si>
  <si>
    <t>2025-06-24 14:23:28</t>
  </si>
  <si>
    <t>2025-06-24 14:31:12</t>
  </si>
  <si>
    <t>3c75894a-f3c4-4a60-b2bf-001261ce2030</t>
  </si>
  <si>
    <t>2025-06-24 14:21:09</t>
  </si>
  <si>
    <t>e511bfe9-9ddd-46f7-ba32-eea86e4feb10</t>
  </si>
  <si>
    <t>2025-06-24 14:10:36</t>
  </si>
  <si>
    <t>2025-06-24 14:20:40</t>
  </si>
  <si>
    <t>b1a950f2-c4ee-4a68-b61a-bedcd49ccc97</t>
  </si>
  <si>
    <t>2025-06-24 14:16:26</t>
  </si>
  <si>
    <t>c8eb25cb-c2a9-49ee-ac77-782aefeb0999</t>
  </si>
  <si>
    <t>2025-06-24 14:00:14</t>
  </si>
  <si>
    <t>2025-06-24 14:10:17</t>
  </si>
  <si>
    <t>97c6d6b0-cd19-4e8b-9856-f788929801b8</t>
  </si>
  <si>
    <t>2025-06-24 14:02:33</t>
  </si>
  <si>
    <t>5d959ef1-5891-45d6-b129-70edc5fafb1a</t>
  </si>
  <si>
    <t>2025-06-24 13:52:51</t>
  </si>
  <si>
    <t>2025-06-24 14:00:05</t>
  </si>
  <si>
    <t>5cf69992-105f-42e7-b774-13b446e8a082</t>
  </si>
  <si>
    <t>2025-06-24 13:53:41</t>
  </si>
  <si>
    <t>4cf544c1-251c-49df-b4b7-24510d4893ca</t>
  </si>
  <si>
    <t>2025-06-24 13:50:02</t>
  </si>
  <si>
    <t>84eb0c4a-aec7-4aac-bf17-fd9733c6929b</t>
  </si>
  <si>
    <t>2025-06-24 13:44:43</t>
  </si>
  <si>
    <t>2025-06-24 13:49:26</t>
  </si>
  <si>
    <t>5a5beabd-bb5f-4845-b08f-36d5b0faa668</t>
  </si>
  <si>
    <t>2025-06-24 13:39:23</t>
  </si>
  <si>
    <t>5007f5cd-22ca-4d3b-afdd-80bcff73da86</t>
  </si>
  <si>
    <t>S202</t>
  </si>
  <si>
    <t>2025-06-24 13:46:04</t>
  </si>
  <si>
    <t>48b729dd-d808-4cc2-9123-778c316bcfa2</t>
  </si>
  <si>
    <t>2025-06-24 13:45:13</t>
  </si>
  <si>
    <t>49764668-db19-496e-b258-11e0acdcc409</t>
  </si>
  <si>
    <t>2025-06-24 13:29:11</t>
  </si>
  <si>
    <t>2025-06-24 13:39:14</t>
  </si>
  <si>
    <t>d613d2cb-b800-4be9-9046-40e5d5d1439b</t>
  </si>
  <si>
    <t>2025-06-24 13:22:27</t>
  </si>
  <si>
    <t>2025-06-24 13:29:01</t>
  </si>
  <si>
    <t>c01a7d8d-1541-4309-b7e2-be5514035688</t>
  </si>
  <si>
    <t>2025-06-24 13:22:58</t>
  </si>
  <si>
    <t>8d5c367f-8821-4016-bd37-ed5a291ca453</t>
  </si>
  <si>
    <t>2025-06-24 13:18:58</t>
  </si>
  <si>
    <t>0ec7b8a4-2652-4d22-b1aa-22bad3fb4277</t>
  </si>
  <si>
    <t>2025-06-24 13:21:17</t>
  </si>
  <si>
    <t>5dd8debb-0bbe-4b9f-a825-b6c0c88c47f3</t>
  </si>
  <si>
    <t>2025-06-24 13:08:46</t>
  </si>
  <si>
    <t>2025-06-24 13:18:49</t>
  </si>
  <si>
    <t>5ab06857-01b9-4508-bc7f-c7fbd1389f74</t>
  </si>
  <si>
    <t>2025-06-24 12:58:33</t>
  </si>
  <si>
    <t>2025-06-24 13:08:36</t>
  </si>
  <si>
    <t>4343cff6-1797-4c57-876b-ee3fb21ee6c5</t>
  </si>
  <si>
    <t>2025-06-24 13:01:02</t>
  </si>
  <si>
    <t>95595943-557f-4439-adfb-167a83073ed0</t>
  </si>
  <si>
    <t>2025-06-24 12:48:21</t>
  </si>
  <si>
    <t>2025-06-24 12:58:24</t>
  </si>
  <si>
    <t>32d5e580-e4c8-4317-8fd7-86f0a9db772b</t>
  </si>
  <si>
    <t>2025-06-24 12:37:42</t>
  </si>
  <si>
    <t>2025-06-24 12:47:45</t>
  </si>
  <si>
    <t>308e60ae-3bae-4e78-8285-2e4b45b79402</t>
  </si>
  <si>
    <t>2025-06-24 12:44:22</t>
  </si>
  <si>
    <t>32bb8d7d-b8c2-4a0e-af74-fb1641f65872</t>
  </si>
  <si>
    <t>2025-06-24 12:27:29</t>
  </si>
  <si>
    <t>2025-06-24 12:37:33</t>
  </si>
  <si>
    <t>5e4ce297-f178-402a-9841-3a0b590801dd</t>
  </si>
  <si>
    <t>2025-06-24 12:20:26</t>
  </si>
  <si>
    <t>2025-06-24 12:27:20</t>
  </si>
  <si>
    <t>1eb2673c-8be4-4162-b1d0-8e7c93ecd9dc</t>
  </si>
  <si>
    <t>2025-06-24 12:20:06</t>
  </si>
  <si>
    <t>16713d92-e847-4639-957e-4c8d87583773</t>
  </si>
  <si>
    <t>2025-06-24 12:17:17</t>
  </si>
  <si>
    <t>fe844db0-e254-4098-bd46-6d5fa1adb069</t>
  </si>
  <si>
    <t>2025-06-24 12:07:04</t>
  </si>
  <si>
    <t>2025-06-24 12:17:08</t>
  </si>
  <si>
    <t>def15397-66c5-43d0-bffd-2af6d4dae1a0</t>
  </si>
  <si>
    <t>2025-06-24 12:09:34</t>
  </si>
  <si>
    <t>c4869d92-a0b6-4a4d-bf63-1684c3147640</t>
  </si>
  <si>
    <t>2025-06-24 11:56:52</t>
  </si>
  <si>
    <t>2025-06-24 12:06:55</t>
  </si>
  <si>
    <t>50f94b54-25fc-4fa5-abfa-4b7f1f16640a</t>
  </si>
  <si>
    <t>2025-06-24 11:46:39</t>
  </si>
  <si>
    <t>2025-06-24 11:56:43</t>
  </si>
  <si>
    <t>36ef54e4-435f-454a-8416-48c973eeddd6</t>
  </si>
  <si>
    <t>2025-06-24 11:50:49</t>
  </si>
  <si>
    <t>eccfd8a3-f3e5-4403-8694-63b405986ab3</t>
  </si>
  <si>
    <t>2025-06-24 11:35:41</t>
  </si>
  <si>
    <t>2025-06-24 11:45:45</t>
  </si>
  <si>
    <t>8b0ddc7c-5fe9-4874-b4ac-043be6b52015</t>
  </si>
  <si>
    <t>2025-06-24 11:25:29</t>
  </si>
  <si>
    <t>2025-06-24 11:35:32</t>
  </si>
  <si>
    <t>5fd1f493-00ed-400e-a56c-dcbd74628b64</t>
  </si>
  <si>
    <t>2025-06-24 11:17:25</t>
  </si>
  <si>
    <t>2025-06-24 11:25:20</t>
  </si>
  <si>
    <t>35df22ab-f12b-4fdb-8d3c-dd21c15e06cb</t>
  </si>
  <si>
    <t>2025-06-24 11:15:17</t>
  </si>
  <si>
    <t>dffe671a-88f8-4535-8ec3-242727db33f4</t>
  </si>
  <si>
    <t>2025-06-24 11:12:04</t>
  </si>
  <si>
    <t>2025-06-24 11:15:07</t>
  </si>
  <si>
    <t>b2338188-a223-4ec5-bdc6-0579f4f4a88b</t>
  </si>
  <si>
    <t>2025-06-24 11:10:44</t>
  </si>
  <si>
    <t>21f562a1-fdb3-47be-8053-ddce37629a90</t>
  </si>
  <si>
    <t>2025-06-24 11:05:04</t>
  </si>
  <si>
    <t>d2443513-f474-43d0-9253-d34500423c51</t>
  </si>
  <si>
    <t>2025-06-24 11:02:21</t>
  </si>
  <si>
    <t>2025-06-24 11:04:55</t>
  </si>
  <si>
    <t>8cd12aca-080c-4900-ac84-aa9ec7afd30f</t>
  </si>
  <si>
    <t>2025-06-24 10:54:51</t>
  </si>
  <si>
    <t>a99e8629-04a6-4c0a-be1c-5f6588ccd31c</t>
  </si>
  <si>
    <t>2025-06-24 10:46:48</t>
  </si>
  <si>
    <t>2025-06-24 10:54:42</t>
  </si>
  <si>
    <t>a2f39544-d898-4fc4-a82f-7b89b33146be</t>
  </si>
  <si>
    <t>2025-06-24 10:44:39</t>
  </si>
  <si>
    <t>07774769-e573-47e7-bcf1-d6f5e1d4f55e</t>
  </si>
  <si>
    <t>2025-06-24 10:53:30</t>
  </si>
  <si>
    <t>87d73beb-505f-4245-90f0-6b431b93b2d4</t>
  </si>
  <si>
    <t>2025-06-24 10:34:02</t>
  </si>
  <si>
    <t>2025-06-24 10:44:05</t>
  </si>
  <si>
    <t>78140611-7b63-4095-a2e7-8f34f67a4c95</t>
  </si>
  <si>
    <t>2025-06-24 10:31:20</t>
  </si>
  <si>
    <t>2025-06-24 10:33:53</t>
  </si>
  <si>
    <t>694dd86d-1759-4421-b9eb-6d68b79f2e0d</t>
  </si>
  <si>
    <t>2025-06-24 10:23:50</t>
  </si>
  <si>
    <t>693d32a9-c056-48c2-a98e-6a477d9abbc6</t>
  </si>
  <si>
    <t>2025-06-24 10:00:31</t>
  </si>
  <si>
    <t>2025-06-24 10:08:31</t>
  </si>
  <si>
    <t>6260ac5c-aeea-439c-939a-7432244c3073</t>
  </si>
  <si>
    <t>2025-06-24 10:05:33</t>
  </si>
  <si>
    <t>1117e389-7f30-42d3-bb1c-8c3275f66ef5</t>
  </si>
  <si>
    <t>2025-06-24 09:57:32</t>
  </si>
  <si>
    <t>3d1c18f5-593c-4108-9db6-8e7d75e1261b</t>
  </si>
  <si>
    <t>2025-06-24 09:36:18</t>
  </si>
  <si>
    <t>2025-06-24 09:46:21</t>
  </si>
  <si>
    <t>39be408e-b7d1-4008-8cef-82c89274d835</t>
  </si>
  <si>
    <t>2025-06-24 09:38:47</t>
  </si>
  <si>
    <t>507183cc-f26b-46f7-a9f6-c48a5eb0ec7a</t>
  </si>
  <si>
    <t>2025-06-24 09:14:45</t>
  </si>
  <si>
    <t>2025-06-24 09:24:48</t>
  </si>
  <si>
    <t>b6725d8a-c143-40d6-b919-37c3074aab9f</t>
  </si>
  <si>
    <t>2025-06-24 09:04:32</t>
  </si>
  <si>
    <t>2025-06-24 09:14:35</t>
  </si>
  <si>
    <t>0fb6cb13-f410-4c78-9a74-087b5340944a</t>
  </si>
  <si>
    <t>2025-06-24 08:54:10</t>
  </si>
  <si>
    <t>2025-06-24 09:04:13</t>
  </si>
  <si>
    <t>e62a8516-6524-4a43-bced-ca605583f988</t>
  </si>
  <si>
    <t>2025-06-24 08:44:02</t>
  </si>
  <si>
    <t>2025-06-24 08:54:05</t>
  </si>
  <si>
    <t>e48001a2-be66-4456-a6e1-ee32996699cd</t>
  </si>
  <si>
    <t>2025-06-24 08:33:49</t>
  </si>
  <si>
    <t>2025-06-24 08:43:52</t>
  </si>
  <si>
    <t>9e2d0e36-8137-41ea-9907-4c3acc442d34</t>
  </si>
  <si>
    <t>2025-06-24 08:35:58</t>
  </si>
  <si>
    <t>68fedc68-6960-46aa-9966-f6f0de9d2718</t>
  </si>
  <si>
    <t>2025-06-24 08:27:07</t>
  </si>
  <si>
    <t>2025-06-24 08:33:11</t>
  </si>
  <si>
    <t>3324ed63-19a1-40c1-9698-f41963c6d433</t>
  </si>
  <si>
    <t>2025-06-24 08:23:08</t>
  </si>
  <si>
    <t>90b80573-ae3f-4909-82fc-547df3b1c7e9</t>
  </si>
  <si>
    <t>2025-06-24 08:17:23</t>
  </si>
  <si>
    <t>2025-06-24 08:23:06</t>
  </si>
  <si>
    <t>52348faf-d89f-488a-977e-f96b6611f4aa</t>
  </si>
  <si>
    <t>2025-06-24 08:13:04</t>
  </si>
  <si>
    <t>10da579b-323a-4919-b427-2decd92220fc</t>
  </si>
  <si>
    <t>2025-06-24 08:15:13</t>
  </si>
  <si>
    <t>dd96757b-f12e-4560-b9d0-c5226622c33e</t>
  </si>
  <si>
    <t>2025-06-24 08:02:51</t>
  </si>
  <si>
    <t>2025-06-24 08:12:55</t>
  </si>
  <si>
    <t>73aacc37-ab4a-437e-bec5-963e97669aa7</t>
  </si>
  <si>
    <t>2025-06-24 07:52:19</t>
  </si>
  <si>
    <t>2025-06-24 08:02:22</t>
  </si>
  <si>
    <t>399fff02-bb94-4c2b-bdc0-09b8c9d3cd3f</t>
  </si>
  <si>
    <t>2025-06-24 07:42:06</t>
  </si>
  <si>
    <t>2025-06-24 07:52:09</t>
  </si>
  <si>
    <t>de0f7313-8502-4070-b7dc-4c0305b93991</t>
  </si>
  <si>
    <t>2025-06-24 07:31:54</t>
  </si>
  <si>
    <t>2025-06-24 07:41:57</t>
  </si>
  <si>
    <t>b8661276-d5a0-4be1-a871-dd239814d074</t>
  </si>
  <si>
    <t>2025-06-24 07:13:54</t>
  </si>
  <si>
    <t>2025-06-24 07:20:17</t>
  </si>
  <si>
    <t>aa65e1ea-9f51-4642-bde3-4adde44f8e58</t>
  </si>
  <si>
    <t>2025-06-24 07:12:34</t>
  </si>
  <si>
    <t>a8a0c316-85be-4e26-a32a-c6075cd9e8eb</t>
  </si>
  <si>
    <t>2025-06-24 07:10:14</t>
  </si>
  <si>
    <t>c74608e3-e104-4313-83a0-011df4a45376</t>
  </si>
  <si>
    <t>2025-06-24 07:04:51</t>
  </si>
  <si>
    <t>2025-06-24 07:10:05</t>
  </si>
  <si>
    <t>33ef6fdf-a7fa-4845-bbeb-86c254b6a0f9</t>
  </si>
  <si>
    <t>2025-06-24 07:00:02</t>
  </si>
  <si>
    <t>7944ec70-8c69-4bdf-8203-e75d1cc4c8a1</t>
  </si>
  <si>
    <t>2025-06-24 06:42:39</t>
  </si>
  <si>
    <t>2025-06-24 06:52:42</t>
  </si>
  <si>
    <t>edf6f723-b626-4e0a-8f7f-ccb3e069aee0</t>
  </si>
  <si>
    <t>2025-06-24 06:32:17</t>
  </si>
  <si>
    <t>2025-06-24 06:42:20</t>
  </si>
  <si>
    <t>dd4cf4e5-5f2d-4794-86ff-745798f3deec</t>
  </si>
  <si>
    <t>2025-06-24 06:38:06</t>
  </si>
  <si>
    <t>366ea942-9ca8-4407-93df-1583a0dd2491</t>
  </si>
  <si>
    <t>2025-06-24 06:37:26</t>
  </si>
  <si>
    <t>b9bb9657-7f20-4c25-b6cd-af99c9429ebe</t>
  </si>
  <si>
    <t>2025-06-24 06:30:25</t>
  </si>
  <si>
    <t>2025-06-24 06:32:07</t>
  </si>
  <si>
    <t>79d5ab28-6c02-4434-9646-167d7cc22954</t>
  </si>
  <si>
    <t>2025-06-24 06:22:04</t>
  </si>
  <si>
    <t>0e66478f-e708-442d-98aa-360e4c80682d</t>
  </si>
  <si>
    <t>2025-06-24 06:26:03</t>
  </si>
  <si>
    <t>d1d8961c-2aa2-459d-afe3-d69895e1e48d</t>
  </si>
  <si>
    <t>2025-06-24 06:11:51</t>
  </si>
  <si>
    <t>2025-06-24 06:21:55</t>
  </si>
  <si>
    <t>56eac126-c8bc-4a52-ad92-91399a8adc3a</t>
  </si>
  <si>
    <t>2025-06-24 06:14:00</t>
  </si>
  <si>
    <t>0cbcd6ae-526f-4105-b633-f99bf9e8ac29</t>
  </si>
  <si>
    <t>2025-06-24 06:01:10</t>
  </si>
  <si>
    <t>2025-06-24 06:11:13</t>
  </si>
  <si>
    <t>d80730dc-b436-4f6c-be94-e2118dc8dae1</t>
  </si>
  <si>
    <t>2025-06-24 05:56:37</t>
  </si>
  <si>
    <t>2025-06-24 06:01:00</t>
  </si>
  <si>
    <t>71fda83f-3227-4a51-aac2-a607a05b626b</t>
  </si>
  <si>
    <t>2025-06-24 05:50:57</t>
  </si>
  <si>
    <t>5e8172ac-32a5-4912-8406-ce74fc126e39</t>
  </si>
  <si>
    <t>2025-06-24 05:40:45</t>
  </si>
  <si>
    <t>2025-06-24 05:50:48</t>
  </si>
  <si>
    <t>5b115684-f155-4993-9f7f-4113de61f9d6</t>
  </si>
  <si>
    <t>2025-06-24 05:43:54</t>
  </si>
  <si>
    <t>b46a5ad6-1bd2-4d34-aa58-64f5e085055b</t>
  </si>
  <si>
    <t>2025-06-24 05:30:33</t>
  </si>
  <si>
    <t>2025-06-24 05:40:36</t>
  </si>
  <si>
    <t>af45c74c-a860-4c23-8cac-a604a7331941</t>
  </si>
  <si>
    <t>2025-06-24 05:33:21</t>
  </si>
  <si>
    <t>1401c21d-7553-488f-98a9-5ffc801253e8</t>
  </si>
  <si>
    <t>2025-06-24 05:20:21</t>
  </si>
  <si>
    <t>2025-06-24 05:30:24</t>
  </si>
  <si>
    <t>ad323d38-094b-48ab-a0f9-6dfefc8584e1</t>
  </si>
  <si>
    <t>2025-06-24 05:17:38</t>
  </si>
  <si>
    <t>2025-06-24 05:20:11</t>
  </si>
  <si>
    <t>932c02b9-bfcf-4e48-a698-0fedcbde0699</t>
  </si>
  <si>
    <t>2025-06-24 05:10:08</t>
  </si>
  <si>
    <t>e9e9802a-0bc7-4945-b672-148cd8c0a912</t>
  </si>
  <si>
    <t>2025-06-24 04:59:28</t>
  </si>
  <si>
    <t>2025-06-24 05:09:31</t>
  </si>
  <si>
    <t>340eb173-d2ff-4f86-b2b7-a56ebe0c1966</t>
  </si>
  <si>
    <t>2025-06-24 04:49:16</t>
  </si>
  <si>
    <t>2025-06-24 04:59:19</t>
  </si>
  <si>
    <t>0922ef7f-6a3e-490c-8a94-0fb2a4e14a27</t>
  </si>
  <si>
    <t>2025-06-24 04:39:03</t>
  </si>
  <si>
    <t>2025-06-24 04:49:06</t>
  </si>
  <si>
    <t>9dab02c6-33dd-4193-879e-36cd2fba96d8</t>
  </si>
  <si>
    <t>2025-06-24 04:28:52</t>
  </si>
  <si>
    <t>2025-06-24 04:38:55</t>
  </si>
  <si>
    <t>b5efc99a-686a-4a06-861f-4a5e9216e9fc</t>
  </si>
  <si>
    <t>2025-06-24 04:22:49</t>
  </si>
  <si>
    <t>2025-06-24 04:28:42</t>
  </si>
  <si>
    <t>7eca341b-0741-43d3-8800-1320c9f76384</t>
  </si>
  <si>
    <t>2025-06-24 04:18:39</t>
  </si>
  <si>
    <t>95b9c398-b3a7-48e3-86fe-bfc3858c0d24</t>
  </si>
  <si>
    <t>2025-06-24 04:08:27</t>
  </si>
  <si>
    <t>2025-06-24 04:18:30</t>
  </si>
  <si>
    <t>a302438f-a1c9-4dce-82f0-892a3e955235</t>
  </si>
  <si>
    <t>2025-06-24 04:00:06</t>
  </si>
  <si>
    <t>2025-06-24 04:07:51</t>
  </si>
  <si>
    <t>88dbe673-f895-43fb-959e-e27754ba2f8b</t>
  </si>
  <si>
    <t>2025-06-24 03:57:48</t>
  </si>
  <si>
    <t>e5ec005c-fecf-45a8-bc2e-9c7505b53ff1</t>
  </si>
  <si>
    <t>2025-06-24 03:52:25</t>
  </si>
  <si>
    <t>2025-06-24 03:57:38</t>
  </si>
  <si>
    <t>2d29e551-5af9-49e5-b691-25deb59e9f5c</t>
  </si>
  <si>
    <t>2025-06-24 03:51:35</t>
  </si>
  <si>
    <t>29e4cb54-06e2-4bac-a8ee-9b63f9800f58</t>
  </si>
  <si>
    <t>2025-06-24 03:51:04</t>
  </si>
  <si>
    <t>28eef9d2-28d8-4b76-8fb9-0ceb17ba7554</t>
  </si>
  <si>
    <t>2025-06-24 03:47:35</t>
  </si>
  <si>
    <t>379d66b2-f8da-4f8a-8303-768533fdd487</t>
  </si>
  <si>
    <t>2025-06-24 03:37:23</t>
  </si>
  <si>
    <t>2025-06-24 03:47:26</t>
  </si>
  <si>
    <t>a709b47b-4574-4bbf-8b3a-22853515d36e</t>
  </si>
  <si>
    <t>2025-06-24 03:29:20</t>
  </si>
  <si>
    <t>2025-06-24 03:37:14</t>
  </si>
  <si>
    <t>993c6192-c8dd-4a82-b4cb-0bf8fa93faa5</t>
  </si>
  <si>
    <t>2025-06-24 03:27:10</t>
  </si>
  <si>
    <t>f1c341e1-7968-405f-9c6b-b88648bad27f</t>
  </si>
  <si>
    <t>2025-06-24 03:23:18</t>
  </si>
  <si>
    <t>2025-06-24 03:27:01</t>
  </si>
  <si>
    <t>621ddb56-9258-4e23-bc4e-4036b5ba3ceb</t>
  </si>
  <si>
    <t>2025-06-24 03:16:58</t>
  </si>
  <si>
    <t>8860fffd-9fd9-4af6-aeb8-b219c5cf4e21</t>
  </si>
  <si>
    <t>2025-06-24 03:06:46</t>
  </si>
  <si>
    <t>2025-06-24 03:16:49</t>
  </si>
  <si>
    <t>efd799f1-3935-444e-865e-500a566525ac</t>
  </si>
  <si>
    <t>2025-06-24 02:59:15</t>
  </si>
  <si>
    <t>2025-06-24 03:06:09</t>
  </si>
  <si>
    <t>4ee6fb90-1de2-48b6-9c1e-a6738d91fd7f</t>
  </si>
  <si>
    <t>2025-06-24 03:00:56</t>
  </si>
  <si>
    <t>4bc8ffbd-fc35-43fb-ab92-342b6dc49f03</t>
  </si>
  <si>
    <t>2025-06-24 02:56:06</t>
  </si>
  <si>
    <t>2b307f46-a4e1-49ed-8102-514b6836190c</t>
  </si>
  <si>
    <t>2025-06-24 02:58:45</t>
  </si>
  <si>
    <t>2d4a01f8-3d5e-4abb-8c4e-45a5fb777ab7</t>
  </si>
  <si>
    <t>2025-06-24 02:45:54</t>
  </si>
  <si>
    <t>2025-06-24 02:55:57</t>
  </si>
  <si>
    <t>1d220a1a-7232-4d31-a30b-99242a69473b</t>
  </si>
  <si>
    <t>2025-06-24 02:49:43</t>
  </si>
  <si>
    <t>0e88b380-00e5-4749-8087-d1f63e0e03f7</t>
  </si>
  <si>
    <t>2025-06-24 02:48:22</t>
  </si>
  <si>
    <t>b3a4bcf5-6071-41a7-a1d4-8e00f3c3045f</t>
  </si>
  <si>
    <t>2025-06-24 02:35:41</t>
  </si>
  <si>
    <t>2025-06-24 02:45:45</t>
  </si>
  <si>
    <t>f385a34d-cc97-44b9-be32-1944b67eea44</t>
  </si>
  <si>
    <t>2025-06-24 02:25:34</t>
  </si>
  <si>
    <t>2025-06-24 02:35:38</t>
  </si>
  <si>
    <t>d1385ac4-f707-415c-82e0-1a4423b0d9a6</t>
  </si>
  <si>
    <t>2025-06-24 02:17:51</t>
  </si>
  <si>
    <t>2025-06-24 02:25:25</t>
  </si>
  <si>
    <t>1269a6a7-25e0-43ba-9648-1017d507728e</t>
  </si>
  <si>
    <t>2025-06-24 02:15:22</t>
  </si>
  <si>
    <t>ba5709e7-ed67-442f-b2d3-69e5d64c99e1</t>
  </si>
  <si>
    <t>2025-06-24 02:04:30</t>
  </si>
  <si>
    <t>2025-06-24 02:14:33</t>
  </si>
  <si>
    <t>70679ca0-6dc4-49af-87bc-c83623938f3d</t>
  </si>
  <si>
    <t>2025-06-24 02:11:40</t>
  </si>
  <si>
    <t>c5adf8fc-0633-4a89-8f1f-69eb6033adce</t>
  </si>
  <si>
    <t>2025-06-24 01:45:50</t>
  </si>
  <si>
    <t>2025-06-24 01:52:54</t>
  </si>
  <si>
    <t>98383a3d-c7b8-45f7-a162-46abb924a614</t>
  </si>
  <si>
    <t>2025-06-24 01:46:10</t>
  </si>
  <si>
    <t>7b5ee786-c92f-4b70-8062-1040d4a429f9</t>
  </si>
  <si>
    <t>2025-06-24 01:42:51</t>
  </si>
  <si>
    <t>5ad34e73-58c2-47fc-8e04-48fc0d4c9cf6</t>
  </si>
  <si>
    <t>2025-06-24 01:47:20</t>
  </si>
  <si>
    <t>93557964-4e5f-4375-96d6-7a51f9d358d8</t>
  </si>
  <si>
    <t>2025-06-24 01:32:46</t>
  </si>
  <si>
    <t>2025-06-24 01:42:49</t>
  </si>
  <si>
    <t>a9eb8a00-5794-464b-87f4-c69a7a7636aa</t>
  </si>
  <si>
    <t>2025-06-24 01:22:34</t>
  </si>
  <si>
    <t>2025-06-24 01:32:37</t>
  </si>
  <si>
    <t>8291d256-80f7-4714-adc0-e0cc0010be08</t>
  </si>
  <si>
    <t>2025-06-24 01:31:34</t>
  </si>
  <si>
    <t>f5f30f8f-7232-459c-939b-efe87d365f4b</t>
  </si>
  <si>
    <t>2025-06-24 01:12:22</t>
  </si>
  <si>
    <t>2025-06-24 01:22:25</t>
  </si>
  <si>
    <t>3458eff5-0e21-4d59-b4fa-c052c426622d</t>
  </si>
  <si>
    <t>2025-06-24 01:16:00</t>
  </si>
  <si>
    <t>032afd74-a1bf-43f1-91cc-0aa144c27634</t>
  </si>
  <si>
    <t>2025-06-24 01:17:41</t>
  </si>
  <si>
    <t>f5581326-0c4a-488a-bf98-a2de0356653e</t>
  </si>
  <si>
    <t>2025-06-24 01:02:09</t>
  </si>
  <si>
    <t>2025-06-24 01:12:12</t>
  </si>
  <si>
    <t>dbc5a168-6ca1-4917-b2c9-b2051d1ffc71</t>
  </si>
  <si>
    <t>2025-06-24 00:51:30</t>
  </si>
  <si>
    <t>2025-06-24 01:01:33</t>
  </si>
  <si>
    <t>9b8e57db-dde7-418b-b3e6-afb363f8ac3a</t>
  </si>
  <si>
    <t>2025-06-24 00:55:39</t>
  </si>
  <si>
    <t>469c949b-c9f8-4ddc-9939-d73453ff2f7f</t>
  </si>
  <si>
    <t>2025-06-24 00:54:39</t>
  </si>
  <si>
    <t>ef2ba0a1-28ec-492b-a890-9d9ac9af8897</t>
  </si>
  <si>
    <t>2025-06-24 00:41:17</t>
  </si>
  <si>
    <t>2025-06-24 00:51:20</t>
  </si>
  <si>
    <t>af89510f-5cd3-4ceb-8036-1975d03e73af</t>
  </si>
  <si>
    <t>2025-06-24 00:45:27</t>
  </si>
  <si>
    <t>770ebff8-53b6-4a5f-bf15-3eaa271279f1</t>
  </si>
  <si>
    <t>2025-06-24 00:43:46</t>
  </si>
  <si>
    <t>96128564-d9c8-437a-8194-ce4761dd4262</t>
  </si>
  <si>
    <t>2025-06-24 00:31:05</t>
  </si>
  <si>
    <t>2025-06-24 00:41:08</t>
  </si>
  <si>
    <t>eeb0f9e8-c93c-44af-84f0-5d710cab98af</t>
  </si>
  <si>
    <t>2025-06-24 00:23:01</t>
  </si>
  <si>
    <t>2025-06-24 00:30:56</t>
  </si>
  <si>
    <t>1b51bf8d-6b14-471b-a2a0-0e79e2d13c33</t>
  </si>
  <si>
    <t>2025-06-24 00:20:53</t>
  </si>
  <si>
    <t>7e2c65ff-b504-455f-ad49-d99f10a8f0b2</t>
  </si>
  <si>
    <t>2025-06-24 00:10:47</t>
  </si>
  <si>
    <t>2025-06-24 00:20:50</t>
  </si>
  <si>
    <t>3f69f548-0f29-47b5-8045-dc5676887686</t>
  </si>
  <si>
    <t>S109</t>
  </si>
  <si>
    <t>2025-06-24 00:19:01</t>
  </si>
  <si>
    <t>19c9230a-d920-4d51-9cbe-0c1c978596fb</t>
  </si>
  <si>
    <t>2025-06-24 00:00:34</t>
  </si>
  <si>
    <t>2025-06-24 00:10:37</t>
  </si>
  <si>
    <t>fcc64c77-2079-4407-ad83-7059e608e7b5</t>
  </si>
  <si>
    <t>2025-06-23 23:43:04</t>
  </si>
  <si>
    <t>2025-06-23 23:53:07</t>
  </si>
  <si>
    <t>b0d8789d-bc48-4486-b515-6c80b0220f41</t>
  </si>
  <si>
    <t>2025-06-23 23:50:54</t>
  </si>
  <si>
    <t>85515489-a99f-482c-a7ed-36d1d995d6d5</t>
  </si>
  <si>
    <t>2025-06-23 23:47:43</t>
  </si>
  <si>
    <t>6e092a41-05a8-4b92-95f7-9f0b7e9390a4</t>
  </si>
  <si>
    <t>2025-06-23 23:49:54</t>
  </si>
  <si>
    <t>7f5af8de-3336-48ac-b080-1a5a99f961f6</t>
  </si>
  <si>
    <t>2025-06-23 23:32:52</t>
  </si>
  <si>
    <t>2025-06-23 23:42:55</t>
  </si>
  <si>
    <t>7388c084-4cf5-4f19-b5b0-08ce3a125158</t>
  </si>
  <si>
    <t>2025-06-23 23:22:39</t>
  </si>
  <si>
    <t>2025-06-23 23:32:42</t>
  </si>
  <si>
    <t>586ce1db-cb76-4896-9dee-09a61d3330eb</t>
  </si>
  <si>
    <t>2025-06-23 23:26:48</t>
  </si>
  <si>
    <t>976e7136-6d7d-4b00-9952-6a1b6585fbea</t>
  </si>
  <si>
    <t>2025-06-23 23:12:27</t>
  </si>
  <si>
    <t>2025-06-23 23:22:30</t>
  </si>
  <si>
    <t>0ed02048-2752-44e0-beab-f32eb48a674a</t>
  </si>
  <si>
    <t>2025-06-23 23:19:37</t>
  </si>
  <si>
    <t>00f41975-3271-4c0d-a5c7-0eda5249991b</t>
  </si>
  <si>
    <t>2025-06-23 23:17:26</t>
  </si>
  <si>
    <t>4d7d898c-0635-4533-a7a5-c0d2720c2076</t>
  </si>
  <si>
    <t>2025-06-23 23:02:14</t>
  </si>
  <si>
    <t>2025-06-23 23:12:17</t>
  </si>
  <si>
    <t>23d92f07-1ef0-4b2c-842a-2acd60cd26d6</t>
  </si>
  <si>
    <t>2025-06-23 23:04:23</t>
  </si>
  <si>
    <t>ca238d64-4fb0-4236-903f-3b103acdc276</t>
  </si>
  <si>
    <t>2025-06-23 22:52:02</t>
  </si>
  <si>
    <t>2025-06-23 23:02:05</t>
  </si>
  <si>
    <t>3c1465c6-e7c4-4adb-95ad-c882224065a6</t>
  </si>
  <si>
    <t>2025-06-23 22:41:22</t>
  </si>
  <si>
    <t>2025-06-23 22:51:25</t>
  </si>
  <si>
    <t>f862aaf6-b67d-4f56-b155-51a7c38b1e9a</t>
  </si>
  <si>
    <t>2025-06-23 22:31:11</t>
  </si>
  <si>
    <t>2025-06-23 22:41:13</t>
  </si>
  <si>
    <t>59ab4ebd-8262-481a-91a0-9cdb85282fe2</t>
  </si>
  <si>
    <t>2025-06-23 22:20:48</t>
  </si>
  <si>
    <t>2025-06-23 22:30:51</t>
  </si>
  <si>
    <t>a463eaef-fc4c-4228-953a-944656fc725e</t>
  </si>
  <si>
    <t>2025-06-23 22:10:36</t>
  </si>
  <si>
    <t>2025-06-23 22:20:39</t>
  </si>
  <si>
    <t>4f270889-7444-44cd-87b7-ea853122383f</t>
  </si>
  <si>
    <t>2025-06-23 22:12:45</t>
  </si>
  <si>
    <t>b5c39868-8ebe-4263-b27d-802b4897c71a</t>
  </si>
  <si>
    <t>2025-06-23 22:08:04</t>
  </si>
  <si>
    <t>2025-06-23 22:10:27</t>
  </si>
  <si>
    <t>a9535c3e-5a40-4a86-bbba-c4b816361dbf</t>
  </si>
  <si>
    <t>2025-06-23 22:03:53</t>
  </si>
  <si>
    <t>8b49e119-a927-484b-be86-1adc5bdba70d</t>
  </si>
  <si>
    <t>2025-06-23 22:02:33</t>
  </si>
  <si>
    <t>365ff477-b4f9-41da-9a4a-64efdf2c1191</t>
  </si>
  <si>
    <t>2025-06-23 22:00:24</t>
  </si>
  <si>
    <t>05e40e18-ca69-4b9b-b3ef-6fadcbd12759</t>
  </si>
  <si>
    <t>2025-06-23 21:50:12</t>
  </si>
  <si>
    <t>2025-06-23 22:00:14</t>
  </si>
  <si>
    <t>e03106c2-03ae-4662-a399-695336fe3e1c</t>
  </si>
  <si>
    <t>2025-06-23 21:46:00</t>
  </si>
  <si>
    <t>2025-06-23 21:49:33</t>
  </si>
  <si>
    <t>c729702f-94ae-498b-965f-fe4b71d8b21f</t>
  </si>
  <si>
    <t>2025-06-23 21:39:30</t>
  </si>
  <si>
    <t>bc1e01c7-b7b7-4f42-984c-908178d07329</t>
  </si>
  <si>
    <t>2025-06-23 21:41:59</t>
  </si>
  <si>
    <t>43302623-120b-464b-9d27-16679b2476ed</t>
  </si>
  <si>
    <t>2025-06-23 21:45:20</t>
  </si>
  <si>
    <t>7f1dac46-5516-4a52-a6fe-49ff61c80d36</t>
  </si>
  <si>
    <t>2025-06-23 21:31:26</t>
  </si>
  <si>
    <t>2025-06-23 21:39:20</t>
  </si>
  <si>
    <t>0c551b48-a08b-44f4-a31c-c8d688a9f779</t>
  </si>
  <si>
    <t>2025-06-23 21:29:17</t>
  </si>
  <si>
    <t>ff727121-6125-404e-976b-78829b20081b</t>
  </si>
  <si>
    <t>2025-06-23 21:21:14</t>
  </si>
  <si>
    <t>2025-06-23 21:29:08</t>
  </si>
  <si>
    <t>97320c22-8f70-4d35-8b5d-55cf1bea4f31</t>
  </si>
  <si>
    <t>2025-06-23 21:19:05</t>
  </si>
  <si>
    <t>d01c9d5c-5842-45b8-85d7-a4766077ac2a</t>
  </si>
  <si>
    <t>2025-06-23 21:08:53</t>
  </si>
  <si>
    <t>2025-06-23 21:18:56</t>
  </si>
  <si>
    <t>9eadb51b-f24c-440f-841b-957ec1b04215</t>
  </si>
  <si>
    <t>2025-06-23 20:58:40</t>
  </si>
  <si>
    <t>2025-06-23 21:08:43</t>
  </si>
  <si>
    <t>71424149-1800-46c3-8a80-54301583954d</t>
  </si>
  <si>
    <t>2025-06-23 20:48:35</t>
  </si>
  <si>
    <t>2025-06-23 20:58:38</t>
  </si>
  <si>
    <t>2a44b034-107d-41c3-8f11-ad4aa025ec0e</t>
  </si>
  <si>
    <t>2025-06-23 20:50:54</t>
  </si>
  <si>
    <t>c62496ae-c46d-4a96-a5ac-9c2b8e300386</t>
  </si>
  <si>
    <t>2025-06-23 20:37:56</t>
  </si>
  <si>
    <t>2025-06-23 20:47:59</t>
  </si>
  <si>
    <t>b95d8df9-041e-43f3-8e38-e9b8cb760bff</t>
  </si>
  <si>
    <t>2025-06-23 20:36:24</t>
  </si>
  <si>
    <t>2025-06-23 20:37:46</t>
  </si>
  <si>
    <t>04e0f55b-5fad-47d3-97a0-76638604cce9</t>
  </si>
  <si>
    <t>2025-06-23 20:27:43</t>
  </si>
  <si>
    <t>eef3369d-ed48-41a5-94dc-aa0d00336e05</t>
  </si>
  <si>
    <t>2025-06-23 20:20:10</t>
  </si>
  <si>
    <t>2025-06-23 20:27:34</t>
  </si>
  <si>
    <t>eeec83f2-967f-498e-81e1-1129bf115575</t>
  </si>
  <si>
    <t>2025-06-23 20:22:21</t>
  </si>
  <si>
    <t>88d11b81-af45-4395-be37-8e4ac01bf071</t>
  </si>
  <si>
    <t>2025-06-23 20:23:41</t>
  </si>
  <si>
    <t>6a40f4a1-b0f2-4378-a4f0-205994b1cc7d</t>
  </si>
  <si>
    <t>2025-06-23 20:17:31</t>
  </si>
  <si>
    <t>916ffa37-21dc-4b7c-9904-a7f8e85a8d47</t>
  </si>
  <si>
    <t>2025-06-23 20:14:59</t>
  </si>
  <si>
    <t>2025-06-23 20:17:22</t>
  </si>
  <si>
    <t>0145e675-ca35-451c-84d6-b3e44e3d5720</t>
  </si>
  <si>
    <t>2025-06-23 20:07:19</t>
  </si>
  <si>
    <t>2e0a105f-50c9-4648-8939-1a3d1aec72ab</t>
  </si>
  <si>
    <t>2025-06-23 19:57:06</t>
  </si>
  <si>
    <t>2025-06-23 20:07:09</t>
  </si>
  <si>
    <t>caaa060f-cd56-4faf-aaae-a451c6015c9b</t>
  </si>
  <si>
    <t>2025-06-23 19:46:52</t>
  </si>
  <si>
    <t>2025-06-23 19:56:55</t>
  </si>
  <si>
    <t>c67c70b8-7d44-42dd-b82d-1f9acc921c3f</t>
  </si>
  <si>
    <t>2025-06-23 19:42:41</t>
  </si>
  <si>
    <t>2025-06-23 19:46:14</t>
  </si>
  <si>
    <t>0182d30d-e0c1-4a0b-b3c9-55944ce99786</t>
  </si>
  <si>
    <t>2025-06-23 19:36:11</t>
  </si>
  <si>
    <t>47b028ca-6ed4-47c2-8956-c1e62fd13064</t>
  </si>
  <si>
    <t>2025-06-23 19:32:49</t>
  </si>
  <si>
    <t>2025-06-23 19:36:02</t>
  </si>
  <si>
    <t>3e5e533c-2ab7-45dd-ba54-ef160ec5f659</t>
  </si>
  <si>
    <t>2025-06-23 19:25:59</t>
  </si>
  <si>
    <t>75645ee7-89ff-4d11-9c41-1ed11325f800</t>
  </si>
  <si>
    <t>2025-06-23 19:15:47</t>
  </si>
  <si>
    <t>2025-06-23 19:25:50</t>
  </si>
  <si>
    <t>2cb2b895-0161-4cdf-bce8-2ef876f6b3ae</t>
  </si>
  <si>
    <t>2025-06-23 19:17:56</t>
  </si>
  <si>
    <t>17bb2b85-cfac-473a-bf9e-8f3439aa0e19</t>
  </si>
  <si>
    <t>2025-06-23 19:20:46</t>
  </si>
  <si>
    <t>80c0540e-7acb-46ab-98be-49d7a05400bc</t>
  </si>
  <si>
    <t>2025-06-23 19:05:34</t>
  </si>
  <si>
    <t>2025-06-23 19:15:37</t>
  </si>
  <si>
    <t>a55d19c8-bfac-4a0c-9384-010a52e8ca56</t>
  </si>
  <si>
    <t>2025-06-23 18:57:50</t>
  </si>
  <si>
    <t>2025-06-23 19:05:25</t>
  </si>
  <si>
    <t>0432644d-9f2c-4ee0-9798-40ba2a055e8a</t>
  </si>
  <si>
    <t>2025-06-23 18:55:22</t>
  </si>
  <si>
    <t>cd94d2dd-e1a2-4b1a-894f-e12be033901f</t>
  </si>
  <si>
    <t>2025-06-23 18:45:09</t>
  </si>
  <si>
    <t>2025-06-23 18:55:12</t>
  </si>
  <si>
    <t>e45a8b14-912f-42c4-b760-b2e35dfbfe95</t>
  </si>
  <si>
    <t>2025-06-23 18:38:47</t>
  </si>
  <si>
    <t>2025-06-23 18:44:30</t>
  </si>
  <si>
    <t>7be6565b-6a2b-42fe-b8d5-e35286bd0a4b</t>
  </si>
  <si>
    <t>2025-06-23 18:34:28</t>
  </si>
  <si>
    <t>6d0ce91a-98bc-44ed-b417-4b336a7c754c</t>
  </si>
  <si>
    <t>2025-06-23 18:41:48</t>
  </si>
  <si>
    <t>18ae6b0d-a9c1-423c-8bda-0f5d9edd68ad</t>
  </si>
  <si>
    <t>2025-06-23 18:24:05</t>
  </si>
  <si>
    <t>2025-06-23 18:34:08</t>
  </si>
  <si>
    <t>48521bc9-6dcf-4331-ad56-0363266e0273</t>
  </si>
  <si>
    <t>2025-06-23 18:13:52</t>
  </si>
  <si>
    <t>2025-06-23 18:23:56</t>
  </si>
  <si>
    <t>6eb7fbe6-db62-4d58-bf6c-8f23b4edec6a</t>
  </si>
  <si>
    <t>2025-06-23 18:03:31</t>
  </si>
  <si>
    <t>2025-06-23 18:13:34</t>
  </si>
  <si>
    <t>bfffef11-3829-49e6-bddd-16bc7f33a21f</t>
  </si>
  <si>
    <t>2025-06-23 17:53:18</t>
  </si>
  <si>
    <t>2025-06-23 18:03:21</t>
  </si>
  <si>
    <t>4aeeb03b-9bf8-4ede-ad36-7a2a48af4a90</t>
  </si>
  <si>
    <t>2025-06-23 17:55:27</t>
  </si>
  <si>
    <t>faf5a699-45f6-46ee-af50-58e3f0e22498</t>
  </si>
  <si>
    <t>2025-06-23 17:46:25</t>
  </si>
  <si>
    <t>2025-06-23 17:53:08</t>
  </si>
  <si>
    <t>e3e121bc-d7db-460c-a981-a7171cb7a877</t>
  </si>
  <si>
    <t>2025-06-23 17:43:05</t>
  </si>
  <si>
    <t>e9253ccb-f440-4c18-8924-1d27a7fee59d</t>
  </si>
  <si>
    <t>2025-06-23 17:39:56</t>
  </si>
  <si>
    <t>2025-06-23 17:42:19</t>
  </si>
  <si>
    <t>68cb3051-42f7-486e-ab5c-440a9ab74248</t>
  </si>
  <si>
    <t>2025-06-23 17:39:26</t>
  </si>
  <si>
    <t>461f0d25-de6c-4288-b977-cc249918fcf1</t>
  </si>
  <si>
    <t>2025-06-23 17:38:46</t>
  </si>
  <si>
    <t>23907e3a-e998-4e35-b143-8e2568b03574</t>
  </si>
  <si>
    <t>2025-06-23 17:32:16</t>
  </si>
  <si>
    <t>234d95f6-4a33-4373-9724-680a21426cad</t>
  </si>
  <si>
    <t>2025-06-23 17:22:03</t>
  </si>
  <si>
    <t>2025-06-23 17:32:06</t>
  </si>
  <si>
    <t>c9146dd7-3c8c-466f-923a-2276e2d3e725</t>
  </si>
  <si>
    <t>2025-06-23 17:11:51</t>
  </si>
  <si>
    <t>2025-06-23 17:21:54</t>
  </si>
  <si>
    <t>175448a8-30e5-495c-bab8-adafee2bb4eb</t>
  </si>
  <si>
    <t>2025-06-23 17:01:38</t>
  </si>
  <si>
    <t>2025-06-23 17:11:41</t>
  </si>
  <si>
    <t>cc3ea51d-dd25-4e12-809c-4b4bca20b3e4</t>
  </si>
  <si>
    <t>2025-06-23 16:51:26</t>
  </si>
  <si>
    <t>2025-06-23 17:01:29</t>
  </si>
  <si>
    <t>07aed9a5-616c-438c-b6f7-62ec685d4376</t>
  </si>
  <si>
    <t>2025-06-23 16:41:13</t>
  </si>
  <si>
    <t>2025-06-23 16:51:16</t>
  </si>
  <si>
    <t>c68dbaea-064d-49b4-a3fc-2236f030b544</t>
  </si>
  <si>
    <t>2025-06-23 16:30:31</t>
  </si>
  <si>
    <t>2025-06-23 16:40:34</t>
  </si>
  <si>
    <t>eecde727-9f22-4063-a494-682f04a4e020</t>
  </si>
  <si>
    <t>2025-06-23 16:27:19</t>
  </si>
  <si>
    <t>2025-06-23 16:30:21</t>
  </si>
  <si>
    <t>e73be35e-6d9b-4212-a311-6ae7f962312e</t>
  </si>
  <si>
    <t>2025-06-23 16:25:48</t>
  </si>
  <si>
    <t>cdc67f51-38bc-44ac-9641-9e82a7aa7166</t>
  </si>
  <si>
    <t>2025-06-23 16:22:27</t>
  </si>
  <si>
    <t>5355f37d-e826-42bd-a04d-aa8a5a44c25e</t>
  </si>
  <si>
    <t>2025-06-23 16:20:18</t>
  </si>
  <si>
    <t>f195ea47-4815-4070-b57a-bf0e9b354a51</t>
  </si>
  <si>
    <t>2025-06-23 16:10:06</t>
  </si>
  <si>
    <t>2025-06-23 16:20:09</t>
  </si>
  <si>
    <t>da50af5e-1ca7-4950-a32d-365fe4d98043</t>
  </si>
  <si>
    <t>2025-06-23 16:12:15</t>
  </si>
  <si>
    <t>52de6efc-f0a9-461d-818a-804c0e9be653</t>
  </si>
  <si>
    <t>2025-06-23 16:13:25</t>
  </si>
  <si>
    <t>b1f5561c-1086-4093-9c39-428447ef7d6e</t>
  </si>
  <si>
    <t>2025-06-23 15:59:53</t>
  </si>
  <si>
    <t>2025-06-23 16:09:56</t>
  </si>
  <si>
    <t>021fe384-f831-4d20-8a80-d67a9e5bbf6e</t>
  </si>
  <si>
    <t>2025-06-23 16:02:22</t>
  </si>
  <si>
    <t>b2a487fa-dd25-411e-99ce-f41b237e58d5</t>
  </si>
  <si>
    <t>2025-06-23 15:49:41</t>
  </si>
  <si>
    <t>2025-06-23 15:59:44</t>
  </si>
  <si>
    <t>a91b0ca3-6b3e-4e15-90ac-26ca947fafad</t>
  </si>
  <si>
    <t>2025-06-23 15:53:30</t>
  </si>
  <si>
    <t>f61c819a-5816-42da-855a-9bca8ed2206c</t>
  </si>
  <si>
    <t>2025-06-23 15:47:38</t>
  </si>
  <si>
    <t>2025-06-23 15:49:31</t>
  </si>
  <si>
    <t>8b7dca99-9c36-460f-b15c-c5db29774d12</t>
  </si>
  <si>
    <t>2025-06-23 15:39:28</t>
  </si>
  <si>
    <t>ef282884-5f47-4087-8855-fda089c7de0c</t>
  </si>
  <si>
    <t>2025-06-23 15:35:27</t>
  </si>
  <si>
    <t>2025-06-23 15:38:50</t>
  </si>
  <si>
    <t>bb6d714d-2118-4968-808f-1b624a427b06</t>
  </si>
  <si>
    <t>2025-06-23 15:31:26</t>
  </si>
  <si>
    <t>1a452d8a-46d6-4e97-80ef-16d74e11b3f8</t>
  </si>
  <si>
    <t>2025-06-23 15:28:47</t>
  </si>
  <si>
    <t>f14fbe95-7fd8-4313-95c9-9c28aa5b6b69</t>
  </si>
  <si>
    <t>2025-06-23 15:21:03</t>
  </si>
  <si>
    <t>2025-06-23 15:28:37</t>
  </si>
  <si>
    <t>4443f470-6e09-429a-8f12-3374490011f0</t>
  </si>
  <si>
    <t>2025-06-23 15:18:34</t>
  </si>
  <si>
    <t>db0d0733-4704-4ecb-81b8-c96f97d2694a</t>
  </si>
  <si>
    <t>2025-06-23 15:11:21</t>
  </si>
  <si>
    <t>2025-06-23 15:18:25</t>
  </si>
  <si>
    <t>2eee3aaf-d413-4596-8ca7-5a2f3df2a6f0</t>
  </si>
  <si>
    <t>2025-06-23 15:16:22</t>
  </si>
  <si>
    <t>23dde2ac-1b63-4a7b-90a9-74867348c187</t>
  </si>
  <si>
    <t>2025-06-23 15:15:52</t>
  </si>
  <si>
    <t>12ef78ce-878f-42e2-a086-c4d9a4ce22f4</t>
  </si>
  <si>
    <t>2025-06-23 15:08:21</t>
  </si>
  <si>
    <t>4f14dc6e-0cfa-4687-a905-0373b2aa0fba</t>
  </si>
  <si>
    <t>2025-06-23 14:24:47</t>
  </si>
  <si>
    <t>2025-06-23 14:34:50</t>
  </si>
  <si>
    <t>d4c6c766-fe21-45d7-996f-bdd7dc7b38bc</t>
  </si>
  <si>
    <t>2025-06-23 14:07:41</t>
  </si>
  <si>
    <t>2025-06-23 14:13:35</t>
  </si>
  <si>
    <t>7d5b4de2-9082-48a2-b255-836084885997</t>
  </si>
  <si>
    <t>2025-06-23 14:03:32</t>
  </si>
  <si>
    <t>9df5b0d0-07ee-4dec-9ec0-4d338ba928d0</t>
  </si>
  <si>
    <t>2025-06-23 13:53:26</t>
  </si>
  <si>
    <t>2025-06-23 14:03:29</t>
  </si>
  <si>
    <t>fec5b0f1-71fe-4671-b71c-2bfacac1ba92</t>
  </si>
  <si>
    <t>2025-06-23 13:43:14</t>
  </si>
  <si>
    <t>2025-06-23 13:53:17</t>
  </si>
  <si>
    <t>e7ab5ade-58d0-4104-a83e-1df2b4d2b9f3</t>
  </si>
  <si>
    <t>2025-06-23 13:45:23</t>
  </si>
  <si>
    <t>ae17e7be-30a0-4d1a-b01f-652bcc485861</t>
  </si>
  <si>
    <t>2025-06-23 13:36:41</t>
  </si>
  <si>
    <t>2025-06-23 13:43:05</t>
  </si>
  <si>
    <t>6905aa36-c56d-4b60-a16b-6e507ecf101b</t>
  </si>
  <si>
    <t>2025-06-23 13:33:02</t>
  </si>
  <si>
    <t>482abc5b-ce50-4e28-86d0-c810ab8fb968</t>
  </si>
  <si>
    <t>2025-06-23 13:35:40</t>
  </si>
  <si>
    <t>99da4899-8d26-43f5-88ea-37450bdbe1bd</t>
  </si>
  <si>
    <t>2025-06-23 13:28:12</t>
  </si>
  <si>
    <t>2025-06-23 13:32:25</t>
  </si>
  <si>
    <t>4c9533fd-94f2-46a1-b09f-f14f676d67d5</t>
  </si>
  <si>
    <t>2025-06-23 13:22:22</t>
  </si>
  <si>
    <t>ccd6f16d-63fd-421d-86fa-aa9155bfecdc</t>
  </si>
  <si>
    <t>2025-06-23 13:20:00</t>
  </si>
  <si>
    <t>2025-06-23 13:22:13</t>
  </si>
  <si>
    <t>846c72ce-67cd-42b9-af7a-967b808b18e1</t>
  </si>
  <si>
    <t>2025-06-23 13:12:10</t>
  </si>
  <si>
    <t>6b3b4fac-70c2-4a75-9847-f3e8ece29fcb</t>
  </si>
  <si>
    <t>2025-06-23 13:18:50</t>
  </si>
  <si>
    <t>fa66513d-16c9-4cf1-bf35-1e44cf1dd1a9</t>
  </si>
  <si>
    <t>2025-06-23 13:01:57</t>
  </si>
  <si>
    <t>2025-06-23 13:12:01</t>
  </si>
  <si>
    <t>dd504350-faab-4056-91ea-b209fb9f740e</t>
  </si>
  <si>
    <t>2025-06-23 13:06:57</t>
  </si>
  <si>
    <t>e7a69214-b294-4b4e-9938-9384ebdcf77e</t>
  </si>
  <si>
    <t>2025-06-23 13:00:56</t>
  </si>
  <si>
    <t>2025-06-23 13:01:48</t>
  </si>
  <si>
    <t>4bccb059-1d6b-4dec-acb4-65c561ea4e99</t>
  </si>
  <si>
    <t>2025-06-23 12:51:45</t>
  </si>
  <si>
    <t>241ed258-c95e-416e-b210-4b4f8f2c9b3c</t>
  </si>
  <si>
    <t>2025-06-23 13:00:25</t>
  </si>
  <si>
    <t>0ea45887-b9c8-411d-b3c2-abcb6f6c72af</t>
  </si>
  <si>
    <t>2025-06-23 12:54:04</t>
  </si>
  <si>
    <t>dc469b9b-58c1-46a2-b8d5-15c5211bad42</t>
  </si>
  <si>
    <t>2025-06-23 12:45:21</t>
  </si>
  <si>
    <t>2025-06-23 12:51:35</t>
  </si>
  <si>
    <t>15f6bf64-be99-42c4-99bc-ccdd10fa365e</t>
  </si>
  <si>
    <t>2025-06-23 12:41:32</t>
  </si>
  <si>
    <t>f1199b01-bb9e-4b24-a6f5-4a70e4b1f8d0</t>
  </si>
  <si>
    <t>2025-06-23 12:36:20</t>
  </si>
  <si>
    <t>2025-06-23 12:41:23</t>
  </si>
  <si>
    <t>0fb2820d-9d72-4cbb-828a-cdd1f820c406</t>
  </si>
  <si>
    <t>2025-06-23 12:31:20</t>
  </si>
  <si>
    <t>7be54ede-c740-4f65-a131-02998c814e53</t>
  </si>
  <si>
    <t>2025-06-23 12:20:39</t>
  </si>
  <si>
    <t>2025-06-23 12:30:42</t>
  </si>
  <si>
    <t>d95b1255-d3dc-4a92-9c4e-de5e3e552ef8</t>
  </si>
  <si>
    <t>2025-06-23 12:09:57</t>
  </si>
  <si>
    <t>2025-06-23 12:20:00</t>
  </si>
  <si>
    <t>f8682376-5d35-4f00-8eb8-113e2596415a</t>
  </si>
  <si>
    <t>2025-06-23 11:59:44</t>
  </si>
  <si>
    <t>2025-06-23 12:09:47</t>
  </si>
  <si>
    <t>6f9e6928-aeb6-411b-93a2-856d98d59f43</t>
  </si>
  <si>
    <t>2025-06-23 11:54:21</t>
  </si>
  <si>
    <t>2025-06-23 11:59:35</t>
  </si>
  <si>
    <t>1654bd5c-1689-4558-bd76-8b8e102a541a</t>
  </si>
  <si>
    <t>2025-06-23 11:49:32</t>
  </si>
  <si>
    <t>723f199d-3c8e-4473-96bd-0e494864b769</t>
  </si>
  <si>
    <t>2025-06-23 11:39:19</t>
  </si>
  <si>
    <t>2025-06-23 11:49:22</t>
  </si>
  <si>
    <t>a7175c2d-620b-4419-96a6-280f9194f4e2</t>
  </si>
  <si>
    <t>2025-06-23 11:31:36</t>
  </si>
  <si>
    <t>2025-06-23 11:39:10</t>
  </si>
  <si>
    <t>58ed58c2-d03f-446a-aa7f-c70cb1dad910</t>
  </si>
  <si>
    <t>2025-06-23 11:29:07</t>
  </si>
  <si>
    <t>ecce71e8-2d08-4b1d-bc0b-0344f8239d07</t>
  </si>
  <si>
    <t>2025-06-23 11:20:41</t>
  </si>
  <si>
    <t>2025-06-23 11:28:25</t>
  </si>
  <si>
    <t>4fc5994c-c109-49ea-afd5-ef71d1007414</t>
  </si>
  <si>
    <t>2025-06-23 11:18:22</t>
  </si>
  <si>
    <t>ef2cd56c-9031-4018-8363-d0670ace5897</t>
  </si>
  <si>
    <t>2025-06-23 11:14:00</t>
  </si>
  <si>
    <t>2025-06-23 11:18:13</t>
  </si>
  <si>
    <t>4d66d457-584a-4483-9b35-a16fe83778db</t>
  </si>
  <si>
    <t>2025-06-23 11:08:10</t>
  </si>
  <si>
    <t>be518496-e0f9-42f9-9cba-8a3709f9cf04</t>
  </si>
  <si>
    <t>2025-06-23 10:57:57</t>
  </si>
  <si>
    <t>2025-06-23 11:08:01</t>
  </si>
  <si>
    <t>MAMA 4.0</t>
  </si>
  <si>
    <t>Default (Amount: 1, Deposit: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</si>
</sst>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color rgb="FFC00000"/>
      <name val="Calibri"/>
      <family val="2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D966"/>
        <bgColor rgb="FF000000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22" fontId="0" fillId="0" borderId="0" xfId="0" applyNumberFormat="1"/>
    <xf numFmtId="10" fontId="0" fillId="0" borderId="0" xfId="0" applyNumberFormat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Border="1"/>
    <xf numFmtId="0" fontId="2" fillId="0" borderId="14" xfId="0" applyFont="1" applyBorder="1"/>
    <xf numFmtId="0" fontId="2" fillId="0" borderId="1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4" xfId="0" applyFont="1" applyBorder="1"/>
    <xf numFmtId="22" fontId="1" fillId="0" borderId="0" xfId="0" applyNumberFormat="1" applyFont="1"/>
    <xf numFmtId="0" fontId="3" fillId="2" borderId="0" xfId="0" applyFont="1" applyFill="1"/>
    <xf numFmtId="0" fontId="1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5" xfId="0" applyFont="1" applyBorder="1"/>
    <xf numFmtId="0" fontId="3" fillId="3" borderId="0" xfId="0" applyFont="1" applyFill="1"/>
    <xf numFmtId="22" fontId="1" fillId="0" borderId="7" xfId="0" applyNumberFormat="1" applyFont="1" applyBorder="1"/>
    <xf numFmtId="0" fontId="1" fillId="0" borderId="18" xfId="0" applyFont="1" applyBorder="1"/>
    <xf numFmtId="0" fontId="0" fillId="0" borderId="19" xfId="0" applyBorder="1"/>
    <xf numFmtId="0" fontId="0" fillId="0" borderId="12" xfId="0" applyBorder="1"/>
    <xf numFmtId="0" fontId="0" fillId="0" borderId="17" xfId="0" applyBorder="1"/>
    <xf numFmtId="16" fontId="1" fillId="0" borderId="0" xfId="0" applyNumberFormat="1" applyFont="1"/>
    <xf numFmtId="0" fontId="2" fillId="0" borderId="19" xfId="0" applyFont="1" applyBorder="1"/>
    <xf numFmtId="0" fontId="5" fillId="0" borderId="0" xfId="0" applyFont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0" fillId="0" borderId="3" xfId="0" applyBorder="1"/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EC5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7983780194196664E-2"/>
          <c:y val="6.9537551154536706E-2"/>
          <c:w val="0.93115571885328074"/>
          <c:h val="0.8132581392872000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'Test22-MAMA 2(Box)'!$E$2:$E$2118</c:f>
              <c:strCache>
                <c:ptCount val="2117"/>
                <c:pt idx="0">
                  <c:v>2025-06-26 18:34:12</c:v>
                </c:pt>
                <c:pt idx="1">
                  <c:v>2025-06-26 18:34:02</c:v>
                </c:pt>
                <c:pt idx="2">
                  <c:v>2025-06-26 18:33:52</c:v>
                </c:pt>
                <c:pt idx="3">
                  <c:v>2025-06-26 18:33:42</c:v>
                </c:pt>
                <c:pt idx="4">
                  <c:v>2025-06-26 18:33:32</c:v>
                </c:pt>
                <c:pt idx="5">
                  <c:v>2025-06-26 18:33:22</c:v>
                </c:pt>
                <c:pt idx="6">
                  <c:v>2025-06-26 18:33:11</c:v>
                </c:pt>
                <c:pt idx="7">
                  <c:v>2025-06-26 18:33:02</c:v>
                </c:pt>
                <c:pt idx="8">
                  <c:v>2025-06-26 18:32:51</c:v>
                </c:pt>
                <c:pt idx="9">
                  <c:v>2025-06-26 18:14:51</c:v>
                </c:pt>
                <c:pt idx="10">
                  <c:v>2025-06-26 18:17:00</c:v>
                </c:pt>
                <c:pt idx="11">
                  <c:v>2025-06-26 18:20:01</c:v>
                </c:pt>
                <c:pt idx="12">
                  <c:v>2025-06-26 18:17:21</c:v>
                </c:pt>
                <c:pt idx="13">
                  <c:v>2025-06-26 18:06:48</c:v>
                </c:pt>
                <c:pt idx="14">
                  <c:v>2025-06-26 18:04:39</c:v>
                </c:pt>
                <c:pt idx="15">
                  <c:v>2025-06-26 17:54:27</c:v>
                </c:pt>
                <c:pt idx="16">
                  <c:v>2025-06-26 17:44:04</c:v>
                </c:pt>
                <c:pt idx="17">
                  <c:v>2025-06-26 17:33:51</c:v>
                </c:pt>
                <c:pt idx="18">
                  <c:v>2025-06-26 17:36:20</c:v>
                </c:pt>
                <c:pt idx="19">
                  <c:v>2025-06-26 17:32:09</c:v>
                </c:pt>
                <c:pt idx="20">
                  <c:v>2025-06-26 17:23:39</c:v>
                </c:pt>
                <c:pt idx="21">
                  <c:v>2025-06-26 17:30:59</c:v>
                </c:pt>
                <c:pt idx="22">
                  <c:v>2025-06-26 17:21:16</c:v>
                </c:pt>
                <c:pt idx="23">
                  <c:v>2025-06-26 17:12:55</c:v>
                </c:pt>
                <c:pt idx="24">
                  <c:v>2025-06-26 17:18:35</c:v>
                </c:pt>
                <c:pt idx="25">
                  <c:v>2025-06-26 17:02:42</c:v>
                </c:pt>
                <c:pt idx="26">
                  <c:v>2025-06-26 16:51:40</c:v>
                </c:pt>
                <c:pt idx="27">
                  <c:v>2025-06-26 16:41:27</c:v>
                </c:pt>
                <c:pt idx="28">
                  <c:v>2025-06-26 16:31:15</c:v>
                </c:pt>
                <c:pt idx="29">
                  <c:v>2025-06-26 16:21:02</c:v>
                </c:pt>
                <c:pt idx="30">
                  <c:v>2025-06-26 16:24:11</c:v>
                </c:pt>
                <c:pt idx="31">
                  <c:v>2025-06-26 16:01:50</c:v>
                </c:pt>
                <c:pt idx="32">
                  <c:v>2025-06-26 16:02:30</c:v>
                </c:pt>
                <c:pt idx="33">
                  <c:v>2025-06-26 15:58:31</c:v>
                </c:pt>
                <c:pt idx="34">
                  <c:v>2025-06-26 15:47:20</c:v>
                </c:pt>
                <c:pt idx="35">
                  <c:v>2025-06-26 15:36:18</c:v>
                </c:pt>
                <c:pt idx="36">
                  <c:v>2025-06-26 15:14:52</c:v>
                </c:pt>
                <c:pt idx="37">
                  <c:v>2025-06-26 15:04:40</c:v>
                </c:pt>
                <c:pt idx="38">
                  <c:v>2025-06-26 14:53:57</c:v>
                </c:pt>
                <c:pt idx="39">
                  <c:v>2025-06-26 14:43:45</c:v>
                </c:pt>
                <c:pt idx="40">
                  <c:v>2025-06-26 14:36:11</c:v>
                </c:pt>
                <c:pt idx="41">
                  <c:v>2025-06-26 14:33:32</c:v>
                </c:pt>
                <c:pt idx="42">
                  <c:v>2025-06-26 14:25:39</c:v>
                </c:pt>
                <c:pt idx="43">
                  <c:v>2025-06-26 14:22:40</c:v>
                </c:pt>
                <c:pt idx="44">
                  <c:v>2025-06-26 14:27:20</c:v>
                </c:pt>
                <c:pt idx="45">
                  <c:v>2025-06-26 14:12:27</c:v>
                </c:pt>
                <c:pt idx="46">
                  <c:v>2025-06-26 14:17:07</c:v>
                </c:pt>
                <c:pt idx="47">
                  <c:v>2025-06-26 14:14:36</c:v>
                </c:pt>
                <c:pt idx="48">
                  <c:v>2025-06-26 14:02:15</c:v>
                </c:pt>
                <c:pt idx="49">
                  <c:v>2025-06-26 14:09:05</c:v>
                </c:pt>
                <c:pt idx="50">
                  <c:v>2025-06-26 14:07:44</c:v>
                </c:pt>
                <c:pt idx="51">
                  <c:v>2025-06-26 13:51:33</c:v>
                </c:pt>
                <c:pt idx="52">
                  <c:v>2025-06-26 13:41:21</c:v>
                </c:pt>
                <c:pt idx="53">
                  <c:v>2025-06-26 13:36:08</c:v>
                </c:pt>
                <c:pt idx="54">
                  <c:v>2025-06-26 13:31:09</c:v>
                </c:pt>
                <c:pt idx="55">
                  <c:v>2025-06-26 13:34:37</c:v>
                </c:pt>
                <c:pt idx="56">
                  <c:v>2025-06-26 13:39:59</c:v>
                </c:pt>
                <c:pt idx="57">
                  <c:v>2025-06-26 13:26:06</c:v>
                </c:pt>
                <c:pt idx="58">
                  <c:v>2025-06-26 13:23:05</c:v>
                </c:pt>
                <c:pt idx="59">
                  <c:v>2025-06-26 13:26:46</c:v>
                </c:pt>
                <c:pt idx="60">
                  <c:v>2025-06-26 13:20:56</c:v>
                </c:pt>
                <c:pt idx="61">
                  <c:v>2025-06-26 13:16:53</c:v>
                </c:pt>
                <c:pt idx="62">
                  <c:v>2025-06-26 13:10:43</c:v>
                </c:pt>
                <c:pt idx="63">
                  <c:v>2025-06-26 13:00:31</c:v>
                </c:pt>
                <c:pt idx="64">
                  <c:v>2025-06-26 13:03:10</c:v>
                </c:pt>
                <c:pt idx="65">
                  <c:v>2025-06-26 13:03:30</c:v>
                </c:pt>
                <c:pt idx="66">
                  <c:v>2025-06-26 13:04:10</c:v>
                </c:pt>
                <c:pt idx="67">
                  <c:v>2025-06-26 12:49:50</c:v>
                </c:pt>
                <c:pt idx="68">
                  <c:v>2025-06-26 12:43:11</c:v>
                </c:pt>
                <c:pt idx="69">
                  <c:v>2025-06-26 12:39:42</c:v>
                </c:pt>
                <c:pt idx="70">
                  <c:v>2025-06-26 11:40:07</c:v>
                </c:pt>
                <c:pt idx="71">
                  <c:v>2025-06-26 11:47:37</c:v>
                </c:pt>
                <c:pt idx="72">
                  <c:v>2025-06-26 11:35:04</c:v>
                </c:pt>
                <c:pt idx="73">
                  <c:v>2025-06-26 11:37:25</c:v>
                </c:pt>
                <c:pt idx="74">
                  <c:v>2025-06-26 11:29:55</c:v>
                </c:pt>
                <c:pt idx="75">
                  <c:v>2025-06-26 11:19:42</c:v>
                </c:pt>
                <c:pt idx="76">
                  <c:v>2025-06-26 11:22:31</c:v>
                </c:pt>
                <c:pt idx="77">
                  <c:v>2025-06-26 11:27:22</c:v>
                </c:pt>
                <c:pt idx="78">
                  <c:v>2025-06-26 11:23:21</c:v>
                </c:pt>
                <c:pt idx="79">
                  <c:v>2025-06-26 11:09:30</c:v>
                </c:pt>
                <c:pt idx="80">
                  <c:v>2025-06-26 11:02:06</c:v>
                </c:pt>
                <c:pt idx="81">
                  <c:v>2025-06-26 10:59:18</c:v>
                </c:pt>
                <c:pt idx="82">
                  <c:v>2025-06-26 10:49:05</c:v>
                </c:pt>
                <c:pt idx="83">
                  <c:v>2025-06-26 10:51:34</c:v>
                </c:pt>
                <c:pt idx="84">
                  <c:v>2025-06-26 10:38:24</c:v>
                </c:pt>
                <c:pt idx="85">
                  <c:v>2025-06-26 10:17:09</c:v>
                </c:pt>
                <c:pt idx="86">
                  <c:v>2025-06-26 10:06:57</c:v>
                </c:pt>
                <c:pt idx="87">
                  <c:v>2025-06-26 09:56:44</c:v>
                </c:pt>
                <c:pt idx="88">
                  <c:v>2025-06-26 09:46:21</c:v>
                </c:pt>
                <c:pt idx="89">
                  <c:v>2025-06-26 09:43:20</c:v>
                </c:pt>
                <c:pt idx="90">
                  <c:v>2025-06-26 09:35:40</c:v>
                </c:pt>
                <c:pt idx="91">
                  <c:v>2025-06-26 09:40:40</c:v>
                </c:pt>
                <c:pt idx="92">
                  <c:v>2025-06-26 09:25:27</c:v>
                </c:pt>
                <c:pt idx="93">
                  <c:v>2025-06-26 09:15:22</c:v>
                </c:pt>
                <c:pt idx="94">
                  <c:v>2025-06-26 09:05:09</c:v>
                </c:pt>
                <c:pt idx="95">
                  <c:v>2025-06-26 08:54:57</c:v>
                </c:pt>
                <c:pt idx="96">
                  <c:v>2025-06-26 08:44:43</c:v>
                </c:pt>
                <c:pt idx="97">
                  <c:v>2025-06-26 08:22:52</c:v>
                </c:pt>
                <c:pt idx="98">
                  <c:v>2025-06-26 08:12:39</c:v>
                </c:pt>
                <c:pt idx="99">
                  <c:v>2025-06-26 08:05:56</c:v>
                </c:pt>
                <c:pt idx="100">
                  <c:v>2025-06-26 08:02:27</c:v>
                </c:pt>
                <c:pt idx="101">
                  <c:v>2025-06-26 07:41:14</c:v>
                </c:pt>
                <c:pt idx="102">
                  <c:v>2025-06-26 07:35:53</c:v>
                </c:pt>
                <c:pt idx="103">
                  <c:v>2025-06-26 07:30:33</c:v>
                </c:pt>
                <c:pt idx="104">
                  <c:v>2025-06-26 07:20:21</c:v>
                </c:pt>
                <c:pt idx="105">
                  <c:v>2025-06-26 07:10:16</c:v>
                </c:pt>
                <c:pt idx="106">
                  <c:v>2025-06-26 07:15:49</c:v>
                </c:pt>
                <c:pt idx="107">
                  <c:v>2025-06-26 07:15:38</c:v>
                </c:pt>
                <c:pt idx="108">
                  <c:v>2025-06-26 07:00:03</c:v>
                </c:pt>
                <c:pt idx="109">
                  <c:v>2025-06-26 06:46:21</c:v>
                </c:pt>
                <c:pt idx="110">
                  <c:v>2025-06-26 06:52:41</c:v>
                </c:pt>
                <c:pt idx="111">
                  <c:v>2025-06-26 06:42:48</c:v>
                </c:pt>
                <c:pt idx="112">
                  <c:v>2025-06-26 06:41:08</c:v>
                </c:pt>
                <c:pt idx="113">
                  <c:v>2025-06-26 06:38:17</c:v>
                </c:pt>
                <c:pt idx="114">
                  <c:v>2025-06-26 06:36:08</c:v>
                </c:pt>
                <c:pt idx="115">
                  <c:v>2025-06-26 06:28:33</c:v>
                </c:pt>
                <c:pt idx="116">
                  <c:v>2025-06-26 06:25:34</c:v>
                </c:pt>
                <c:pt idx="117">
                  <c:v>2025-06-26 06:21:01</c:v>
                </c:pt>
                <c:pt idx="118">
                  <c:v>2025-06-26 06:19:41</c:v>
                </c:pt>
                <c:pt idx="119">
                  <c:v>2025-06-26 06:15:12</c:v>
                </c:pt>
                <c:pt idx="120">
                  <c:v>2025-06-26 06:04:59</c:v>
                </c:pt>
                <c:pt idx="121">
                  <c:v>2025-06-26 05:54:47</c:v>
                </c:pt>
                <c:pt idx="122">
                  <c:v>2025-06-26 05:44:34</c:v>
                </c:pt>
                <c:pt idx="123">
                  <c:v>2025-06-26 05:37:51</c:v>
                </c:pt>
                <c:pt idx="124">
                  <c:v>2025-06-26 05:39:31</c:v>
                </c:pt>
                <c:pt idx="125">
                  <c:v>2025-06-26 05:38:41</c:v>
                </c:pt>
                <c:pt idx="126">
                  <c:v>2025-06-26 05:34:22</c:v>
                </c:pt>
                <c:pt idx="127">
                  <c:v>2025-06-26 05:23:42</c:v>
                </c:pt>
                <c:pt idx="128">
                  <c:v>2025-06-26 05:13:29</c:v>
                </c:pt>
                <c:pt idx="129">
                  <c:v>2025-06-26 05:05:45</c:v>
                </c:pt>
                <c:pt idx="130">
                  <c:v>2025-06-26 05:03:17</c:v>
                </c:pt>
                <c:pt idx="131">
                  <c:v>2025-06-26 04:53:04</c:v>
                </c:pt>
                <c:pt idx="132">
                  <c:v>2025-06-26 04:42:51</c:v>
                </c:pt>
                <c:pt idx="133">
                  <c:v>2025-06-26 04:50:52</c:v>
                </c:pt>
                <c:pt idx="134">
                  <c:v>2025-06-26 04:32:38</c:v>
                </c:pt>
                <c:pt idx="135">
                  <c:v>2025-06-26 04:21:56</c:v>
                </c:pt>
                <c:pt idx="136">
                  <c:v>2025-06-26 04:11:43</c:v>
                </c:pt>
                <c:pt idx="137">
                  <c:v>2025-06-26 04:14:53</c:v>
                </c:pt>
                <c:pt idx="138">
                  <c:v>2025-06-26 04:17:03</c:v>
                </c:pt>
                <c:pt idx="139">
                  <c:v>2025-06-26 04:13:53</c:v>
                </c:pt>
                <c:pt idx="140">
                  <c:v>2025-06-26 04:08:11</c:v>
                </c:pt>
                <c:pt idx="141">
                  <c:v>2025-06-26 04:10:52</c:v>
                </c:pt>
                <c:pt idx="142">
                  <c:v>2025-06-26 04:01:38</c:v>
                </c:pt>
                <c:pt idx="143">
                  <c:v>2025-06-26 04:10:22</c:v>
                </c:pt>
                <c:pt idx="144">
                  <c:v>2025-06-26 03:51:25</c:v>
                </c:pt>
                <c:pt idx="145">
                  <c:v>2025-06-26 03:53:34</c:v>
                </c:pt>
                <c:pt idx="146">
                  <c:v>2025-06-26 03:42:31</c:v>
                </c:pt>
                <c:pt idx="147">
                  <c:v>2025-06-26 03:39:43</c:v>
                </c:pt>
                <c:pt idx="148">
                  <c:v>2025-06-26 03:29:29</c:v>
                </c:pt>
                <c:pt idx="149">
                  <c:v>2025-06-26 03:33:30</c:v>
                </c:pt>
                <c:pt idx="150">
                  <c:v>2025-06-26 03:07:49</c:v>
                </c:pt>
                <c:pt idx="151">
                  <c:v>2025-06-26 02:56:07</c:v>
                </c:pt>
                <c:pt idx="152">
                  <c:v>2025-06-26 02:48:03</c:v>
                </c:pt>
                <c:pt idx="153">
                  <c:v>2025-06-26 02:49:34</c:v>
                </c:pt>
                <c:pt idx="154">
                  <c:v>2025-06-26 02:50:34</c:v>
                </c:pt>
                <c:pt idx="155">
                  <c:v>2025-06-26 02:45:55</c:v>
                </c:pt>
                <c:pt idx="156">
                  <c:v>2025-06-26 02:39:51</c:v>
                </c:pt>
                <c:pt idx="157">
                  <c:v>2025-06-26 02:39:01</c:v>
                </c:pt>
                <c:pt idx="158">
                  <c:v>2025-06-26 02:35:42</c:v>
                </c:pt>
                <c:pt idx="159">
                  <c:v>2025-06-26 02:41:12</c:v>
                </c:pt>
                <c:pt idx="160">
                  <c:v>2025-06-26 02:14:30</c:v>
                </c:pt>
                <c:pt idx="161">
                  <c:v>2025-06-26 02:17:29</c:v>
                </c:pt>
                <c:pt idx="162">
                  <c:v>2025-06-26 02:03:50</c:v>
                </c:pt>
                <c:pt idx="163">
                  <c:v>2025-06-26 02:12:50</c:v>
                </c:pt>
                <c:pt idx="164">
                  <c:v>2025-06-26 02:02:18</c:v>
                </c:pt>
                <c:pt idx="165">
                  <c:v>2025-06-26 01:57:47</c:v>
                </c:pt>
                <c:pt idx="166">
                  <c:v>2025-06-26 02:00:58</c:v>
                </c:pt>
                <c:pt idx="167">
                  <c:v>2025-06-26 01:53:37</c:v>
                </c:pt>
                <c:pt idx="168">
                  <c:v>2025-06-26 01:43:25</c:v>
                </c:pt>
                <c:pt idx="169">
                  <c:v>2025-06-26 01:33:13</c:v>
                </c:pt>
                <c:pt idx="170">
                  <c:v>2025-06-26 01:38:02</c:v>
                </c:pt>
                <c:pt idx="171">
                  <c:v>2025-06-26 01:38:42</c:v>
                </c:pt>
                <c:pt idx="172">
                  <c:v>2025-06-26 01:28:20</c:v>
                </c:pt>
                <c:pt idx="173">
                  <c:v>2025-06-26 01:23:00</c:v>
                </c:pt>
                <c:pt idx="174">
                  <c:v>2025-06-26 01:12:47</c:v>
                </c:pt>
                <c:pt idx="175">
                  <c:v>2025-06-26 01:02:07</c:v>
                </c:pt>
                <c:pt idx="176">
                  <c:v>2025-06-26 00:54:03</c:v>
                </c:pt>
                <c:pt idx="177">
                  <c:v>2025-06-26 00:51:55</c:v>
                </c:pt>
                <c:pt idx="178">
                  <c:v>2025-06-26 00:56:54</c:v>
                </c:pt>
                <c:pt idx="179">
                  <c:v>2025-06-26 00:47:52</c:v>
                </c:pt>
                <c:pt idx="180">
                  <c:v>2025-06-26 00:45:07</c:v>
                </c:pt>
                <c:pt idx="181">
                  <c:v>2025-06-26 00:41:48</c:v>
                </c:pt>
                <c:pt idx="182">
                  <c:v>2025-06-26 00:31:36</c:v>
                </c:pt>
                <c:pt idx="183">
                  <c:v>2025-06-26 00:21:23</c:v>
                </c:pt>
                <c:pt idx="184">
                  <c:v>2025-06-26 00:11:10</c:v>
                </c:pt>
                <c:pt idx="185">
                  <c:v>2025-06-26 00:13:19</c:v>
                </c:pt>
                <c:pt idx="186">
                  <c:v>2025-06-26 00:00:30</c:v>
                </c:pt>
                <c:pt idx="187">
                  <c:v>2025-06-26 00:06:29</c:v>
                </c:pt>
                <c:pt idx="188">
                  <c:v>2025-06-26 00:04:29</c:v>
                </c:pt>
                <c:pt idx="189">
                  <c:v>2025-06-25 23:47:37</c:v>
                </c:pt>
                <c:pt idx="190">
                  <c:v>2025-06-25 23:49:46</c:v>
                </c:pt>
                <c:pt idx="191">
                  <c:v>2025-06-25 23:39:53</c:v>
                </c:pt>
                <c:pt idx="192">
                  <c:v>2025-06-25 23:37:25</c:v>
                </c:pt>
                <c:pt idx="193">
                  <c:v>2025-06-25 23:27:12</c:v>
                </c:pt>
                <c:pt idx="194">
                  <c:v>2025-06-25 23:16:59</c:v>
                </c:pt>
                <c:pt idx="195">
                  <c:v>2025-06-25 23:06:47</c:v>
                </c:pt>
                <c:pt idx="196">
                  <c:v>2025-06-25 22:56:07</c:v>
                </c:pt>
                <c:pt idx="197">
                  <c:v>2025-06-25 23:02:27</c:v>
                </c:pt>
                <c:pt idx="198">
                  <c:v>2025-06-25 23:01:06</c:v>
                </c:pt>
                <c:pt idx="199">
                  <c:v>2025-06-25 22:58:15</c:v>
                </c:pt>
                <c:pt idx="200">
                  <c:v>2025-06-25 22:45:54</c:v>
                </c:pt>
                <c:pt idx="201">
                  <c:v>2025-06-25 22:48:33</c:v>
                </c:pt>
                <c:pt idx="202">
                  <c:v>2025-06-25 22:35:42</c:v>
                </c:pt>
                <c:pt idx="203">
                  <c:v>2025-06-25 22:43:32</c:v>
                </c:pt>
                <c:pt idx="204">
                  <c:v>2025-06-25 22:38:11</c:v>
                </c:pt>
                <c:pt idx="205">
                  <c:v>2025-06-25 22:27:38</c:v>
                </c:pt>
                <c:pt idx="206">
                  <c:v>2025-06-25 22:25:30</c:v>
                </c:pt>
                <c:pt idx="207">
                  <c:v>2025-06-25 22:30:49</c:v>
                </c:pt>
                <c:pt idx="208">
                  <c:v>2025-06-25 22:28:49</c:v>
                </c:pt>
                <c:pt idx="209">
                  <c:v>2025-06-25 22:15:17</c:v>
                </c:pt>
                <c:pt idx="210">
                  <c:v>2025-06-25 22:07:13</c:v>
                </c:pt>
                <c:pt idx="211">
                  <c:v>2025-06-25 22:10:54</c:v>
                </c:pt>
                <c:pt idx="212">
                  <c:v>2025-06-25 22:05:05</c:v>
                </c:pt>
                <c:pt idx="213">
                  <c:v>2025-06-25 22:01:15</c:v>
                </c:pt>
                <c:pt idx="214">
                  <c:v>2025-06-25 21:56:23</c:v>
                </c:pt>
                <c:pt idx="215">
                  <c:v>2025-06-25 21:54:15</c:v>
                </c:pt>
                <c:pt idx="216">
                  <c:v>2025-06-25 21:47:21</c:v>
                </c:pt>
                <c:pt idx="217">
                  <c:v>2025-06-25 21:50:42</c:v>
                </c:pt>
                <c:pt idx="218">
                  <c:v>2025-06-25 21:44:02</c:v>
                </c:pt>
                <c:pt idx="219">
                  <c:v>2025-06-25 21:33:50</c:v>
                </c:pt>
                <c:pt idx="220">
                  <c:v>2025-06-25 21:36:49</c:v>
                </c:pt>
                <c:pt idx="221">
                  <c:v>2025-06-25 21:23:37</c:v>
                </c:pt>
                <c:pt idx="222">
                  <c:v>2025-06-25 21:16:23</c:v>
                </c:pt>
                <c:pt idx="223">
                  <c:v>2025-06-25 21:13:25</c:v>
                </c:pt>
                <c:pt idx="224">
                  <c:v>2025-06-25 21:03:12</c:v>
                </c:pt>
                <c:pt idx="225">
                  <c:v>2025-06-25 21:08:02</c:v>
                </c:pt>
                <c:pt idx="226">
                  <c:v>2025-06-25 21:08:42</c:v>
                </c:pt>
                <c:pt idx="227">
                  <c:v>2025-06-25 21:05:31</c:v>
                </c:pt>
                <c:pt idx="228">
                  <c:v>2025-06-25 20:55:21</c:v>
                </c:pt>
                <c:pt idx="229">
                  <c:v>2025-06-25 20:52:32</c:v>
                </c:pt>
                <c:pt idx="230">
                  <c:v>2025-06-25 20:54:41</c:v>
                </c:pt>
                <c:pt idx="231">
                  <c:v>2025-06-25 20:42:20</c:v>
                </c:pt>
                <c:pt idx="232">
                  <c:v>2025-06-25 20:32:07</c:v>
                </c:pt>
                <c:pt idx="233">
                  <c:v>2025-06-25 20:21:54</c:v>
                </c:pt>
                <c:pt idx="234">
                  <c:v>2025-06-25 20:11:42</c:v>
                </c:pt>
                <c:pt idx="235">
                  <c:v>2025-06-25 20:16:31</c:v>
                </c:pt>
                <c:pt idx="236">
                  <c:v>2025-06-25 20:14:31</c:v>
                </c:pt>
                <c:pt idx="237">
                  <c:v>2025-06-25 20:01:29</c:v>
                </c:pt>
                <c:pt idx="238">
                  <c:v>2025-06-25 20:05:29</c:v>
                </c:pt>
                <c:pt idx="239">
                  <c:v>2025-06-25 19:50:47</c:v>
                </c:pt>
                <c:pt idx="240">
                  <c:v>2025-06-25 19:59:27</c:v>
                </c:pt>
                <c:pt idx="241">
                  <c:v>2025-06-25 19:29:31</c:v>
                </c:pt>
                <c:pt idx="242">
                  <c:v>2025-06-25 19:19:19</c:v>
                </c:pt>
                <c:pt idx="243">
                  <c:v>2025-06-25 19:11:15</c:v>
                </c:pt>
                <c:pt idx="244">
                  <c:v>2025-06-25 19:11:55</c:v>
                </c:pt>
                <c:pt idx="245">
                  <c:v>2025-06-25 19:09:06</c:v>
                </c:pt>
                <c:pt idx="246">
                  <c:v>2025-06-25 19:18:17</c:v>
                </c:pt>
                <c:pt idx="247">
                  <c:v>2025-06-25 18:58:53</c:v>
                </c:pt>
                <c:pt idx="248">
                  <c:v>2025-06-25 18:48:07</c:v>
                </c:pt>
                <c:pt idx="249">
                  <c:v>2025-06-25 18:40:43</c:v>
                </c:pt>
                <c:pt idx="250">
                  <c:v>2025-06-25 18:43:34</c:v>
                </c:pt>
                <c:pt idx="251">
                  <c:v>2025-06-25 18:41:24</c:v>
                </c:pt>
                <c:pt idx="252">
                  <c:v>2025-06-25 18:38:02</c:v>
                </c:pt>
                <c:pt idx="253">
                  <c:v>2025-06-25 18:33:19</c:v>
                </c:pt>
                <c:pt idx="254">
                  <c:v>2025-06-25 18:35:50</c:v>
                </c:pt>
                <c:pt idx="255">
                  <c:v>2025-06-25 18:31:19</c:v>
                </c:pt>
                <c:pt idx="256">
                  <c:v>2025-06-25 18:27:49</c:v>
                </c:pt>
                <c:pt idx="257">
                  <c:v>2025-06-25 18:20:46</c:v>
                </c:pt>
                <c:pt idx="258">
                  <c:v>2025-06-25 18:17:36</c:v>
                </c:pt>
                <c:pt idx="259">
                  <c:v>2025-06-25 18:07:24</c:v>
                </c:pt>
                <c:pt idx="260">
                  <c:v>2025-06-25 18:10:43</c:v>
                </c:pt>
                <c:pt idx="261">
                  <c:v>2025-06-25 17:57:12</c:v>
                </c:pt>
                <c:pt idx="262">
                  <c:v>2025-06-25 18:03:01</c:v>
                </c:pt>
                <c:pt idx="263">
                  <c:v>2025-06-25 17:46:25</c:v>
                </c:pt>
                <c:pt idx="264">
                  <c:v>2025-06-25 17:49:04</c:v>
                </c:pt>
                <c:pt idx="265">
                  <c:v>2025-06-25 17:36:12</c:v>
                </c:pt>
                <c:pt idx="266">
                  <c:v>2025-06-25 17:26:00</c:v>
                </c:pt>
                <c:pt idx="267">
                  <c:v>2025-06-25 17:28:39</c:v>
                </c:pt>
                <c:pt idx="268">
                  <c:v>2025-06-25 17:15:47</c:v>
                </c:pt>
                <c:pt idx="269">
                  <c:v>2025-06-25 17:05:34</c:v>
                </c:pt>
                <c:pt idx="270">
                  <c:v>2025-06-25 17:11:44</c:v>
                </c:pt>
                <c:pt idx="271">
                  <c:v>2025-06-25 17:10:04</c:v>
                </c:pt>
                <c:pt idx="272">
                  <c:v>2025-06-25 16:59:11</c:v>
                </c:pt>
                <c:pt idx="273">
                  <c:v>2025-06-25 16:55:22</c:v>
                </c:pt>
                <c:pt idx="274">
                  <c:v>2025-06-25 16:58:41</c:v>
                </c:pt>
                <c:pt idx="275">
                  <c:v>2025-06-25 16:44:38</c:v>
                </c:pt>
                <c:pt idx="276">
                  <c:v>2025-06-25 16:34:26</c:v>
                </c:pt>
                <c:pt idx="277">
                  <c:v>2025-06-25 16:36:45</c:v>
                </c:pt>
                <c:pt idx="278">
                  <c:v>2025-06-25 16:24:23</c:v>
                </c:pt>
                <c:pt idx="279">
                  <c:v>2025-06-25 16:14:10</c:v>
                </c:pt>
                <c:pt idx="280">
                  <c:v>2025-06-25 16:21:01</c:v>
                </c:pt>
                <c:pt idx="281">
                  <c:v>2025-06-25 16:02:48</c:v>
                </c:pt>
                <c:pt idx="282">
                  <c:v>2025-06-25 16:00:05</c:v>
                </c:pt>
                <c:pt idx="283">
                  <c:v>2025-06-25 15:54:54</c:v>
                </c:pt>
                <c:pt idx="284">
                  <c:v>2025-06-25 15:52:35</c:v>
                </c:pt>
                <c:pt idx="285">
                  <c:v>2025-06-25 15:41:53</c:v>
                </c:pt>
                <c:pt idx="286">
                  <c:v>2025-06-25 15:45:23</c:v>
                </c:pt>
                <c:pt idx="287">
                  <c:v>2025-06-25 15:47:43</c:v>
                </c:pt>
                <c:pt idx="288">
                  <c:v>2025-06-25 15:05:28</c:v>
                </c:pt>
                <c:pt idx="289">
                  <c:v>2025-06-25 15:02:46</c:v>
                </c:pt>
                <c:pt idx="290">
                  <c:v>2025-06-25 14:55:15</c:v>
                </c:pt>
                <c:pt idx="291">
                  <c:v>2025-06-25 14:45:03</c:v>
                </c:pt>
                <c:pt idx="292">
                  <c:v>2025-06-25 14:48:32</c:v>
                </c:pt>
                <c:pt idx="293">
                  <c:v>2025-06-25 14:47:31</c:v>
                </c:pt>
                <c:pt idx="294">
                  <c:v>2025-06-25 14:37:08</c:v>
                </c:pt>
                <c:pt idx="295">
                  <c:v>2025-06-25 14:34:10</c:v>
                </c:pt>
                <c:pt idx="296">
                  <c:v>2025-06-25 14:27:46</c:v>
                </c:pt>
                <c:pt idx="297">
                  <c:v>2025-06-25 14:23:47</c:v>
                </c:pt>
                <c:pt idx="298">
                  <c:v>2025-06-25 14:28:06</c:v>
                </c:pt>
                <c:pt idx="299">
                  <c:v>2025-06-25 14:27:36</c:v>
                </c:pt>
                <c:pt idx="300">
                  <c:v>2025-06-25 14:19:45</c:v>
                </c:pt>
                <c:pt idx="301">
                  <c:v>2025-06-25 14:16:14</c:v>
                </c:pt>
                <c:pt idx="302">
                  <c:v>2025-06-25 14:13:35</c:v>
                </c:pt>
                <c:pt idx="303">
                  <c:v>2025-06-25 14:11:13</c:v>
                </c:pt>
                <c:pt idx="304">
                  <c:v>2025-06-25 14:10:12</c:v>
                </c:pt>
                <c:pt idx="305">
                  <c:v>2025-06-25 14:03:22</c:v>
                </c:pt>
                <c:pt idx="306">
                  <c:v>2025-06-25 13:53:10</c:v>
                </c:pt>
                <c:pt idx="307">
                  <c:v>2025-06-25 13:42:56</c:v>
                </c:pt>
                <c:pt idx="308">
                  <c:v>2025-06-25 13:32:14</c:v>
                </c:pt>
                <c:pt idx="309">
                  <c:v>2025-06-25 13:22:01</c:v>
                </c:pt>
                <c:pt idx="310">
                  <c:v>2025-06-25 13:24:20</c:v>
                </c:pt>
                <c:pt idx="311">
                  <c:v>2025-06-25 13:10:39</c:v>
                </c:pt>
                <c:pt idx="312">
                  <c:v>2025-06-25 13:17:29</c:v>
                </c:pt>
                <c:pt idx="313">
                  <c:v>2025-06-25 13:05:36</c:v>
                </c:pt>
                <c:pt idx="314">
                  <c:v>2025-06-25 13:03:05</c:v>
                </c:pt>
                <c:pt idx="315">
                  <c:v>2025-06-25 13:05:56</c:v>
                </c:pt>
                <c:pt idx="316">
                  <c:v>2025-06-25 13:00:26</c:v>
                </c:pt>
                <c:pt idx="317">
                  <c:v>2025-06-25 12:50:14</c:v>
                </c:pt>
                <c:pt idx="318">
                  <c:v>2025-06-25 12:53:23</c:v>
                </c:pt>
                <c:pt idx="319">
                  <c:v>2025-06-25 12:40:02</c:v>
                </c:pt>
                <c:pt idx="320">
                  <c:v>2025-06-25 12:45:41</c:v>
                </c:pt>
                <c:pt idx="321">
                  <c:v>2025-06-25 12:42:31</c:v>
                </c:pt>
                <c:pt idx="322">
                  <c:v>2025-06-25 12:32:21</c:v>
                </c:pt>
                <c:pt idx="323">
                  <c:v>2025-06-25 12:34:52</c:v>
                </c:pt>
                <c:pt idx="324">
                  <c:v>2025-06-25 12:29:22</c:v>
                </c:pt>
                <c:pt idx="325">
                  <c:v>2025-06-25 12:31:31</c:v>
                </c:pt>
                <c:pt idx="326">
                  <c:v>2025-06-25 12:19:11</c:v>
                </c:pt>
                <c:pt idx="327">
                  <c:v>2025-06-25 12:21:39</c:v>
                </c:pt>
                <c:pt idx="328">
                  <c:v>2025-06-25 12:15:16</c:v>
                </c:pt>
                <c:pt idx="329">
                  <c:v>2025-06-25 12:16:16</c:v>
                </c:pt>
                <c:pt idx="330">
                  <c:v>2025-06-25 12:08:56</c:v>
                </c:pt>
                <c:pt idx="331">
                  <c:v>2025-06-25 12:14:05</c:v>
                </c:pt>
                <c:pt idx="332">
                  <c:v>2025-06-25 11:58:44</c:v>
                </c:pt>
                <c:pt idx="333">
                  <c:v>2025-06-25 11:48:32</c:v>
                </c:pt>
                <c:pt idx="334">
                  <c:v>2025-06-25 11:38:19</c:v>
                </c:pt>
                <c:pt idx="335">
                  <c:v>2025-06-25 11:31:49</c:v>
                </c:pt>
                <c:pt idx="336">
                  <c:v>2025-06-25 11:27:39</c:v>
                </c:pt>
                <c:pt idx="337">
                  <c:v>2025-06-25 11:29:58</c:v>
                </c:pt>
                <c:pt idx="338">
                  <c:v>2025-06-25 11:17:27</c:v>
                </c:pt>
                <c:pt idx="339">
                  <c:v>2025-06-25 11:09:44</c:v>
                </c:pt>
                <c:pt idx="340">
                  <c:v>2025-06-25 11:07:15</c:v>
                </c:pt>
                <c:pt idx="341">
                  <c:v>2025-06-25 11:10:34</c:v>
                </c:pt>
                <c:pt idx="342">
                  <c:v>2025-06-25 10:57:03</c:v>
                </c:pt>
                <c:pt idx="343">
                  <c:v>2025-06-25 11:00:02</c:v>
                </c:pt>
                <c:pt idx="344">
                  <c:v>2025-06-25 10:46:51</c:v>
                </c:pt>
                <c:pt idx="345">
                  <c:v>2025-06-25 10:36:39</c:v>
                </c:pt>
                <c:pt idx="346">
                  <c:v>2025-06-25 10:38:57</c:v>
                </c:pt>
                <c:pt idx="347">
                  <c:v>2025-06-25 10:39:28</c:v>
                </c:pt>
                <c:pt idx="348">
                  <c:v>2025-06-25 10:25:58</c:v>
                </c:pt>
                <c:pt idx="349">
                  <c:v>2025-06-25 10:17:55</c:v>
                </c:pt>
                <c:pt idx="350">
                  <c:v>2025-06-25 10:15:46</c:v>
                </c:pt>
                <c:pt idx="351">
                  <c:v>2025-06-25 10:05:41</c:v>
                </c:pt>
                <c:pt idx="352">
                  <c:v>2025-06-25 10:00:07</c:v>
                </c:pt>
                <c:pt idx="353">
                  <c:v>2025-06-25 09:59:17</c:v>
                </c:pt>
                <c:pt idx="354">
                  <c:v>2025-06-25 09:55:18</c:v>
                </c:pt>
                <c:pt idx="355">
                  <c:v>2025-06-25 09:45:06</c:v>
                </c:pt>
                <c:pt idx="356">
                  <c:v>2025-06-25 09:34:44</c:v>
                </c:pt>
                <c:pt idx="357">
                  <c:v>2025-06-25 09:32:12</c:v>
                </c:pt>
                <c:pt idx="358">
                  <c:v>2025-06-25 09:26:30</c:v>
                </c:pt>
                <c:pt idx="359">
                  <c:v>2025-06-25 09:24:02</c:v>
                </c:pt>
                <c:pt idx="360">
                  <c:v>2025-06-25 09:13:49</c:v>
                </c:pt>
                <c:pt idx="361">
                  <c:v>2025-06-25 09:03:27</c:v>
                </c:pt>
                <c:pt idx="362">
                  <c:v>2025-06-25 08:53:15</c:v>
                </c:pt>
                <c:pt idx="363">
                  <c:v>2025-06-25 09:00:25</c:v>
                </c:pt>
                <c:pt idx="364">
                  <c:v>2025-06-25 08:43:02</c:v>
                </c:pt>
                <c:pt idx="365">
                  <c:v>2025-06-25 08:48:12</c:v>
                </c:pt>
                <c:pt idx="366">
                  <c:v>2025-06-25 08:45:12</c:v>
                </c:pt>
                <c:pt idx="367">
                  <c:v>2025-06-25 08:40:11</c:v>
                </c:pt>
                <c:pt idx="368">
                  <c:v>2025-06-25 08:42:01</c:v>
                </c:pt>
                <c:pt idx="369">
                  <c:v>2025-06-25 08:32:50</c:v>
                </c:pt>
                <c:pt idx="370">
                  <c:v>2025-06-25 08:22:10</c:v>
                </c:pt>
                <c:pt idx="371">
                  <c:v>2025-06-25 08:16:16</c:v>
                </c:pt>
                <c:pt idx="372">
                  <c:v>2025-06-25 08:11:58</c:v>
                </c:pt>
                <c:pt idx="373">
                  <c:v>2025-06-25 08:04:14</c:v>
                </c:pt>
                <c:pt idx="374">
                  <c:v>2025-06-25 08:01:45</c:v>
                </c:pt>
                <c:pt idx="375">
                  <c:v>2025-06-25 07:51:33</c:v>
                </c:pt>
                <c:pt idx="376">
                  <c:v>2025-06-25 07:44:10</c:v>
                </c:pt>
                <c:pt idx="377">
                  <c:v>2025-06-25 07:43:30</c:v>
                </c:pt>
                <c:pt idx="378">
                  <c:v>2025-06-25 07:45:30</c:v>
                </c:pt>
                <c:pt idx="379">
                  <c:v>2025-06-25 07:41:21</c:v>
                </c:pt>
                <c:pt idx="380">
                  <c:v>2025-06-25 07:31:09</c:v>
                </c:pt>
                <c:pt idx="381">
                  <c:v>2025-06-25 07:20:26</c:v>
                </c:pt>
                <c:pt idx="382">
                  <c:v>2025-06-25 07:10:13</c:v>
                </c:pt>
                <c:pt idx="383">
                  <c:v>2025-06-25 07:12:32</c:v>
                </c:pt>
                <c:pt idx="384">
                  <c:v>2025-06-25 07:00:01</c:v>
                </c:pt>
                <c:pt idx="385">
                  <c:v>2025-06-25 06:49:39</c:v>
                </c:pt>
                <c:pt idx="386">
                  <c:v>2025-06-25 06:42:09</c:v>
                </c:pt>
                <c:pt idx="387">
                  <c:v>2025-06-25 06:31:56</c:v>
                </c:pt>
                <c:pt idx="388">
                  <c:v>2025-06-25 06:28:44</c:v>
                </c:pt>
                <c:pt idx="389">
                  <c:v>2025-06-25 06:21:44</c:v>
                </c:pt>
                <c:pt idx="390">
                  <c:v>2025-06-25 06:27:13</c:v>
                </c:pt>
                <c:pt idx="391">
                  <c:v>2025-06-25 06:11:03</c:v>
                </c:pt>
                <c:pt idx="392">
                  <c:v>2025-06-25 06:00:51</c:v>
                </c:pt>
                <c:pt idx="393">
                  <c:v>2025-06-25 06:05:41</c:v>
                </c:pt>
                <c:pt idx="394">
                  <c:v>2025-06-25 05:50:39</c:v>
                </c:pt>
                <c:pt idx="395">
                  <c:v>2025-06-25 05:53:08</c:v>
                </c:pt>
                <c:pt idx="396">
                  <c:v>2025-06-25 05:56:09</c:v>
                </c:pt>
                <c:pt idx="397">
                  <c:v>2025-06-25 05:40:26</c:v>
                </c:pt>
                <c:pt idx="398">
                  <c:v>2025-06-25 05:36:14</c:v>
                </c:pt>
                <c:pt idx="399">
                  <c:v>2025-06-25 05:33:03</c:v>
                </c:pt>
                <c:pt idx="400">
                  <c:v>2025-06-25 05:34:13</c:v>
                </c:pt>
                <c:pt idx="401">
                  <c:v>2025-06-25 05:30:14</c:v>
                </c:pt>
                <c:pt idx="402">
                  <c:v>2025-06-25 05:20:01</c:v>
                </c:pt>
                <c:pt idx="403">
                  <c:v>2025-06-25 05:09:22</c:v>
                </c:pt>
                <c:pt idx="404">
                  <c:v>2025-06-25 05:18:32</c:v>
                </c:pt>
                <c:pt idx="405">
                  <c:v>2025-06-25 05:02:29</c:v>
                </c:pt>
                <c:pt idx="406">
                  <c:v>2025-06-25 05:03:29</c:v>
                </c:pt>
                <c:pt idx="407">
                  <c:v>2025-06-25 04:59:09</c:v>
                </c:pt>
                <c:pt idx="408">
                  <c:v>2025-06-25 05:08:20</c:v>
                </c:pt>
                <c:pt idx="409">
                  <c:v>2025-06-25 04:48:57</c:v>
                </c:pt>
                <c:pt idx="410">
                  <c:v>2025-06-25 04:47:35</c:v>
                </c:pt>
                <c:pt idx="411">
                  <c:v>2025-06-25 04:44:54</c:v>
                </c:pt>
                <c:pt idx="412">
                  <c:v>2025-06-25 04:38:45</c:v>
                </c:pt>
                <c:pt idx="413">
                  <c:v>2025-06-25 04:28:32</c:v>
                </c:pt>
                <c:pt idx="414">
                  <c:v>2025-06-25 04:18:24</c:v>
                </c:pt>
                <c:pt idx="415">
                  <c:v>2025-06-25 04:22:59</c:v>
                </c:pt>
                <c:pt idx="416">
                  <c:v>2025-06-25 04:27:10</c:v>
                </c:pt>
                <c:pt idx="417">
                  <c:v>2025-06-25 04:07:44</c:v>
                </c:pt>
                <c:pt idx="418">
                  <c:v>2025-06-25 04:11:33</c:v>
                </c:pt>
                <c:pt idx="419">
                  <c:v>2025-06-25 04:11:13</c:v>
                </c:pt>
                <c:pt idx="420">
                  <c:v>2025-06-25 03:57:32</c:v>
                </c:pt>
                <c:pt idx="421">
                  <c:v>2025-06-25 03:49:48</c:v>
                </c:pt>
                <c:pt idx="422">
                  <c:v>2025-06-25 03:47:19</c:v>
                </c:pt>
                <c:pt idx="423">
                  <c:v>2025-06-25 03:37:07</c:v>
                </c:pt>
                <c:pt idx="424">
                  <c:v>2025-06-25 03:26:54</c:v>
                </c:pt>
                <c:pt idx="425">
                  <c:v>2025-06-25 03:19:01</c:v>
                </c:pt>
                <c:pt idx="426">
                  <c:v>2025-06-25 03:16:42</c:v>
                </c:pt>
                <c:pt idx="427">
                  <c:v>2025-06-25 03:06:02</c:v>
                </c:pt>
                <c:pt idx="428">
                  <c:v>2025-06-25 02:55:49</c:v>
                </c:pt>
                <c:pt idx="429">
                  <c:v>2025-06-25 02:58:18</c:v>
                </c:pt>
                <c:pt idx="430">
                  <c:v>2025-06-25 02:45:37</c:v>
                </c:pt>
                <c:pt idx="431">
                  <c:v>2025-06-25 02:35:24</c:v>
                </c:pt>
                <c:pt idx="432">
                  <c:v>2025-06-25 02:25:02</c:v>
                </c:pt>
                <c:pt idx="433">
                  <c:v>2025-06-25 02:27:41</c:v>
                </c:pt>
                <c:pt idx="434">
                  <c:v>2025-06-25 02:28:21</c:v>
                </c:pt>
                <c:pt idx="435">
                  <c:v>2025-06-25 02:23:40</c:v>
                </c:pt>
                <c:pt idx="436">
                  <c:v>2025-06-25 02:19:29</c:v>
                </c:pt>
                <c:pt idx="437">
                  <c:v>2025-06-25 02:14:50</c:v>
                </c:pt>
                <c:pt idx="438">
                  <c:v>2025-06-25 02:17:39</c:v>
                </c:pt>
                <c:pt idx="439">
                  <c:v>2025-06-25 02:04:09</c:v>
                </c:pt>
                <c:pt idx="440">
                  <c:v>2025-06-25 01:59:46</c:v>
                </c:pt>
                <c:pt idx="441">
                  <c:v>2025-06-25 01:53:57</c:v>
                </c:pt>
                <c:pt idx="442">
                  <c:v>2025-06-25 01:58:56</c:v>
                </c:pt>
                <c:pt idx="443">
                  <c:v>2025-06-25 01:43:45</c:v>
                </c:pt>
                <c:pt idx="444">
                  <c:v>2025-06-25 01:46:44</c:v>
                </c:pt>
                <c:pt idx="445">
                  <c:v>2025-06-25 01:33:22</c:v>
                </c:pt>
                <c:pt idx="446">
                  <c:v>2025-06-25 01:25:17</c:v>
                </c:pt>
                <c:pt idx="447">
                  <c:v>2025-06-25 01:23:08</c:v>
                </c:pt>
                <c:pt idx="448">
                  <c:v>2025-06-25 01:12:56</c:v>
                </c:pt>
                <c:pt idx="449">
                  <c:v>2025-06-25 01:02:16</c:v>
                </c:pt>
                <c:pt idx="450">
                  <c:v>2025-06-25 00:54:32</c:v>
                </c:pt>
                <c:pt idx="451">
                  <c:v>2025-06-25 00:52:03</c:v>
                </c:pt>
                <c:pt idx="452">
                  <c:v>2025-06-25 00:46:00</c:v>
                </c:pt>
                <c:pt idx="453">
                  <c:v>2025-06-25 00:41:51</c:v>
                </c:pt>
                <c:pt idx="454">
                  <c:v>2025-06-25 00:44:00</c:v>
                </c:pt>
                <c:pt idx="455">
                  <c:v>2025-06-25 00:31:38</c:v>
                </c:pt>
                <c:pt idx="456">
                  <c:v>2025-06-25 00:21:16</c:v>
                </c:pt>
                <c:pt idx="457">
                  <c:v>2025-06-25 00:17:13</c:v>
                </c:pt>
                <c:pt idx="458">
                  <c:v>2025-06-25 00:11:03</c:v>
                </c:pt>
                <c:pt idx="459">
                  <c:v>2025-06-25 00:18:03</c:v>
                </c:pt>
                <c:pt idx="460">
                  <c:v>2025-06-25 00:00:22</c:v>
                </c:pt>
                <c:pt idx="461">
                  <c:v>2025-06-24 23:47:50</c:v>
                </c:pt>
                <c:pt idx="462">
                  <c:v>2025-06-24 23:40:37</c:v>
                </c:pt>
                <c:pt idx="463">
                  <c:v>2025-06-24 23:37:37</c:v>
                </c:pt>
                <c:pt idx="464">
                  <c:v>2025-06-24 23:27:15</c:v>
                </c:pt>
                <c:pt idx="465">
                  <c:v>2025-06-24 23:30:14</c:v>
                </c:pt>
                <c:pt idx="466">
                  <c:v>2025-06-24 23:21:32</c:v>
                </c:pt>
                <c:pt idx="467">
                  <c:v>2025-06-24 23:20:12</c:v>
                </c:pt>
                <c:pt idx="468">
                  <c:v>2025-06-24 23:17:02</c:v>
                </c:pt>
                <c:pt idx="469">
                  <c:v>2025-06-24 23:19:11</c:v>
                </c:pt>
                <c:pt idx="470">
                  <c:v>2025-06-24 23:09:09</c:v>
                </c:pt>
                <c:pt idx="471">
                  <c:v>2025-06-24 23:06:50</c:v>
                </c:pt>
                <c:pt idx="472">
                  <c:v>2025-06-24 22:58:19</c:v>
                </c:pt>
                <c:pt idx="473">
                  <c:v>2025-06-24 22:56:10</c:v>
                </c:pt>
                <c:pt idx="474">
                  <c:v>2025-06-24 22:52:47</c:v>
                </c:pt>
                <c:pt idx="475">
                  <c:v>2025-06-24 22:45:57</c:v>
                </c:pt>
                <c:pt idx="476">
                  <c:v>2025-06-24 22:41:25</c:v>
                </c:pt>
                <c:pt idx="477">
                  <c:v>2025-06-24 22:35:26</c:v>
                </c:pt>
                <c:pt idx="478">
                  <c:v>2025-06-24 22:25:18</c:v>
                </c:pt>
                <c:pt idx="479">
                  <c:v>2025-06-24 22:15:05</c:v>
                </c:pt>
                <c:pt idx="480">
                  <c:v>2025-06-24 22:07:11</c:v>
                </c:pt>
                <c:pt idx="481">
                  <c:v>2025-06-24 22:04:53</c:v>
                </c:pt>
                <c:pt idx="482">
                  <c:v>2025-06-24 21:54:12</c:v>
                </c:pt>
                <c:pt idx="483">
                  <c:v>2025-06-24 21:48:18</c:v>
                </c:pt>
                <c:pt idx="484">
                  <c:v>2025-06-24 21:43:59</c:v>
                </c:pt>
                <c:pt idx="485">
                  <c:v>2025-06-24 21:46:08</c:v>
                </c:pt>
                <c:pt idx="486">
                  <c:v>2025-06-24 21:33:46</c:v>
                </c:pt>
                <c:pt idx="487">
                  <c:v>2025-06-24 21:23:33</c:v>
                </c:pt>
                <c:pt idx="488">
                  <c:v>2025-06-24 21:25:42</c:v>
                </c:pt>
                <c:pt idx="489">
                  <c:v>2025-06-24 21:19:30</c:v>
                </c:pt>
                <c:pt idx="490">
                  <c:v>2025-06-24 21:13:20</c:v>
                </c:pt>
                <c:pt idx="491">
                  <c:v>2025-06-24 21:17:59</c:v>
                </c:pt>
                <c:pt idx="492">
                  <c:v>2025-06-24 21:03:07</c:v>
                </c:pt>
                <c:pt idx="493">
                  <c:v>2025-06-24 20:52:27</c:v>
                </c:pt>
                <c:pt idx="494">
                  <c:v>2025-06-24 20:55:16</c:v>
                </c:pt>
                <c:pt idx="495">
                  <c:v>2025-06-24 20:57:27</c:v>
                </c:pt>
                <c:pt idx="496">
                  <c:v>2025-06-24 21:00:38</c:v>
                </c:pt>
                <c:pt idx="497">
                  <c:v>2025-06-24 20:42:15</c:v>
                </c:pt>
                <c:pt idx="498">
                  <c:v>2025-06-24 20:32:02</c:v>
                </c:pt>
                <c:pt idx="499">
                  <c:v>2025-06-24 20:36:22</c:v>
                </c:pt>
                <c:pt idx="500">
                  <c:v>2025-06-24 20:21:49</c:v>
                </c:pt>
                <c:pt idx="501">
                  <c:v>2025-06-24 20:11:37</c:v>
                </c:pt>
                <c:pt idx="502">
                  <c:v>2025-06-24 20:04:58</c:v>
                </c:pt>
                <c:pt idx="503">
                  <c:v>2025-06-24 20:01:29</c:v>
                </c:pt>
                <c:pt idx="504">
                  <c:v>2025-06-24 19:54:07</c:v>
                </c:pt>
                <c:pt idx="505">
                  <c:v>2025-06-24 19:50:48</c:v>
                </c:pt>
                <c:pt idx="506">
                  <c:v>2025-06-24 19:40:36</c:v>
                </c:pt>
                <c:pt idx="507">
                  <c:v>2025-06-24 19:42:45</c:v>
                </c:pt>
                <c:pt idx="508">
                  <c:v>2025-06-24 19:30:24</c:v>
                </c:pt>
                <c:pt idx="509">
                  <c:v>2025-06-24 19:22:20</c:v>
                </c:pt>
                <c:pt idx="510">
                  <c:v>2025-06-24 19:20:11</c:v>
                </c:pt>
                <c:pt idx="511">
                  <c:v>2025-06-24 19:09:58</c:v>
                </c:pt>
                <c:pt idx="512">
                  <c:v>2025-06-24 19:02:55</c:v>
                </c:pt>
                <c:pt idx="513">
                  <c:v>2025-06-24 19:07:06</c:v>
                </c:pt>
                <c:pt idx="514">
                  <c:v>2025-06-24 19:07:56</c:v>
                </c:pt>
                <c:pt idx="515">
                  <c:v>2025-06-24 18:59:46</c:v>
                </c:pt>
                <c:pt idx="516">
                  <c:v>2025-06-24 18:49:07</c:v>
                </c:pt>
                <c:pt idx="517">
                  <c:v>2025-06-24 18:57:27</c:v>
                </c:pt>
                <c:pt idx="518">
                  <c:v>2025-06-24 18:41:43</c:v>
                </c:pt>
                <c:pt idx="519">
                  <c:v>2025-06-24 18:38:54</c:v>
                </c:pt>
                <c:pt idx="520">
                  <c:v>2025-06-24 18:28:42</c:v>
                </c:pt>
                <c:pt idx="521">
                  <c:v>2025-06-24 18:36:52</c:v>
                </c:pt>
                <c:pt idx="522">
                  <c:v>2025-06-24 18:18:29</c:v>
                </c:pt>
                <c:pt idx="523">
                  <c:v>2025-06-24 18:16:07</c:v>
                </c:pt>
                <c:pt idx="524">
                  <c:v>2025-06-24 18:10:26</c:v>
                </c:pt>
                <c:pt idx="525">
                  <c:v>2025-06-24 18:15:27</c:v>
                </c:pt>
                <c:pt idx="526">
                  <c:v>2025-06-24 18:08:17</c:v>
                </c:pt>
                <c:pt idx="527">
                  <c:v>2025-06-24 18:02:13</c:v>
                </c:pt>
                <c:pt idx="528">
                  <c:v>2025-06-24 17:58:04</c:v>
                </c:pt>
                <c:pt idx="529">
                  <c:v>2025-06-24 18:05:14</c:v>
                </c:pt>
                <c:pt idx="530">
                  <c:v>2025-06-24 18:06:05</c:v>
                </c:pt>
                <c:pt idx="531">
                  <c:v>2025-06-24 17:51:33</c:v>
                </c:pt>
                <c:pt idx="532">
                  <c:v>2025-06-24 17:52:23</c:v>
                </c:pt>
                <c:pt idx="533">
                  <c:v>2025-06-24 17:47:24</c:v>
                </c:pt>
                <c:pt idx="534">
                  <c:v>2025-06-24 17:49:33</c:v>
                </c:pt>
                <c:pt idx="535">
                  <c:v>2025-06-24 17:37:12</c:v>
                </c:pt>
                <c:pt idx="536">
                  <c:v>2025-06-24 17:39:20</c:v>
                </c:pt>
                <c:pt idx="537">
                  <c:v>2025-06-24 17:26:59</c:v>
                </c:pt>
                <c:pt idx="538">
                  <c:v>2025-06-24 17:30:58</c:v>
                </c:pt>
                <c:pt idx="539">
                  <c:v>2025-06-24 17:16:46</c:v>
                </c:pt>
                <c:pt idx="540">
                  <c:v>2025-06-24 17:23:36</c:v>
                </c:pt>
                <c:pt idx="541">
                  <c:v>2025-06-24 17:18:55</c:v>
                </c:pt>
                <c:pt idx="542">
                  <c:v>2025-06-24 17:06:34</c:v>
                </c:pt>
                <c:pt idx="543">
                  <c:v>2025-06-24 17:08:53</c:v>
                </c:pt>
                <c:pt idx="544">
                  <c:v>2025-06-24 17:15:45</c:v>
                </c:pt>
                <c:pt idx="545">
                  <c:v>2025-06-24 17:10:43</c:v>
                </c:pt>
                <c:pt idx="546">
                  <c:v>2025-06-24 16:56:21</c:v>
                </c:pt>
                <c:pt idx="547">
                  <c:v>2025-06-24 16:45:32</c:v>
                </c:pt>
                <c:pt idx="548">
                  <c:v>2025-06-24 16:37:27</c:v>
                </c:pt>
                <c:pt idx="549">
                  <c:v>2025-06-24 16:35:19</c:v>
                </c:pt>
                <c:pt idx="550">
                  <c:v>2025-06-24 16:25:06</c:v>
                </c:pt>
                <c:pt idx="551">
                  <c:v>2025-06-24 16:14:53</c:v>
                </c:pt>
                <c:pt idx="552">
                  <c:v>2025-06-24 16:06:20</c:v>
                </c:pt>
                <c:pt idx="553">
                  <c:v>2025-06-24 16:04:11</c:v>
                </c:pt>
                <c:pt idx="554">
                  <c:v>2025-06-24 15:53:58</c:v>
                </c:pt>
                <c:pt idx="555">
                  <c:v>2025-06-24 15:43:17</c:v>
                </c:pt>
                <c:pt idx="556">
                  <c:v>2025-06-24 15:33:04</c:v>
                </c:pt>
                <c:pt idx="557">
                  <c:v>2025-06-24 15:41:55</c:v>
                </c:pt>
                <c:pt idx="558">
                  <c:v>2025-06-24 15:40:55</c:v>
                </c:pt>
                <c:pt idx="559">
                  <c:v>2025-06-24 15:35:14</c:v>
                </c:pt>
                <c:pt idx="560">
                  <c:v>2025-06-24 15:25:21</c:v>
                </c:pt>
                <c:pt idx="561">
                  <c:v>2025-06-24 15:25:01</c:v>
                </c:pt>
                <c:pt idx="562">
                  <c:v>2025-06-24 15:22:52</c:v>
                </c:pt>
                <c:pt idx="563">
                  <c:v>2025-06-24 15:12:40</c:v>
                </c:pt>
                <c:pt idx="564">
                  <c:v>2025-06-24 15:02:27</c:v>
                </c:pt>
                <c:pt idx="565">
                  <c:v>2025-06-24 14:52:14</c:v>
                </c:pt>
                <c:pt idx="566">
                  <c:v>2025-06-24 14:43:53</c:v>
                </c:pt>
                <c:pt idx="567">
                  <c:v>2025-06-24 14:41:35</c:v>
                </c:pt>
                <c:pt idx="568">
                  <c:v>2025-06-24 14:37:21</c:v>
                </c:pt>
                <c:pt idx="569">
                  <c:v>2025-06-24 14:31:22</c:v>
                </c:pt>
                <c:pt idx="570">
                  <c:v>2025-06-24 14:33:51</c:v>
                </c:pt>
                <c:pt idx="571">
                  <c:v>2025-06-24 14:23:28</c:v>
                </c:pt>
                <c:pt idx="572">
                  <c:v>2025-06-24 14:21:09</c:v>
                </c:pt>
                <c:pt idx="573">
                  <c:v>2025-06-24 14:10:36</c:v>
                </c:pt>
                <c:pt idx="574">
                  <c:v>2025-06-24 14:16:26</c:v>
                </c:pt>
                <c:pt idx="575">
                  <c:v>2025-06-24 14:00:14</c:v>
                </c:pt>
                <c:pt idx="576">
                  <c:v>2025-06-24 14:02:33</c:v>
                </c:pt>
                <c:pt idx="577">
                  <c:v>2025-06-24 13:52:51</c:v>
                </c:pt>
                <c:pt idx="578">
                  <c:v>2025-06-24 13:53:41</c:v>
                </c:pt>
                <c:pt idx="579">
                  <c:v>2025-06-24 13:50:02</c:v>
                </c:pt>
                <c:pt idx="580">
                  <c:v>2025-06-24 13:44:43</c:v>
                </c:pt>
                <c:pt idx="581">
                  <c:v>2025-06-24 13:39:23</c:v>
                </c:pt>
                <c:pt idx="582">
                  <c:v>2025-06-24 13:46:04</c:v>
                </c:pt>
                <c:pt idx="583">
                  <c:v>2025-06-24 13:45:13</c:v>
                </c:pt>
                <c:pt idx="584">
                  <c:v>2025-06-24 13:29:11</c:v>
                </c:pt>
                <c:pt idx="585">
                  <c:v>2025-06-24 13:22:27</c:v>
                </c:pt>
                <c:pt idx="586">
                  <c:v>2025-06-24 13:22:58</c:v>
                </c:pt>
                <c:pt idx="587">
                  <c:v>2025-06-24 13:18:58</c:v>
                </c:pt>
                <c:pt idx="588">
                  <c:v>2025-06-24 13:21:17</c:v>
                </c:pt>
                <c:pt idx="589">
                  <c:v>2025-06-24 13:08:46</c:v>
                </c:pt>
                <c:pt idx="590">
                  <c:v>2025-06-24 12:58:33</c:v>
                </c:pt>
                <c:pt idx="591">
                  <c:v>2025-06-24 13:01:02</c:v>
                </c:pt>
                <c:pt idx="592">
                  <c:v>2025-06-24 12:48:21</c:v>
                </c:pt>
                <c:pt idx="593">
                  <c:v>2025-06-24 12:37:42</c:v>
                </c:pt>
                <c:pt idx="594">
                  <c:v>2025-06-24 12:44:22</c:v>
                </c:pt>
                <c:pt idx="595">
                  <c:v>2025-06-24 12:27:29</c:v>
                </c:pt>
                <c:pt idx="596">
                  <c:v>2025-06-24 12:20:26</c:v>
                </c:pt>
                <c:pt idx="597">
                  <c:v>2025-06-24 12:20:06</c:v>
                </c:pt>
                <c:pt idx="598">
                  <c:v>2025-06-24 12:17:17</c:v>
                </c:pt>
                <c:pt idx="599">
                  <c:v>2025-06-24 12:07:04</c:v>
                </c:pt>
                <c:pt idx="600">
                  <c:v>2025-06-24 12:09:34</c:v>
                </c:pt>
                <c:pt idx="601">
                  <c:v>2025-06-24 11:56:52</c:v>
                </c:pt>
                <c:pt idx="602">
                  <c:v>2025-06-24 11:46:39</c:v>
                </c:pt>
                <c:pt idx="603">
                  <c:v>2025-06-24 11:50:49</c:v>
                </c:pt>
                <c:pt idx="604">
                  <c:v>2025-06-24 11:35:41</c:v>
                </c:pt>
                <c:pt idx="605">
                  <c:v>2025-06-24 11:25:29</c:v>
                </c:pt>
                <c:pt idx="606">
                  <c:v>2025-06-24 11:17:25</c:v>
                </c:pt>
                <c:pt idx="607">
                  <c:v>2025-06-24 11:15:17</c:v>
                </c:pt>
                <c:pt idx="608">
                  <c:v>2025-06-24 11:12:04</c:v>
                </c:pt>
                <c:pt idx="609">
                  <c:v>2025-06-24 11:10:44</c:v>
                </c:pt>
                <c:pt idx="610">
                  <c:v>2025-06-24 11:05:04</c:v>
                </c:pt>
                <c:pt idx="611">
                  <c:v>2025-06-24 11:02:21</c:v>
                </c:pt>
                <c:pt idx="612">
                  <c:v>2025-06-24 10:54:51</c:v>
                </c:pt>
                <c:pt idx="613">
                  <c:v>2025-06-24 10:46:48</c:v>
                </c:pt>
                <c:pt idx="614">
                  <c:v>2025-06-24 10:44:39</c:v>
                </c:pt>
                <c:pt idx="615">
                  <c:v>2025-06-24 10:53:30</c:v>
                </c:pt>
                <c:pt idx="616">
                  <c:v>2025-06-24 10:34:02</c:v>
                </c:pt>
                <c:pt idx="617">
                  <c:v>2025-06-24 10:31:20</c:v>
                </c:pt>
                <c:pt idx="618">
                  <c:v>2025-06-24 10:23:50</c:v>
                </c:pt>
                <c:pt idx="619">
                  <c:v>2025-06-24 10:00:31</c:v>
                </c:pt>
                <c:pt idx="620">
                  <c:v>2025-06-24 10:05:33</c:v>
                </c:pt>
                <c:pt idx="621">
                  <c:v>2025-06-24 09:57:32</c:v>
                </c:pt>
                <c:pt idx="622">
                  <c:v>2025-06-24 09:36:18</c:v>
                </c:pt>
                <c:pt idx="623">
                  <c:v>2025-06-24 09:38:47</c:v>
                </c:pt>
                <c:pt idx="624">
                  <c:v>2025-06-24 09:14:45</c:v>
                </c:pt>
                <c:pt idx="625">
                  <c:v>2025-06-24 09:04:32</c:v>
                </c:pt>
                <c:pt idx="626">
                  <c:v>2025-06-24 08:54:10</c:v>
                </c:pt>
                <c:pt idx="627">
                  <c:v>2025-06-24 08:44:02</c:v>
                </c:pt>
                <c:pt idx="628">
                  <c:v>2025-06-24 08:33:49</c:v>
                </c:pt>
                <c:pt idx="629">
                  <c:v>2025-06-24 08:35:58</c:v>
                </c:pt>
                <c:pt idx="630">
                  <c:v>2025-06-24 08:27:07</c:v>
                </c:pt>
                <c:pt idx="631">
                  <c:v>2025-06-24 08:23:08</c:v>
                </c:pt>
                <c:pt idx="632">
                  <c:v>2025-06-24 08:17:23</c:v>
                </c:pt>
                <c:pt idx="633">
                  <c:v>2025-06-24 08:13:04</c:v>
                </c:pt>
                <c:pt idx="634">
                  <c:v>2025-06-24 08:15:13</c:v>
                </c:pt>
                <c:pt idx="635">
                  <c:v>2025-06-24 08:02:51</c:v>
                </c:pt>
                <c:pt idx="636">
                  <c:v>2025-06-24 07:52:19</c:v>
                </c:pt>
                <c:pt idx="637">
                  <c:v>2025-06-24 07:42:06</c:v>
                </c:pt>
                <c:pt idx="638">
                  <c:v>2025-06-24 07:31:54</c:v>
                </c:pt>
                <c:pt idx="639">
                  <c:v>2025-06-24 07:13:54</c:v>
                </c:pt>
                <c:pt idx="640">
                  <c:v>2025-06-24 07:12:34</c:v>
                </c:pt>
                <c:pt idx="641">
                  <c:v>2025-06-24 07:10:14</c:v>
                </c:pt>
                <c:pt idx="642">
                  <c:v>2025-06-24 07:04:51</c:v>
                </c:pt>
                <c:pt idx="643">
                  <c:v>2025-06-24 07:00:02</c:v>
                </c:pt>
                <c:pt idx="644">
                  <c:v>2025-06-24 06:42:39</c:v>
                </c:pt>
                <c:pt idx="645">
                  <c:v>2025-06-24 06:32:17</c:v>
                </c:pt>
                <c:pt idx="646">
                  <c:v>2025-06-24 06:38:06</c:v>
                </c:pt>
                <c:pt idx="647">
                  <c:v>2025-06-24 06:37:26</c:v>
                </c:pt>
                <c:pt idx="648">
                  <c:v>2025-06-24 06:30:25</c:v>
                </c:pt>
                <c:pt idx="649">
                  <c:v>2025-06-24 06:22:04</c:v>
                </c:pt>
                <c:pt idx="650">
                  <c:v>2025-06-24 06:26:03</c:v>
                </c:pt>
                <c:pt idx="651">
                  <c:v>2025-06-24 06:11:51</c:v>
                </c:pt>
                <c:pt idx="652">
                  <c:v>2025-06-24 06:14:00</c:v>
                </c:pt>
                <c:pt idx="653">
                  <c:v>2025-06-24 06:01:10</c:v>
                </c:pt>
                <c:pt idx="654">
                  <c:v>2025-06-24 05:56:37</c:v>
                </c:pt>
                <c:pt idx="655">
                  <c:v>2025-06-24 05:50:57</c:v>
                </c:pt>
                <c:pt idx="656">
                  <c:v>2025-06-24 05:40:45</c:v>
                </c:pt>
                <c:pt idx="657">
                  <c:v>2025-06-24 05:43:54</c:v>
                </c:pt>
                <c:pt idx="658">
                  <c:v>2025-06-24 05:30:33</c:v>
                </c:pt>
                <c:pt idx="659">
                  <c:v>2025-06-24 05:33:21</c:v>
                </c:pt>
                <c:pt idx="660">
                  <c:v>2025-06-24 05:20:21</c:v>
                </c:pt>
                <c:pt idx="661">
                  <c:v>2025-06-24 05:17:38</c:v>
                </c:pt>
                <c:pt idx="662">
                  <c:v>2025-06-24 05:10:08</c:v>
                </c:pt>
                <c:pt idx="663">
                  <c:v>2025-06-24 04:59:28</c:v>
                </c:pt>
                <c:pt idx="664">
                  <c:v>2025-06-24 04:49:16</c:v>
                </c:pt>
                <c:pt idx="665">
                  <c:v>2025-06-24 04:39:03</c:v>
                </c:pt>
                <c:pt idx="666">
                  <c:v>2025-06-24 04:28:52</c:v>
                </c:pt>
                <c:pt idx="667">
                  <c:v>2025-06-24 04:22:49</c:v>
                </c:pt>
                <c:pt idx="668">
                  <c:v>2025-06-24 04:18:39</c:v>
                </c:pt>
                <c:pt idx="669">
                  <c:v>2025-06-24 04:08:27</c:v>
                </c:pt>
                <c:pt idx="670">
                  <c:v>2025-06-24 04:00:06</c:v>
                </c:pt>
                <c:pt idx="671">
                  <c:v>2025-06-24 03:57:48</c:v>
                </c:pt>
                <c:pt idx="672">
                  <c:v>2025-06-24 03:52:25</c:v>
                </c:pt>
                <c:pt idx="673">
                  <c:v>2025-06-24 03:51:35</c:v>
                </c:pt>
                <c:pt idx="674">
                  <c:v>2025-06-24 03:51:04</c:v>
                </c:pt>
                <c:pt idx="675">
                  <c:v>2025-06-24 03:47:35</c:v>
                </c:pt>
                <c:pt idx="676">
                  <c:v>2025-06-24 03:37:23</c:v>
                </c:pt>
                <c:pt idx="677">
                  <c:v>2025-06-24 03:29:20</c:v>
                </c:pt>
                <c:pt idx="678">
                  <c:v>2025-06-24 03:27:10</c:v>
                </c:pt>
                <c:pt idx="679">
                  <c:v>2025-06-24 03:23:18</c:v>
                </c:pt>
                <c:pt idx="680">
                  <c:v>2025-06-24 03:16:58</c:v>
                </c:pt>
                <c:pt idx="681">
                  <c:v>2025-06-24 03:06:46</c:v>
                </c:pt>
                <c:pt idx="682">
                  <c:v>2025-06-24 02:59:15</c:v>
                </c:pt>
                <c:pt idx="683">
                  <c:v>2025-06-24 03:00:56</c:v>
                </c:pt>
                <c:pt idx="684">
                  <c:v>2025-06-24 02:56:06</c:v>
                </c:pt>
                <c:pt idx="685">
                  <c:v>2025-06-24 02:58:45</c:v>
                </c:pt>
                <c:pt idx="686">
                  <c:v>2025-06-24 02:45:54</c:v>
                </c:pt>
                <c:pt idx="687">
                  <c:v>2025-06-24 02:49:43</c:v>
                </c:pt>
                <c:pt idx="688">
                  <c:v>2025-06-24 02:48:22</c:v>
                </c:pt>
                <c:pt idx="689">
                  <c:v>2025-06-24 02:35:41</c:v>
                </c:pt>
                <c:pt idx="690">
                  <c:v>2025-06-24 02:25:34</c:v>
                </c:pt>
                <c:pt idx="691">
                  <c:v>2025-06-24 02:17:51</c:v>
                </c:pt>
                <c:pt idx="692">
                  <c:v>2025-06-24 02:15:22</c:v>
                </c:pt>
                <c:pt idx="693">
                  <c:v>2025-06-24 02:04:30</c:v>
                </c:pt>
                <c:pt idx="694">
                  <c:v>2025-06-24 02:11:40</c:v>
                </c:pt>
                <c:pt idx="695">
                  <c:v>2025-06-24 01:45:50</c:v>
                </c:pt>
                <c:pt idx="696">
                  <c:v>2025-06-24 01:46:10</c:v>
                </c:pt>
                <c:pt idx="697">
                  <c:v>2025-06-24 01:42:51</c:v>
                </c:pt>
                <c:pt idx="698">
                  <c:v>2025-06-24 01:47:20</c:v>
                </c:pt>
                <c:pt idx="699">
                  <c:v>2025-06-24 01:32:46</c:v>
                </c:pt>
                <c:pt idx="700">
                  <c:v>2025-06-24 01:22:34</c:v>
                </c:pt>
                <c:pt idx="701">
                  <c:v>2025-06-24 01:31:34</c:v>
                </c:pt>
                <c:pt idx="702">
                  <c:v>2025-06-24 01:12:22</c:v>
                </c:pt>
                <c:pt idx="703">
                  <c:v>2025-06-24 01:16:00</c:v>
                </c:pt>
                <c:pt idx="704">
                  <c:v>2025-06-24 01:17:41</c:v>
                </c:pt>
                <c:pt idx="705">
                  <c:v>2025-06-24 01:02:09</c:v>
                </c:pt>
                <c:pt idx="706">
                  <c:v>2025-06-24 00:51:30</c:v>
                </c:pt>
                <c:pt idx="707">
                  <c:v>2025-06-24 00:55:39</c:v>
                </c:pt>
                <c:pt idx="708">
                  <c:v>2025-06-24 00:54:39</c:v>
                </c:pt>
                <c:pt idx="709">
                  <c:v>2025-06-24 00:41:17</c:v>
                </c:pt>
                <c:pt idx="710">
                  <c:v>2025-06-24 00:45:27</c:v>
                </c:pt>
                <c:pt idx="711">
                  <c:v>2025-06-24 00:43:46</c:v>
                </c:pt>
                <c:pt idx="712">
                  <c:v>2025-06-24 00:31:05</c:v>
                </c:pt>
                <c:pt idx="713">
                  <c:v>2025-06-24 00:23:01</c:v>
                </c:pt>
                <c:pt idx="714">
                  <c:v>2025-06-24 00:20:53</c:v>
                </c:pt>
                <c:pt idx="715">
                  <c:v>2025-06-24 00:10:47</c:v>
                </c:pt>
                <c:pt idx="716">
                  <c:v>2025-06-24 00:19:01</c:v>
                </c:pt>
                <c:pt idx="717">
                  <c:v>2025-06-24 00:00:34</c:v>
                </c:pt>
                <c:pt idx="718">
                  <c:v>2025-06-23 23:43:04</c:v>
                </c:pt>
                <c:pt idx="719">
                  <c:v>2025-06-23 23:50:54</c:v>
                </c:pt>
                <c:pt idx="720">
                  <c:v>2025-06-23 23:47:43</c:v>
                </c:pt>
                <c:pt idx="721">
                  <c:v>2025-06-23 23:49:54</c:v>
                </c:pt>
                <c:pt idx="722">
                  <c:v>2025-06-23 23:32:52</c:v>
                </c:pt>
                <c:pt idx="723">
                  <c:v>2025-06-23 23:22:39</c:v>
                </c:pt>
                <c:pt idx="724">
                  <c:v>2025-06-23 23:26:48</c:v>
                </c:pt>
                <c:pt idx="725">
                  <c:v>2025-06-23 23:12:27</c:v>
                </c:pt>
                <c:pt idx="726">
                  <c:v>2025-06-23 23:19:37</c:v>
                </c:pt>
                <c:pt idx="727">
                  <c:v>2025-06-23 23:17:26</c:v>
                </c:pt>
                <c:pt idx="728">
                  <c:v>2025-06-23 23:02:14</c:v>
                </c:pt>
                <c:pt idx="729">
                  <c:v>2025-06-23 23:04:23</c:v>
                </c:pt>
                <c:pt idx="730">
                  <c:v>2025-06-23 22:52:02</c:v>
                </c:pt>
                <c:pt idx="731">
                  <c:v>2025-06-23 22:41:22</c:v>
                </c:pt>
                <c:pt idx="732">
                  <c:v>2025-06-23 22:31:11</c:v>
                </c:pt>
                <c:pt idx="733">
                  <c:v>2025-06-23 22:20:48</c:v>
                </c:pt>
                <c:pt idx="734">
                  <c:v>2025-06-23 22:10:36</c:v>
                </c:pt>
                <c:pt idx="735">
                  <c:v>2025-06-23 22:12:45</c:v>
                </c:pt>
                <c:pt idx="736">
                  <c:v>2025-06-23 22:08:04</c:v>
                </c:pt>
                <c:pt idx="737">
                  <c:v>2025-06-23 22:03:53</c:v>
                </c:pt>
                <c:pt idx="738">
                  <c:v>2025-06-23 22:02:33</c:v>
                </c:pt>
                <c:pt idx="739">
                  <c:v>2025-06-23 22:00:24</c:v>
                </c:pt>
                <c:pt idx="740">
                  <c:v>2025-06-23 21:50:12</c:v>
                </c:pt>
                <c:pt idx="741">
                  <c:v>2025-06-23 21:46:00</c:v>
                </c:pt>
                <c:pt idx="742">
                  <c:v>2025-06-23 21:39:30</c:v>
                </c:pt>
                <c:pt idx="743">
                  <c:v>2025-06-23 21:41:59</c:v>
                </c:pt>
                <c:pt idx="744">
                  <c:v>2025-06-23 21:45:20</c:v>
                </c:pt>
                <c:pt idx="745">
                  <c:v>2025-06-23 21:31:26</c:v>
                </c:pt>
                <c:pt idx="746">
                  <c:v>2025-06-23 21:29:17</c:v>
                </c:pt>
                <c:pt idx="747">
                  <c:v>2025-06-23 21:21:14</c:v>
                </c:pt>
                <c:pt idx="748">
                  <c:v>2025-06-23 21:19:05</c:v>
                </c:pt>
                <c:pt idx="749">
                  <c:v>2025-06-23 21:08:53</c:v>
                </c:pt>
                <c:pt idx="750">
                  <c:v>2025-06-23 20:58:40</c:v>
                </c:pt>
                <c:pt idx="751">
                  <c:v>2025-06-23 20:48:35</c:v>
                </c:pt>
                <c:pt idx="752">
                  <c:v>2025-06-23 20:50:54</c:v>
                </c:pt>
                <c:pt idx="753">
                  <c:v>2025-06-23 20:37:56</c:v>
                </c:pt>
                <c:pt idx="754">
                  <c:v>2025-06-23 20:36:24</c:v>
                </c:pt>
                <c:pt idx="755">
                  <c:v>2025-06-23 20:27:43</c:v>
                </c:pt>
                <c:pt idx="756">
                  <c:v>2025-06-23 20:20:10</c:v>
                </c:pt>
                <c:pt idx="757">
                  <c:v>2025-06-23 20:22:21</c:v>
                </c:pt>
                <c:pt idx="758">
                  <c:v>2025-06-23 20:23:41</c:v>
                </c:pt>
                <c:pt idx="759">
                  <c:v>2025-06-23 20:17:31</c:v>
                </c:pt>
                <c:pt idx="760">
                  <c:v>2025-06-23 20:14:59</c:v>
                </c:pt>
                <c:pt idx="761">
                  <c:v>2025-06-23 20:07:19</c:v>
                </c:pt>
                <c:pt idx="762">
                  <c:v>2025-06-23 19:57:06</c:v>
                </c:pt>
                <c:pt idx="763">
                  <c:v>2025-06-23 19:46:52</c:v>
                </c:pt>
                <c:pt idx="764">
                  <c:v>2025-06-23 19:42:41</c:v>
                </c:pt>
                <c:pt idx="765">
                  <c:v>2025-06-23 19:36:11</c:v>
                </c:pt>
                <c:pt idx="766">
                  <c:v>2025-06-23 19:32:49</c:v>
                </c:pt>
                <c:pt idx="767">
                  <c:v>2025-06-23 19:25:59</c:v>
                </c:pt>
                <c:pt idx="768">
                  <c:v>2025-06-23 19:15:47</c:v>
                </c:pt>
                <c:pt idx="769">
                  <c:v>2025-06-23 19:17:56</c:v>
                </c:pt>
                <c:pt idx="770">
                  <c:v>2025-06-23 19:20:46</c:v>
                </c:pt>
                <c:pt idx="771">
                  <c:v>2025-06-23 19:05:34</c:v>
                </c:pt>
                <c:pt idx="772">
                  <c:v>2025-06-23 18:57:50</c:v>
                </c:pt>
                <c:pt idx="773">
                  <c:v>2025-06-23 18:55:22</c:v>
                </c:pt>
                <c:pt idx="774">
                  <c:v>2025-06-23 18:45:09</c:v>
                </c:pt>
                <c:pt idx="775">
                  <c:v>2025-06-23 18:38:47</c:v>
                </c:pt>
                <c:pt idx="776">
                  <c:v>2025-06-23 18:34:28</c:v>
                </c:pt>
                <c:pt idx="777">
                  <c:v>2025-06-23 18:41:48</c:v>
                </c:pt>
                <c:pt idx="778">
                  <c:v>2025-06-23 18:24:05</c:v>
                </c:pt>
                <c:pt idx="779">
                  <c:v>2025-06-23 18:13:52</c:v>
                </c:pt>
                <c:pt idx="780">
                  <c:v>2025-06-23 18:03:31</c:v>
                </c:pt>
                <c:pt idx="781">
                  <c:v>2025-06-23 17:53:18</c:v>
                </c:pt>
                <c:pt idx="782">
                  <c:v>2025-06-23 17:55:27</c:v>
                </c:pt>
                <c:pt idx="783">
                  <c:v>2025-06-23 17:46:25</c:v>
                </c:pt>
                <c:pt idx="784">
                  <c:v>2025-06-23 17:43:05</c:v>
                </c:pt>
                <c:pt idx="785">
                  <c:v>2025-06-23 17:39:56</c:v>
                </c:pt>
                <c:pt idx="786">
                  <c:v>2025-06-23 17:39:26</c:v>
                </c:pt>
                <c:pt idx="787">
                  <c:v>2025-06-23 17:38:46</c:v>
                </c:pt>
                <c:pt idx="788">
                  <c:v>2025-06-23 17:32:16</c:v>
                </c:pt>
                <c:pt idx="789">
                  <c:v>2025-06-23 17:22:03</c:v>
                </c:pt>
                <c:pt idx="790">
                  <c:v>2025-06-23 17:11:51</c:v>
                </c:pt>
                <c:pt idx="791">
                  <c:v>2025-06-23 17:01:38</c:v>
                </c:pt>
                <c:pt idx="792">
                  <c:v>2025-06-23 16:51:26</c:v>
                </c:pt>
                <c:pt idx="793">
                  <c:v>2025-06-23 16:41:13</c:v>
                </c:pt>
                <c:pt idx="794">
                  <c:v>2025-06-23 16:30:31</c:v>
                </c:pt>
                <c:pt idx="795">
                  <c:v>2025-06-23 16:27:19</c:v>
                </c:pt>
                <c:pt idx="796">
                  <c:v>2025-06-23 16:25:48</c:v>
                </c:pt>
                <c:pt idx="797">
                  <c:v>2025-06-23 16:22:27</c:v>
                </c:pt>
                <c:pt idx="798">
                  <c:v>2025-06-23 16:20:18</c:v>
                </c:pt>
                <c:pt idx="799">
                  <c:v>2025-06-23 16:10:06</c:v>
                </c:pt>
                <c:pt idx="800">
                  <c:v>2025-06-23 16:12:15</c:v>
                </c:pt>
                <c:pt idx="801">
                  <c:v>2025-06-23 16:13:25</c:v>
                </c:pt>
                <c:pt idx="802">
                  <c:v>2025-06-23 15:59:53</c:v>
                </c:pt>
                <c:pt idx="803">
                  <c:v>2025-06-23 16:02:22</c:v>
                </c:pt>
                <c:pt idx="804">
                  <c:v>2025-06-23 15:49:41</c:v>
                </c:pt>
                <c:pt idx="805">
                  <c:v>2025-06-23 15:53:30</c:v>
                </c:pt>
                <c:pt idx="806">
                  <c:v>2025-06-23 15:47:38</c:v>
                </c:pt>
                <c:pt idx="807">
                  <c:v>2025-06-23 15:39:28</c:v>
                </c:pt>
                <c:pt idx="808">
                  <c:v>2025-06-23 15:35:27</c:v>
                </c:pt>
                <c:pt idx="809">
                  <c:v>2025-06-23 15:31:26</c:v>
                </c:pt>
                <c:pt idx="810">
                  <c:v>2025-06-23 15:28:47</c:v>
                </c:pt>
                <c:pt idx="811">
                  <c:v>2025-06-23 15:21:03</c:v>
                </c:pt>
                <c:pt idx="812">
                  <c:v>2025-06-23 15:18:34</c:v>
                </c:pt>
                <c:pt idx="813">
                  <c:v>2025-06-23 15:11:21</c:v>
                </c:pt>
                <c:pt idx="814">
                  <c:v>2025-06-23 15:16:22</c:v>
                </c:pt>
                <c:pt idx="815">
                  <c:v>2025-06-23 15:15:52</c:v>
                </c:pt>
                <c:pt idx="816">
                  <c:v>2025-06-23 15:08:21</c:v>
                </c:pt>
                <c:pt idx="817">
                  <c:v>2025-06-23 14:24:47</c:v>
                </c:pt>
                <c:pt idx="818">
                  <c:v>2025-06-23 14:07:41</c:v>
                </c:pt>
                <c:pt idx="819">
                  <c:v>2025-06-23 14:03:32</c:v>
                </c:pt>
                <c:pt idx="820">
                  <c:v>2025-06-23 13:53:26</c:v>
                </c:pt>
                <c:pt idx="821">
                  <c:v>2025-06-23 13:43:14</c:v>
                </c:pt>
                <c:pt idx="822">
                  <c:v>2025-06-23 13:45:23</c:v>
                </c:pt>
                <c:pt idx="823">
                  <c:v>2025-06-23 13:36:41</c:v>
                </c:pt>
                <c:pt idx="824">
                  <c:v>2025-06-23 13:33:02</c:v>
                </c:pt>
                <c:pt idx="825">
                  <c:v>2025-06-23 13:35:40</c:v>
                </c:pt>
                <c:pt idx="826">
                  <c:v>2025-06-23 13:28:12</c:v>
                </c:pt>
                <c:pt idx="827">
                  <c:v>2025-06-23 13:22:22</c:v>
                </c:pt>
                <c:pt idx="828">
                  <c:v>2025-06-23 13:20:00</c:v>
                </c:pt>
                <c:pt idx="829">
                  <c:v>2025-06-23 13:12:10</c:v>
                </c:pt>
                <c:pt idx="830">
                  <c:v>2025-06-23 13:18:50</c:v>
                </c:pt>
                <c:pt idx="831">
                  <c:v>2025-06-23 13:01:57</c:v>
                </c:pt>
                <c:pt idx="832">
                  <c:v>2025-06-23 13:06:57</c:v>
                </c:pt>
                <c:pt idx="833">
                  <c:v>2025-06-23 13:00:56</c:v>
                </c:pt>
                <c:pt idx="834">
                  <c:v>2025-06-23 12:51:45</c:v>
                </c:pt>
                <c:pt idx="835">
                  <c:v>2025-06-23 13:00:25</c:v>
                </c:pt>
                <c:pt idx="836">
                  <c:v>2025-06-23 12:54:04</c:v>
                </c:pt>
                <c:pt idx="837">
                  <c:v>2025-06-23 12:45:21</c:v>
                </c:pt>
                <c:pt idx="838">
                  <c:v>2025-06-23 12:41:32</c:v>
                </c:pt>
                <c:pt idx="839">
                  <c:v>2025-06-23 12:36:20</c:v>
                </c:pt>
                <c:pt idx="840">
                  <c:v>2025-06-23 12:31:20</c:v>
                </c:pt>
                <c:pt idx="841">
                  <c:v>2025-06-23 12:20:39</c:v>
                </c:pt>
                <c:pt idx="842">
                  <c:v>2025-06-23 12:09:57</c:v>
                </c:pt>
                <c:pt idx="843">
                  <c:v>2025-06-23 11:59:44</c:v>
                </c:pt>
                <c:pt idx="844">
                  <c:v>2025-06-23 11:54:21</c:v>
                </c:pt>
                <c:pt idx="845">
                  <c:v>2025-06-23 11:49:32</c:v>
                </c:pt>
                <c:pt idx="846">
                  <c:v>2025-06-23 11:39:19</c:v>
                </c:pt>
                <c:pt idx="847">
                  <c:v>2025-06-23 11:31:36</c:v>
                </c:pt>
                <c:pt idx="848">
                  <c:v>2025-06-23 11:29:07</c:v>
                </c:pt>
                <c:pt idx="849">
                  <c:v>2025-06-23 11:20:41</c:v>
                </c:pt>
                <c:pt idx="850">
                  <c:v>2025-06-23 11:18:22</c:v>
                </c:pt>
                <c:pt idx="851">
                  <c:v>2025-06-23 11:14:00</c:v>
                </c:pt>
                <c:pt idx="852">
                  <c:v>2025-06-23 11:08:10</c:v>
                </c:pt>
                <c:pt idx="853">
                  <c:v>2025-06-23 10:57:57</c:v>
                </c:pt>
                <c:pt idx="854">
                  <c:v>2025-06-23 10:49:54</c:v>
                </c:pt>
                <c:pt idx="855">
                  <c:v>2025-06-23 10:47:45</c:v>
                </c:pt>
                <c:pt idx="856">
                  <c:v>2025-06-23 10:43:12</c:v>
                </c:pt>
                <c:pt idx="857">
                  <c:v>2025-06-23 10:37:33</c:v>
                </c:pt>
                <c:pt idx="858">
                  <c:v>2025-06-23 10:42:02</c:v>
                </c:pt>
                <c:pt idx="859">
                  <c:v>2025-06-23 10:27:20</c:v>
                </c:pt>
                <c:pt idx="860">
                  <c:v>2025-06-23 10:33:30</c:v>
                </c:pt>
                <c:pt idx="861">
                  <c:v>2025-06-23 10:34:10</c:v>
                </c:pt>
                <c:pt idx="862">
                  <c:v>2025-06-23 10:16:44</c:v>
                </c:pt>
                <c:pt idx="863">
                  <c:v>2025-06-23 10:11:41</c:v>
                </c:pt>
                <c:pt idx="864">
                  <c:v>2025-06-23 10:06:32</c:v>
                </c:pt>
                <c:pt idx="865">
                  <c:v>2025-06-23 09:56:19</c:v>
                </c:pt>
                <c:pt idx="866">
                  <c:v>2025-06-23 10:00:19</c:v>
                </c:pt>
                <c:pt idx="867">
                  <c:v>2025-06-23 09:59:59</c:v>
                </c:pt>
                <c:pt idx="868">
                  <c:v>2025-06-23 10:00:59</c:v>
                </c:pt>
                <c:pt idx="869">
                  <c:v>2025-06-23 09:50:26</c:v>
                </c:pt>
                <c:pt idx="870">
                  <c:v>2025-06-23 09:52:57</c:v>
                </c:pt>
                <c:pt idx="871">
                  <c:v>2025-06-23 09:49:46</c:v>
                </c:pt>
                <c:pt idx="872">
                  <c:v>2025-06-23 09:45:27</c:v>
                </c:pt>
                <c:pt idx="873">
                  <c:v>2025-06-23 09:35:14</c:v>
                </c:pt>
                <c:pt idx="874">
                  <c:v>2025-06-23 09:27:31</c:v>
                </c:pt>
                <c:pt idx="875">
                  <c:v>2025-06-23 09:28:11</c:v>
                </c:pt>
                <c:pt idx="876">
                  <c:v>2025-06-23 09:25:02</c:v>
                </c:pt>
                <c:pt idx="877">
                  <c:v>2025-06-23 09:27:11</c:v>
                </c:pt>
                <c:pt idx="878">
                  <c:v>2025-06-23 09:14:22</c:v>
                </c:pt>
                <c:pt idx="879">
                  <c:v>2025-06-23 09:04:00</c:v>
                </c:pt>
                <c:pt idx="880">
                  <c:v>2025-06-23 09:06:39</c:v>
                </c:pt>
                <c:pt idx="881">
                  <c:v>2025-06-23 09:07:39</c:v>
                </c:pt>
                <c:pt idx="882">
                  <c:v>2025-06-23 09:06:19</c:v>
                </c:pt>
                <c:pt idx="883">
                  <c:v>2025-06-23 08:57:06</c:v>
                </c:pt>
                <c:pt idx="884">
                  <c:v>2025-06-23 08:53:47</c:v>
                </c:pt>
                <c:pt idx="885">
                  <c:v>2025-06-23 08:43:25</c:v>
                </c:pt>
                <c:pt idx="886">
                  <c:v>2025-06-23 08:52:25</c:v>
                </c:pt>
                <c:pt idx="887">
                  <c:v>2025-06-23 08:47:44</c:v>
                </c:pt>
                <c:pt idx="888">
                  <c:v>2025-06-23 08:33:13</c:v>
                </c:pt>
                <c:pt idx="889">
                  <c:v>2025-06-23 08:22:59</c:v>
                </c:pt>
                <c:pt idx="890">
                  <c:v>2025-06-23 08:12:16</c:v>
                </c:pt>
                <c:pt idx="891">
                  <c:v>2025-06-23 08:16:06</c:v>
                </c:pt>
                <c:pt idx="892">
                  <c:v>2025-06-23 08:04:19</c:v>
                </c:pt>
                <c:pt idx="893">
                  <c:v>2025-06-23 08:02:11</c:v>
                </c:pt>
                <c:pt idx="894">
                  <c:v>2025-06-23 07:51:58</c:v>
                </c:pt>
                <c:pt idx="895">
                  <c:v>2025-06-23 07:41:44</c:v>
                </c:pt>
                <c:pt idx="896">
                  <c:v>2025-06-23 07:31:32</c:v>
                </c:pt>
                <c:pt idx="897">
                  <c:v>2025-06-23 07:38:22</c:v>
                </c:pt>
                <c:pt idx="898">
                  <c:v>2025-06-23 07:21:19</c:v>
                </c:pt>
                <c:pt idx="899">
                  <c:v>2025-06-23 07:10:27</c:v>
                </c:pt>
                <c:pt idx="900">
                  <c:v>2025-06-23 07:12:46</c:v>
                </c:pt>
                <c:pt idx="901">
                  <c:v>2025-06-23 07:00:04</c:v>
                </c:pt>
                <c:pt idx="902">
                  <c:v>2025-06-23 07:06:55</c:v>
                </c:pt>
                <c:pt idx="903">
                  <c:v>2025-06-23 06:45:11</c:v>
                </c:pt>
                <c:pt idx="904">
                  <c:v>2025-06-23 06:34:58</c:v>
                </c:pt>
                <c:pt idx="905">
                  <c:v>2025-06-23 06:37:27</c:v>
                </c:pt>
                <c:pt idx="906">
                  <c:v>2025-06-23 06:24:45</c:v>
                </c:pt>
                <c:pt idx="907">
                  <c:v>2025-06-23 06:14:32</c:v>
                </c:pt>
                <c:pt idx="908">
                  <c:v>2025-06-23 06:17:41</c:v>
                </c:pt>
                <c:pt idx="909">
                  <c:v>2025-06-23 06:08:42</c:v>
                </c:pt>
                <c:pt idx="910">
                  <c:v>2025-06-23 06:03:52</c:v>
                </c:pt>
                <c:pt idx="911">
                  <c:v>2025-06-23 06:08:02</c:v>
                </c:pt>
                <c:pt idx="912">
                  <c:v>2025-06-23 05:53:40</c:v>
                </c:pt>
                <c:pt idx="913">
                  <c:v>2025-06-23 05:47:17</c:v>
                </c:pt>
                <c:pt idx="914">
                  <c:v>2025-06-23 05:43:33</c:v>
                </c:pt>
                <c:pt idx="915">
                  <c:v>2025-06-23 05:33:20</c:v>
                </c:pt>
                <c:pt idx="916">
                  <c:v>2025-06-23 05:23:08</c:v>
                </c:pt>
                <c:pt idx="917">
                  <c:v>2025-06-23 05:16:04</c:v>
                </c:pt>
                <c:pt idx="918">
                  <c:v>2025-06-23 05:15:24</c:v>
                </c:pt>
                <c:pt idx="919">
                  <c:v>2025-06-23 05:12:55</c:v>
                </c:pt>
                <c:pt idx="920">
                  <c:v>2025-06-23 05:18:15</c:v>
                </c:pt>
                <c:pt idx="921">
                  <c:v>2025-06-23 05:02:15</c:v>
                </c:pt>
                <c:pt idx="922">
                  <c:v>2025-06-23 05:04:33</c:v>
                </c:pt>
                <c:pt idx="923">
                  <c:v>2025-06-23 05:00:42</c:v>
                </c:pt>
                <c:pt idx="924">
                  <c:v>2025-06-23 05:00:02</c:v>
                </c:pt>
                <c:pt idx="925">
                  <c:v>2025-06-23 04:52:02</c:v>
                </c:pt>
                <c:pt idx="926">
                  <c:v>2025-06-23 04:43:58</c:v>
                </c:pt>
                <c:pt idx="927">
                  <c:v>2025-06-23 04:41:49</c:v>
                </c:pt>
                <c:pt idx="928">
                  <c:v>2025-06-23 04:45:29</c:v>
                </c:pt>
                <c:pt idx="929">
                  <c:v>2025-06-23 04:44:08</c:v>
                </c:pt>
                <c:pt idx="930">
                  <c:v>2025-06-23 04:38:27</c:v>
                </c:pt>
                <c:pt idx="931">
                  <c:v>2025-06-23 04:36:36</c:v>
                </c:pt>
                <c:pt idx="932">
                  <c:v>2025-06-23 04:31:37</c:v>
                </c:pt>
                <c:pt idx="933">
                  <c:v>2025-06-23 04:21:24</c:v>
                </c:pt>
                <c:pt idx="934">
                  <c:v>2025-06-23 04:11:12</c:v>
                </c:pt>
                <c:pt idx="935">
                  <c:v>2025-06-23 04:00:32</c:v>
                </c:pt>
                <c:pt idx="936">
                  <c:v>2025-06-23 03:50:19</c:v>
                </c:pt>
                <c:pt idx="937">
                  <c:v>2025-06-23 03:29:05</c:v>
                </c:pt>
                <c:pt idx="938">
                  <c:v>2025-06-23 03:37:55</c:v>
                </c:pt>
                <c:pt idx="939">
                  <c:v>2025-06-23 03:36:35</c:v>
                </c:pt>
                <c:pt idx="940">
                  <c:v>2025-06-23 03:26:32</c:v>
                </c:pt>
                <c:pt idx="941">
                  <c:v>2025-06-23 03:18:52</c:v>
                </c:pt>
                <c:pt idx="942">
                  <c:v>2025-06-23 03:25:32</c:v>
                </c:pt>
                <c:pt idx="943">
                  <c:v>2025-06-23 03:08:40</c:v>
                </c:pt>
                <c:pt idx="944">
                  <c:v>2025-06-23 02:46:59</c:v>
                </c:pt>
                <c:pt idx="945">
                  <c:v>2025-06-23 02:49:08</c:v>
                </c:pt>
                <c:pt idx="946">
                  <c:v>2025-06-23 02:36:46</c:v>
                </c:pt>
                <c:pt idx="947">
                  <c:v>2025-06-23 02:26:33</c:v>
                </c:pt>
                <c:pt idx="948">
                  <c:v>2025-06-23 02:32:24</c:v>
                </c:pt>
                <c:pt idx="949">
                  <c:v>2025-06-23 02:31:44</c:v>
                </c:pt>
                <c:pt idx="950">
                  <c:v>2025-06-23 02:33:44</c:v>
                </c:pt>
                <c:pt idx="951">
                  <c:v>2025-06-23 02:16:21</c:v>
                </c:pt>
                <c:pt idx="952">
                  <c:v>2025-06-23 02:09:48</c:v>
                </c:pt>
                <c:pt idx="953">
                  <c:v>2025-06-23 02:06:08</c:v>
                </c:pt>
                <c:pt idx="954">
                  <c:v>2025-06-23 01:55:46</c:v>
                </c:pt>
                <c:pt idx="955">
                  <c:v>2025-06-23 01:45:05</c:v>
                </c:pt>
                <c:pt idx="956">
                  <c:v>2025-06-23 01:34:53</c:v>
                </c:pt>
                <c:pt idx="957">
                  <c:v>2025-06-23 01:24:40</c:v>
                </c:pt>
                <c:pt idx="958">
                  <c:v>2025-06-23 01:32:11</c:v>
                </c:pt>
                <c:pt idx="959">
                  <c:v>2025-06-23 01:20:48</c:v>
                </c:pt>
                <c:pt idx="960">
                  <c:v>2025-06-23 01:12:38</c:v>
                </c:pt>
                <c:pt idx="961">
                  <c:v>2025-06-23 01:21:18</c:v>
                </c:pt>
                <c:pt idx="962">
                  <c:v>2025-06-23 01:02:25</c:v>
                </c:pt>
                <c:pt idx="963">
                  <c:v>2025-06-23 01:04:44</c:v>
                </c:pt>
                <c:pt idx="964">
                  <c:v>2025-06-23 00:52:13</c:v>
                </c:pt>
                <c:pt idx="965">
                  <c:v>2025-06-23 00:55:12</c:v>
                </c:pt>
                <c:pt idx="966">
                  <c:v>2025-06-23 00:58:33</c:v>
                </c:pt>
                <c:pt idx="967">
                  <c:v>2025-06-23 00:41:33</c:v>
                </c:pt>
                <c:pt idx="968">
                  <c:v>2025-06-23 00:31:00</c:v>
                </c:pt>
                <c:pt idx="969">
                  <c:v>2025-06-23 00:20:48</c:v>
                </c:pt>
                <c:pt idx="970">
                  <c:v>2025-06-23 00:23:06</c:v>
                </c:pt>
                <c:pt idx="971">
                  <c:v>2025-06-23 00:23:56</c:v>
                </c:pt>
                <c:pt idx="972">
                  <c:v>2025-06-23 00:10:35</c:v>
                </c:pt>
                <c:pt idx="973">
                  <c:v>2025-06-23 00:12:44</c:v>
                </c:pt>
                <c:pt idx="974">
                  <c:v>2025-06-23 00:09:03</c:v>
                </c:pt>
                <c:pt idx="975">
                  <c:v>2025-06-23 00:00:22</c:v>
                </c:pt>
                <c:pt idx="976">
                  <c:v>2025-06-21 21:39:24</c:v>
                </c:pt>
                <c:pt idx="977">
                  <c:v>2025-06-21 21:44:43</c:v>
                </c:pt>
                <c:pt idx="978">
                  <c:v>2025-06-21 21:42:03</c:v>
                </c:pt>
                <c:pt idx="979">
                  <c:v>2025-06-21 21:44:03</c:v>
                </c:pt>
                <c:pt idx="980">
                  <c:v>2025-06-21 21:29:11</c:v>
                </c:pt>
                <c:pt idx="981">
                  <c:v>2025-06-21 21:37:41</c:v>
                </c:pt>
                <c:pt idx="982">
                  <c:v>2025-06-21 21:18:19</c:v>
                </c:pt>
                <c:pt idx="983">
                  <c:v>2025-06-21 21:20:37</c:v>
                </c:pt>
                <c:pt idx="984">
                  <c:v>2025-06-21 21:22:08</c:v>
                </c:pt>
                <c:pt idx="985">
                  <c:v>2025-06-21 21:08:06</c:v>
                </c:pt>
                <c:pt idx="986">
                  <c:v>2025-06-21 21:04:06</c:v>
                </c:pt>
                <c:pt idx="987">
                  <c:v>2025-06-21 21:00:05</c:v>
                </c:pt>
                <c:pt idx="988">
                  <c:v>2025-06-21 20:57:26</c:v>
                </c:pt>
                <c:pt idx="989">
                  <c:v>2025-06-21 20:51:23</c:v>
                </c:pt>
                <c:pt idx="990">
                  <c:v>2025-06-21 20:51:53</c:v>
                </c:pt>
                <c:pt idx="991">
                  <c:v>2025-06-21 20:47:13</c:v>
                </c:pt>
                <c:pt idx="992">
                  <c:v>2025-06-21 20:52:13</c:v>
                </c:pt>
                <c:pt idx="993">
                  <c:v>2025-06-21 20:37:01</c:v>
                </c:pt>
                <c:pt idx="994">
                  <c:v>2025-06-21 20:26:48</c:v>
                </c:pt>
                <c:pt idx="995">
                  <c:v>2025-06-21 20:16:36</c:v>
                </c:pt>
                <c:pt idx="996">
                  <c:v>2025-06-21 20:20:35</c:v>
                </c:pt>
                <c:pt idx="997">
                  <c:v>2025-06-21 20:21:35</c:v>
                </c:pt>
                <c:pt idx="998">
                  <c:v>2025-06-21 20:12:43</c:v>
                </c:pt>
                <c:pt idx="999">
                  <c:v>2025-06-21 20:06:03</c:v>
                </c:pt>
                <c:pt idx="1000">
                  <c:v>2025-06-21 19:55:24</c:v>
                </c:pt>
                <c:pt idx="1001">
                  <c:v>2025-06-21 19:54:22</c:v>
                </c:pt>
                <c:pt idx="1002">
                  <c:v>2025-06-21 19:45:11</c:v>
                </c:pt>
                <c:pt idx="1003">
                  <c:v>2025-06-21 19:34:59</c:v>
                </c:pt>
                <c:pt idx="1004">
                  <c:v>2025-06-21 19:44:00</c:v>
                </c:pt>
                <c:pt idx="1005">
                  <c:v>2025-06-21 19:40:29</c:v>
                </c:pt>
                <c:pt idx="1006">
                  <c:v>2025-06-21 19:37:18</c:v>
                </c:pt>
                <c:pt idx="1007">
                  <c:v>2025-06-21 19:28:16</c:v>
                </c:pt>
                <c:pt idx="1008">
                  <c:v>2025-06-21 19:24:46</c:v>
                </c:pt>
                <c:pt idx="1009">
                  <c:v>2025-06-21 19:13:44</c:v>
                </c:pt>
                <c:pt idx="1010">
                  <c:v>2025-06-21 19:03:31</c:v>
                </c:pt>
                <c:pt idx="1011">
                  <c:v>2025-06-21 18:52:52</c:v>
                </c:pt>
                <c:pt idx="1012">
                  <c:v>2025-06-21 18:42:40</c:v>
                </c:pt>
                <c:pt idx="1013">
                  <c:v>2025-06-21 18:37:17</c:v>
                </c:pt>
                <c:pt idx="1014">
                  <c:v>2025-06-21 18:35:26</c:v>
                </c:pt>
                <c:pt idx="1015">
                  <c:v>2025-06-21 18:37:37</c:v>
                </c:pt>
                <c:pt idx="1016">
                  <c:v>2025-06-21 18:32:28</c:v>
                </c:pt>
                <c:pt idx="1017">
                  <c:v>2025-06-21 18:22:15</c:v>
                </c:pt>
                <c:pt idx="1018">
                  <c:v>2025-06-21 18:18:42</c:v>
                </c:pt>
                <c:pt idx="1019">
                  <c:v>2025-06-21 18:12:02</c:v>
                </c:pt>
                <c:pt idx="1020">
                  <c:v>2025-06-21 18:01:49</c:v>
                </c:pt>
                <c:pt idx="1021">
                  <c:v>2025-06-21 17:51:10</c:v>
                </c:pt>
                <c:pt idx="1022">
                  <c:v>2025-06-21 17:45:16</c:v>
                </c:pt>
                <c:pt idx="1023">
                  <c:v>2025-06-21 17:40:57</c:v>
                </c:pt>
                <c:pt idx="1024">
                  <c:v>2025-06-21 17:30:45</c:v>
                </c:pt>
                <c:pt idx="1025">
                  <c:v>2025-06-21 17:32:53</c:v>
                </c:pt>
                <c:pt idx="1026">
                  <c:v>2025-06-21 17:20:32</c:v>
                </c:pt>
                <c:pt idx="1027">
                  <c:v>2025-06-21 17:27:22</c:v>
                </c:pt>
                <c:pt idx="1028">
                  <c:v>2025-06-21 17:27:42</c:v>
                </c:pt>
                <c:pt idx="1029">
                  <c:v>2025-06-21 17:10:20</c:v>
                </c:pt>
                <c:pt idx="1030">
                  <c:v>2025-06-21 17:00:07</c:v>
                </c:pt>
                <c:pt idx="1031">
                  <c:v>2025-06-21 17:02:16</c:v>
                </c:pt>
                <c:pt idx="1032">
                  <c:v>2025-06-21 16:49:28</c:v>
                </c:pt>
                <c:pt idx="1033">
                  <c:v>2025-06-21 16:52:27</c:v>
                </c:pt>
                <c:pt idx="1034">
                  <c:v>2025-06-21 16:42:25</c:v>
                </c:pt>
                <c:pt idx="1035">
                  <c:v>2025-06-21 16:39:16</c:v>
                </c:pt>
                <c:pt idx="1036">
                  <c:v>2025-06-21 16:33:03</c:v>
                </c:pt>
                <c:pt idx="1037">
                  <c:v>2025-06-21 16:29:03</c:v>
                </c:pt>
                <c:pt idx="1038">
                  <c:v>2025-06-21 16:31:12</c:v>
                </c:pt>
                <c:pt idx="1039">
                  <c:v>2025-06-21 16:31:52</c:v>
                </c:pt>
                <c:pt idx="1040">
                  <c:v>2025-06-21 16:18:51</c:v>
                </c:pt>
                <c:pt idx="1041">
                  <c:v>2025-06-21 16:08:46</c:v>
                </c:pt>
                <c:pt idx="1042">
                  <c:v>2025-06-21 16:00:42</c:v>
                </c:pt>
                <c:pt idx="1043">
                  <c:v>2025-06-21 15:58:34</c:v>
                </c:pt>
                <c:pt idx="1044">
                  <c:v>2025-06-21 16:06:24</c:v>
                </c:pt>
                <c:pt idx="1045">
                  <c:v>2025-06-21 15:54:03</c:v>
                </c:pt>
                <c:pt idx="1046">
                  <c:v>2025-06-21 15:56:44</c:v>
                </c:pt>
                <c:pt idx="1047">
                  <c:v>2025-06-21 15:52:33</c:v>
                </c:pt>
                <c:pt idx="1048">
                  <c:v>2025-06-21 15:47:53</c:v>
                </c:pt>
                <c:pt idx="1049">
                  <c:v>2025-06-21 15:40:57</c:v>
                </c:pt>
                <c:pt idx="1050">
                  <c:v>2025-06-21 15:37:47</c:v>
                </c:pt>
                <c:pt idx="1051">
                  <c:v>2025-06-21 15:43:07</c:v>
                </c:pt>
                <c:pt idx="1052">
                  <c:v>2025-06-21 15:42:17</c:v>
                </c:pt>
                <c:pt idx="1053">
                  <c:v>2025-06-21 15:35:16</c:v>
                </c:pt>
                <c:pt idx="1054">
                  <c:v>2025-06-21 15:27:15</c:v>
                </c:pt>
                <c:pt idx="1055">
                  <c:v>2025-06-21 15:25:23</c:v>
                </c:pt>
                <c:pt idx="1056">
                  <c:v>2025-06-21 15:17:03</c:v>
                </c:pt>
                <c:pt idx="1057">
                  <c:v>2025-06-21 15:06:50</c:v>
                </c:pt>
                <c:pt idx="1058">
                  <c:v>2025-06-21 15:04:48</c:v>
                </c:pt>
                <c:pt idx="1059">
                  <c:v>2025-06-21 14:56:38</c:v>
                </c:pt>
                <c:pt idx="1060">
                  <c:v>2025-06-21 14:45:55</c:v>
                </c:pt>
                <c:pt idx="1061">
                  <c:v>2025-06-21 14:43:33</c:v>
                </c:pt>
                <c:pt idx="1062">
                  <c:v>2025-06-21 14:35:43</c:v>
                </c:pt>
                <c:pt idx="1063">
                  <c:v>2025-06-21 14:25:31</c:v>
                </c:pt>
                <c:pt idx="1064">
                  <c:v>2025-06-21 14:28:50</c:v>
                </c:pt>
                <c:pt idx="1065">
                  <c:v>2025-06-21 14:22:19</c:v>
                </c:pt>
                <c:pt idx="1066">
                  <c:v>2025-06-21 14:22:38</c:v>
                </c:pt>
                <c:pt idx="1067">
                  <c:v>2025-06-21 14:15:18</c:v>
                </c:pt>
                <c:pt idx="1068">
                  <c:v>2025-06-21 14:12:36</c:v>
                </c:pt>
                <c:pt idx="1069">
                  <c:v>2025-06-21 14:05:06</c:v>
                </c:pt>
                <c:pt idx="1070">
                  <c:v>2025-06-21 14:08:45</c:v>
                </c:pt>
                <c:pt idx="1071">
                  <c:v>2025-06-21 14:00:34</c:v>
                </c:pt>
                <c:pt idx="1072">
                  <c:v>2025-06-21 13:54:24</c:v>
                </c:pt>
                <c:pt idx="1073">
                  <c:v>2025-06-21 14:01:14</c:v>
                </c:pt>
                <c:pt idx="1074">
                  <c:v>2025-06-21 13:43:44</c:v>
                </c:pt>
                <c:pt idx="1075">
                  <c:v>2025-06-21 13:39:52</c:v>
                </c:pt>
                <c:pt idx="1076">
                  <c:v>2025-06-21 13:40:52</c:v>
                </c:pt>
                <c:pt idx="1077">
                  <c:v>2025-06-21 13:36:01</c:v>
                </c:pt>
                <c:pt idx="1078">
                  <c:v>2025-06-21 13:33:32</c:v>
                </c:pt>
                <c:pt idx="1079">
                  <c:v>2025-06-21 13:26:39</c:v>
                </c:pt>
                <c:pt idx="1080">
                  <c:v>2025-06-21 13:30:50</c:v>
                </c:pt>
                <c:pt idx="1081">
                  <c:v>2025-06-21 13:23:20</c:v>
                </c:pt>
                <c:pt idx="1082">
                  <c:v>2025-06-21 13:25:39</c:v>
                </c:pt>
                <c:pt idx="1083">
                  <c:v>2025-06-21 13:13:07</c:v>
                </c:pt>
                <c:pt idx="1084">
                  <c:v>2025-06-21 13:02:55</c:v>
                </c:pt>
                <c:pt idx="1085">
                  <c:v>2025-06-21 13:06:54</c:v>
                </c:pt>
                <c:pt idx="1086">
                  <c:v>2025-06-21 12:52:40</c:v>
                </c:pt>
                <c:pt idx="1087">
                  <c:v>2025-06-21 12:56:39</c:v>
                </c:pt>
                <c:pt idx="1088">
                  <c:v>2025-06-21 13:00:02</c:v>
                </c:pt>
                <c:pt idx="1089">
                  <c:v>2025-06-21 12:44:38</c:v>
                </c:pt>
                <c:pt idx="1090">
                  <c:v>2025-06-21 12:45:49</c:v>
                </c:pt>
                <c:pt idx="1091">
                  <c:v>2025-06-21 12:42:00</c:v>
                </c:pt>
                <c:pt idx="1092">
                  <c:v>2025-06-21 12:47:29</c:v>
                </c:pt>
                <c:pt idx="1093">
                  <c:v>2025-06-21 12:31:47</c:v>
                </c:pt>
                <c:pt idx="1094">
                  <c:v>2025-06-21 12:23:53</c:v>
                </c:pt>
                <c:pt idx="1095">
                  <c:v>2025-06-21 12:21:34</c:v>
                </c:pt>
                <c:pt idx="1096">
                  <c:v>2025-06-21 12:00:20</c:v>
                </c:pt>
                <c:pt idx="1097">
                  <c:v>2025-06-21 11:49:48</c:v>
                </c:pt>
                <c:pt idx="1098">
                  <c:v>2025-06-21 11:57:48</c:v>
                </c:pt>
                <c:pt idx="1099">
                  <c:v>2025-06-21 11:39:07</c:v>
                </c:pt>
                <c:pt idx="1100">
                  <c:v>2025-06-21 11:28:45</c:v>
                </c:pt>
                <c:pt idx="1101">
                  <c:v>2025-06-21 11:18:32</c:v>
                </c:pt>
                <c:pt idx="1102">
                  <c:v>2025-06-21 11:16:40</c:v>
                </c:pt>
                <c:pt idx="1103">
                  <c:v>2025-06-21 11:08:20</c:v>
                </c:pt>
                <c:pt idx="1104">
                  <c:v>2025-06-21 11:10:29</c:v>
                </c:pt>
                <c:pt idx="1105">
                  <c:v>2025-06-21 11:17:20</c:v>
                </c:pt>
                <c:pt idx="1106">
                  <c:v>2025-06-21 10:58:07</c:v>
                </c:pt>
                <c:pt idx="1107">
                  <c:v>2025-06-21 10:53:04</c:v>
                </c:pt>
                <c:pt idx="1108">
                  <c:v>2025-06-21 10:47:54</c:v>
                </c:pt>
                <c:pt idx="1109">
                  <c:v>2025-06-21 10:37:15</c:v>
                </c:pt>
                <c:pt idx="1110">
                  <c:v>2025-06-21 10:29:30</c:v>
                </c:pt>
                <c:pt idx="1111">
                  <c:v>2025-06-21 10:27:02</c:v>
                </c:pt>
                <c:pt idx="1112">
                  <c:v>2025-06-21 10:18:58</c:v>
                </c:pt>
                <c:pt idx="1113">
                  <c:v>2025-06-21 10:16:49</c:v>
                </c:pt>
                <c:pt idx="1114">
                  <c:v>2025-06-21 10:21:28</c:v>
                </c:pt>
                <c:pt idx="1115">
                  <c:v>2025-06-21 10:10:05</c:v>
                </c:pt>
                <c:pt idx="1116">
                  <c:v>2025-06-21 10:15:27</c:v>
                </c:pt>
                <c:pt idx="1117">
                  <c:v>2025-06-21 10:06:36</c:v>
                </c:pt>
                <c:pt idx="1118">
                  <c:v>2025-06-21 09:56:24</c:v>
                </c:pt>
                <c:pt idx="1119">
                  <c:v>2025-06-21 10:01:13</c:v>
                </c:pt>
                <c:pt idx="1120">
                  <c:v>2025-06-21 09:48:20</c:v>
                </c:pt>
                <c:pt idx="1121">
                  <c:v>2025-06-21 09:46:11</c:v>
                </c:pt>
                <c:pt idx="1122">
                  <c:v>2025-06-21 09:34:52</c:v>
                </c:pt>
                <c:pt idx="1123">
                  <c:v>2025-06-21 09:24:39</c:v>
                </c:pt>
                <c:pt idx="1124">
                  <c:v>2025-06-21 09:06:12</c:v>
                </c:pt>
                <c:pt idx="1125">
                  <c:v>2025-06-21 09:03:23</c:v>
                </c:pt>
                <c:pt idx="1126">
                  <c:v>2025-06-21 08:53:11</c:v>
                </c:pt>
                <c:pt idx="1127">
                  <c:v>2025-06-21 08:42:58</c:v>
                </c:pt>
                <c:pt idx="1128">
                  <c:v>2025-06-21 08:32:24</c:v>
                </c:pt>
                <c:pt idx="1129">
                  <c:v>2025-06-21 08:24:19</c:v>
                </c:pt>
                <c:pt idx="1130">
                  <c:v>2025-06-21 08:22:11</c:v>
                </c:pt>
                <c:pt idx="1131">
                  <c:v>2025-06-21 08:11:58</c:v>
                </c:pt>
                <c:pt idx="1132">
                  <c:v>2025-06-21 08:01:46</c:v>
                </c:pt>
                <c:pt idx="1133">
                  <c:v>2025-06-21 07:51:33</c:v>
                </c:pt>
                <c:pt idx="1134">
                  <c:v>2025-06-21 07:44:29</c:v>
                </c:pt>
                <c:pt idx="1135">
                  <c:v>2025-06-21 07:41:21</c:v>
                </c:pt>
                <c:pt idx="1136">
                  <c:v>2025-06-21 07:33:30</c:v>
                </c:pt>
                <c:pt idx="1137">
                  <c:v>2025-06-21 07:30:41</c:v>
                </c:pt>
                <c:pt idx="1138">
                  <c:v>2025-06-21 07:36:11</c:v>
                </c:pt>
                <c:pt idx="1139">
                  <c:v>2025-06-21 07:20:29</c:v>
                </c:pt>
                <c:pt idx="1140">
                  <c:v>2025-06-21 07:10:16</c:v>
                </c:pt>
                <c:pt idx="1141">
                  <c:v>2025-06-21 07:00:04</c:v>
                </c:pt>
                <c:pt idx="1142">
                  <c:v>2025-06-21 06:42:30</c:v>
                </c:pt>
                <c:pt idx="1143">
                  <c:v>2025-06-21 06:47:20</c:v>
                </c:pt>
                <c:pt idx="1144">
                  <c:v>2025-06-21 06:35:27</c:v>
                </c:pt>
                <c:pt idx="1145">
                  <c:v>2025-06-21 06:32:18</c:v>
                </c:pt>
                <c:pt idx="1146">
                  <c:v>2025-06-21 06:21:38</c:v>
                </c:pt>
                <c:pt idx="1147">
                  <c:v>2025-06-21 06:13:54</c:v>
                </c:pt>
                <c:pt idx="1148">
                  <c:v>2025-06-21 06:20:15</c:v>
                </c:pt>
                <c:pt idx="1149">
                  <c:v>2025-06-21 06:11:25</c:v>
                </c:pt>
                <c:pt idx="1150">
                  <c:v>2025-06-21 06:03:31</c:v>
                </c:pt>
                <c:pt idx="1151">
                  <c:v>2025-06-21 06:01:12</c:v>
                </c:pt>
                <c:pt idx="1152">
                  <c:v>2025-06-21 05:50:59</c:v>
                </c:pt>
                <c:pt idx="1153">
                  <c:v>2025-06-21 05:45:46</c:v>
                </c:pt>
                <c:pt idx="1154">
                  <c:v>2025-06-21 05:40:47</c:v>
                </c:pt>
                <c:pt idx="1155">
                  <c:v>2025-06-21 05:30:34</c:v>
                </c:pt>
                <c:pt idx="1156">
                  <c:v>2025-06-21 05:19:54</c:v>
                </c:pt>
                <c:pt idx="1157">
                  <c:v>2025-06-21 05:09:41</c:v>
                </c:pt>
                <c:pt idx="1158">
                  <c:v>2025-06-21 05:04:49</c:v>
                </c:pt>
                <c:pt idx="1159">
                  <c:v>2025-06-21 05:06:39</c:v>
                </c:pt>
                <c:pt idx="1160">
                  <c:v>2025-06-21 04:59:29</c:v>
                </c:pt>
                <c:pt idx="1161">
                  <c:v>2025-06-21 04:49:17</c:v>
                </c:pt>
                <c:pt idx="1162">
                  <c:v>2025-06-21 04:58:17</c:v>
                </c:pt>
                <c:pt idx="1163">
                  <c:v>2025-06-21 04:39:04</c:v>
                </c:pt>
                <c:pt idx="1164">
                  <c:v>2025-06-21 04:41:22</c:v>
                </c:pt>
                <c:pt idx="1165">
                  <c:v>2025-06-21 04:44:14</c:v>
                </c:pt>
                <c:pt idx="1166">
                  <c:v>2025-06-21 04:28:52</c:v>
                </c:pt>
                <c:pt idx="1167">
                  <c:v>2025-06-21 04:12:29</c:v>
                </c:pt>
                <c:pt idx="1168">
                  <c:v>2025-06-21 04:06:59</c:v>
                </c:pt>
                <c:pt idx="1169">
                  <c:v>2025-06-21 04:13:30</c:v>
                </c:pt>
                <c:pt idx="1170">
                  <c:v>2025-06-21 04:05:48</c:v>
                </c:pt>
                <c:pt idx="1171">
                  <c:v>2025-06-21 03:56:45</c:v>
                </c:pt>
                <c:pt idx="1172">
                  <c:v>2025-06-21 03:54:13</c:v>
                </c:pt>
                <c:pt idx="1173">
                  <c:v>2025-06-21 03:48:58</c:v>
                </c:pt>
                <c:pt idx="1174">
                  <c:v>2025-06-21 03:46:39</c:v>
                </c:pt>
                <c:pt idx="1175">
                  <c:v>2025-06-21 03:36:27</c:v>
                </c:pt>
                <c:pt idx="1176">
                  <c:v>2025-06-21 03:32:44</c:v>
                </c:pt>
                <c:pt idx="1177">
                  <c:v>2025-06-21 03:26:14</c:v>
                </c:pt>
                <c:pt idx="1178">
                  <c:v>2025-06-21 03:28:33</c:v>
                </c:pt>
                <c:pt idx="1179">
                  <c:v>2025-06-21 03:30:14</c:v>
                </c:pt>
                <c:pt idx="1180">
                  <c:v>2025-06-21 03:16:02</c:v>
                </c:pt>
                <c:pt idx="1181">
                  <c:v>2025-06-21 03:05:22</c:v>
                </c:pt>
                <c:pt idx="1182">
                  <c:v>2025-06-21 03:09:11</c:v>
                </c:pt>
                <c:pt idx="1183">
                  <c:v>2025-06-21 02:55:10</c:v>
                </c:pt>
                <c:pt idx="1184">
                  <c:v>2025-06-21 02:53:17</c:v>
                </c:pt>
                <c:pt idx="1185">
                  <c:v>2025-06-21 02:44:57</c:v>
                </c:pt>
                <c:pt idx="1186">
                  <c:v>2025-06-21 02:41:24</c:v>
                </c:pt>
                <c:pt idx="1187">
                  <c:v>2025-06-21 02:34:45</c:v>
                </c:pt>
                <c:pt idx="1188">
                  <c:v>2025-06-21 02:24:32</c:v>
                </c:pt>
                <c:pt idx="1189">
                  <c:v>2025-06-21 02:17:29</c:v>
                </c:pt>
                <c:pt idx="1190">
                  <c:v>2025-06-21 02:14:20</c:v>
                </c:pt>
                <c:pt idx="1191">
                  <c:v>2025-06-21 02:17:59</c:v>
                </c:pt>
                <c:pt idx="1192">
                  <c:v>2025-06-21 02:19:30</c:v>
                </c:pt>
                <c:pt idx="1193">
                  <c:v>2025-06-21 02:07:05</c:v>
                </c:pt>
                <c:pt idx="1194">
                  <c:v>2025-06-21 02:09:31</c:v>
                </c:pt>
                <c:pt idx="1195">
                  <c:v>2025-06-21 02:08:26</c:v>
                </c:pt>
                <c:pt idx="1196">
                  <c:v>2025-06-21 02:03:46</c:v>
                </c:pt>
                <c:pt idx="1197">
                  <c:v>2025-06-21 01:53:33</c:v>
                </c:pt>
                <c:pt idx="1198">
                  <c:v>2025-06-21 01:45:50</c:v>
                </c:pt>
                <c:pt idx="1199">
                  <c:v>2025-06-21 01:43:12</c:v>
                </c:pt>
                <c:pt idx="1200">
                  <c:v>2025-06-21 01:47:31</c:v>
                </c:pt>
                <c:pt idx="1201">
                  <c:v>2025-06-21 01:48:11</c:v>
                </c:pt>
                <c:pt idx="1202">
                  <c:v>2025-06-21 01:32:59</c:v>
                </c:pt>
                <c:pt idx="1203">
                  <c:v>2025-06-21 01:38:59</c:v>
                </c:pt>
                <c:pt idx="1204">
                  <c:v>2025-06-21 01:22:46</c:v>
                </c:pt>
                <c:pt idx="1205">
                  <c:v>2025-06-21 01:25:45</c:v>
                </c:pt>
                <c:pt idx="1206">
                  <c:v>2025-06-21 01:14:43</c:v>
                </c:pt>
                <c:pt idx="1207">
                  <c:v>2025-06-21 01:12:34</c:v>
                </c:pt>
                <c:pt idx="1208">
                  <c:v>2025-06-21 00:50:54</c:v>
                </c:pt>
                <c:pt idx="1209">
                  <c:v>2025-06-21 00:56:04</c:v>
                </c:pt>
                <c:pt idx="1210">
                  <c:v>2025-06-21 00:40:42</c:v>
                </c:pt>
                <c:pt idx="1211">
                  <c:v>2025-06-21 00:46:41</c:v>
                </c:pt>
                <c:pt idx="1212">
                  <c:v>2025-06-21 00:47:32</c:v>
                </c:pt>
                <c:pt idx="1213">
                  <c:v>2025-06-21 00:33:29</c:v>
                </c:pt>
                <c:pt idx="1214">
                  <c:v>2025-06-21 00:30:29</c:v>
                </c:pt>
                <c:pt idx="1215">
                  <c:v>2025-06-21 00:22:56</c:v>
                </c:pt>
                <c:pt idx="1216">
                  <c:v>2025-06-21 00:20:17</c:v>
                </c:pt>
                <c:pt idx="1217">
                  <c:v>2025-06-21 00:12:43</c:v>
                </c:pt>
                <c:pt idx="1218">
                  <c:v>2025-06-21 00:14:34</c:v>
                </c:pt>
                <c:pt idx="1219">
                  <c:v>2025-06-21 00:10:04</c:v>
                </c:pt>
                <c:pt idx="1220">
                  <c:v>2025-06-20 23:48:25</c:v>
                </c:pt>
                <c:pt idx="1221">
                  <c:v>2025-06-20 23:50:44</c:v>
                </c:pt>
                <c:pt idx="1222">
                  <c:v>2025-06-20 23:27:10</c:v>
                </c:pt>
                <c:pt idx="1223">
                  <c:v>2025-06-20 23:24:18</c:v>
                </c:pt>
                <c:pt idx="1224">
                  <c:v>2025-06-20 23:16:48</c:v>
                </c:pt>
                <c:pt idx="1225">
                  <c:v>2025-06-20 23:06:35</c:v>
                </c:pt>
                <c:pt idx="1226">
                  <c:v>2025-06-20 23:14:46</c:v>
                </c:pt>
                <c:pt idx="1227">
                  <c:v>2025-06-20 23:13:15</c:v>
                </c:pt>
                <c:pt idx="1228">
                  <c:v>2025-06-20 22:55:55</c:v>
                </c:pt>
                <c:pt idx="1229">
                  <c:v>2025-06-20 22:58:04</c:v>
                </c:pt>
                <c:pt idx="1230">
                  <c:v>2025-06-20 23:01:25</c:v>
                </c:pt>
                <c:pt idx="1231">
                  <c:v>2025-06-20 23:00:35</c:v>
                </c:pt>
                <c:pt idx="1232">
                  <c:v>2025-06-20 22:48:52</c:v>
                </c:pt>
                <c:pt idx="1233">
                  <c:v>2025-06-20 22:49:42</c:v>
                </c:pt>
                <c:pt idx="1234">
                  <c:v>2025-06-20 22:45:43</c:v>
                </c:pt>
                <c:pt idx="1235">
                  <c:v>2025-06-20 22:50:12</c:v>
                </c:pt>
                <c:pt idx="1236">
                  <c:v>2025-06-20 22:42:46</c:v>
                </c:pt>
                <c:pt idx="1237">
                  <c:v>2025-06-20 22:35:37</c:v>
                </c:pt>
                <c:pt idx="1238">
                  <c:v>2025-06-20 22:43:57</c:v>
                </c:pt>
                <c:pt idx="1239">
                  <c:v>2025-06-20 22:25:25</c:v>
                </c:pt>
                <c:pt idx="1240">
                  <c:v>2025-06-20 22:15:12</c:v>
                </c:pt>
                <c:pt idx="1241">
                  <c:v>2025-06-20 22:04:55</c:v>
                </c:pt>
                <c:pt idx="1242">
                  <c:v>2025-06-20 21:57:15</c:v>
                </c:pt>
                <c:pt idx="1243">
                  <c:v>2025-06-20 22:00:16</c:v>
                </c:pt>
                <c:pt idx="1244">
                  <c:v>2025-06-20 21:54:16</c:v>
                </c:pt>
                <c:pt idx="1245">
                  <c:v>2025-06-20 21:58:56</c:v>
                </c:pt>
                <c:pt idx="1246">
                  <c:v>2025-06-20 21:49:04</c:v>
                </c:pt>
                <c:pt idx="1247">
                  <c:v>2025-06-20 21:43:44</c:v>
                </c:pt>
                <c:pt idx="1248">
                  <c:v>2025-06-20 21:47:33</c:v>
                </c:pt>
                <c:pt idx="1249">
                  <c:v>2025-06-20 21:33:32</c:v>
                </c:pt>
                <c:pt idx="1250">
                  <c:v>2025-06-20 21:28:39</c:v>
                </c:pt>
                <c:pt idx="1251">
                  <c:v>2025-06-20 21:29:29</c:v>
                </c:pt>
                <c:pt idx="1252">
                  <c:v>2025-06-20 21:30:19</c:v>
                </c:pt>
                <c:pt idx="1253">
                  <c:v>2025-06-20 21:23:27</c:v>
                </c:pt>
                <c:pt idx="1254">
                  <c:v>2025-06-20 21:13:05</c:v>
                </c:pt>
                <c:pt idx="1255">
                  <c:v>2025-06-20 21:06:11</c:v>
                </c:pt>
                <c:pt idx="1256">
                  <c:v>2025-06-20 21:05:41</c:v>
                </c:pt>
                <c:pt idx="1257">
                  <c:v>2025-06-20 21:07:12</c:v>
                </c:pt>
                <c:pt idx="1258">
                  <c:v>2025-06-20 21:02:53</c:v>
                </c:pt>
                <c:pt idx="1259">
                  <c:v>2025-06-20 20:52:13</c:v>
                </c:pt>
                <c:pt idx="1260">
                  <c:v>2025-06-20 20:47:40</c:v>
                </c:pt>
                <c:pt idx="1261">
                  <c:v>2025-06-20 20:47:10</c:v>
                </c:pt>
                <c:pt idx="1262">
                  <c:v>2025-06-20 20:42:00</c:v>
                </c:pt>
                <c:pt idx="1263">
                  <c:v>2025-06-20 20:20:47</c:v>
                </c:pt>
                <c:pt idx="1264">
                  <c:v>2025-06-20 20:10:34</c:v>
                </c:pt>
                <c:pt idx="1265">
                  <c:v>2025-06-20 20:16:04</c:v>
                </c:pt>
                <c:pt idx="1266">
                  <c:v>2025-06-20 20:00:21</c:v>
                </c:pt>
                <c:pt idx="1267">
                  <c:v>2025-06-20 19:32:19</c:v>
                </c:pt>
                <c:pt idx="1268">
                  <c:v>2025-06-20 19:34:28</c:v>
                </c:pt>
                <c:pt idx="1269">
                  <c:v>2025-06-20 19:26:06</c:v>
                </c:pt>
                <c:pt idx="1270">
                  <c:v>2025-06-20 19:22:07</c:v>
                </c:pt>
                <c:pt idx="1271">
                  <c:v>2025-06-20 19:30:47</c:v>
                </c:pt>
                <c:pt idx="1272">
                  <c:v>2025-06-20 19:11:54</c:v>
                </c:pt>
                <c:pt idx="1273">
                  <c:v>2025-06-20 19:01:42</c:v>
                </c:pt>
                <c:pt idx="1274">
                  <c:v>2025-06-20 18:55:29</c:v>
                </c:pt>
                <c:pt idx="1275">
                  <c:v>2025-06-20 18:51:29</c:v>
                </c:pt>
                <c:pt idx="1276">
                  <c:v>2025-06-20 18:49:30</c:v>
                </c:pt>
                <c:pt idx="1277">
                  <c:v>2025-06-20 18:43:08</c:v>
                </c:pt>
                <c:pt idx="1278">
                  <c:v>2025-06-20 18:40:49</c:v>
                </c:pt>
                <c:pt idx="1279">
                  <c:v>2025-06-20 18:21:39</c:v>
                </c:pt>
                <c:pt idx="1280">
                  <c:v>2025-06-20 18:19:30</c:v>
                </c:pt>
                <c:pt idx="1281">
                  <c:v>2025-06-20 18:09:17</c:v>
                </c:pt>
                <c:pt idx="1282">
                  <c:v>2025-06-20 17:58:55</c:v>
                </c:pt>
                <c:pt idx="1283">
                  <c:v>2025-06-20 18:01:39</c:v>
                </c:pt>
                <c:pt idx="1284">
                  <c:v>2025-06-20 18:01:39</c:v>
                </c:pt>
                <c:pt idx="1285">
                  <c:v>2025-06-20 17:50:51</c:v>
                </c:pt>
                <c:pt idx="1286">
                  <c:v>2025-06-20 17:48:43</c:v>
                </c:pt>
                <c:pt idx="1287">
                  <c:v>2025-06-20 17:45:43</c:v>
                </c:pt>
                <c:pt idx="1288">
                  <c:v>2025-06-20 17:43:02</c:v>
                </c:pt>
                <c:pt idx="1289">
                  <c:v>2025-06-20 17:38:08</c:v>
                </c:pt>
                <c:pt idx="1290">
                  <c:v>2025-06-20 17:43:42</c:v>
                </c:pt>
                <c:pt idx="1291">
                  <c:v>2025-06-20 17:36:16</c:v>
                </c:pt>
                <c:pt idx="1292">
                  <c:v>2025-06-20 17:27:55</c:v>
                </c:pt>
                <c:pt idx="1293">
                  <c:v>2025-06-20 17:34:36</c:v>
                </c:pt>
                <c:pt idx="1294">
                  <c:v>2025-06-20 17:30:15</c:v>
                </c:pt>
                <c:pt idx="1295">
                  <c:v>2025-06-20 17:20:02</c:v>
                </c:pt>
                <c:pt idx="1296">
                  <c:v>2025-06-20 17:21:23</c:v>
                </c:pt>
                <c:pt idx="1297">
                  <c:v>2025-06-20 17:17:23</c:v>
                </c:pt>
                <c:pt idx="1298">
                  <c:v>2025-06-20 17:19:32</c:v>
                </c:pt>
                <c:pt idx="1299">
                  <c:v>2025-06-20 17:07:11</c:v>
                </c:pt>
                <c:pt idx="1300">
                  <c:v>2025-06-20 17:04:59</c:v>
                </c:pt>
                <c:pt idx="1301">
                  <c:v>2025-06-20 16:56:59</c:v>
                </c:pt>
                <c:pt idx="1302">
                  <c:v>2025-06-20 17:03:08</c:v>
                </c:pt>
                <c:pt idx="1303">
                  <c:v>2025-06-20 16:46:26</c:v>
                </c:pt>
                <c:pt idx="1304">
                  <c:v>2025-06-20 16:49:25</c:v>
                </c:pt>
                <c:pt idx="1305">
                  <c:v>2025-06-20 16:38:15</c:v>
                </c:pt>
                <c:pt idx="1306">
                  <c:v>2025-06-20 16:40:36</c:v>
                </c:pt>
                <c:pt idx="1307">
                  <c:v>2025-06-20 16:40:56</c:v>
                </c:pt>
                <c:pt idx="1308">
                  <c:v>2025-06-20 16:35:46</c:v>
                </c:pt>
                <c:pt idx="1309">
                  <c:v>2025-06-20 16:27:42</c:v>
                </c:pt>
                <c:pt idx="1310">
                  <c:v>2025-06-20 16:34:45</c:v>
                </c:pt>
                <c:pt idx="1311">
                  <c:v>2025-06-20 16:25:34</c:v>
                </c:pt>
                <c:pt idx="1312">
                  <c:v>2025-06-20 16:29:03</c:v>
                </c:pt>
                <c:pt idx="1313">
                  <c:v>2025-06-20 16:17:50</c:v>
                </c:pt>
                <c:pt idx="1314">
                  <c:v>2025-06-20 16:15:21</c:v>
                </c:pt>
                <c:pt idx="1315">
                  <c:v>2025-06-20 15:54:08</c:v>
                </c:pt>
                <c:pt idx="1316">
                  <c:v>2025-06-20 15:43:56</c:v>
                </c:pt>
                <c:pt idx="1317">
                  <c:v>2025-06-20 15:33:15</c:v>
                </c:pt>
                <c:pt idx="1318">
                  <c:v>2025-06-20 15:35:54</c:v>
                </c:pt>
                <c:pt idx="1319">
                  <c:v>2025-06-20 15:23:02</c:v>
                </c:pt>
                <c:pt idx="1320">
                  <c:v>2025-06-20 15:12:50</c:v>
                </c:pt>
                <c:pt idx="1321">
                  <c:v>2025-06-20 15:07:47</c:v>
                </c:pt>
                <c:pt idx="1322">
                  <c:v>2025-06-20 15:10:57</c:v>
                </c:pt>
                <c:pt idx="1323">
                  <c:v>2025-06-20 15:02:37</c:v>
                </c:pt>
                <c:pt idx="1324">
                  <c:v>2025-06-20 14:52:24</c:v>
                </c:pt>
                <c:pt idx="1325">
                  <c:v>2025-06-20 14:45:01</c:v>
                </c:pt>
                <c:pt idx="1326">
                  <c:v>2025-06-20 14:45:11</c:v>
                </c:pt>
                <c:pt idx="1327">
                  <c:v>2025-06-20 14:44:41</c:v>
                </c:pt>
                <c:pt idx="1328">
                  <c:v>2025-06-20 14:42:12</c:v>
                </c:pt>
                <c:pt idx="1329">
                  <c:v>2025-06-20 14:31:31</c:v>
                </c:pt>
                <c:pt idx="1330">
                  <c:v>2025-06-20 14:23:57</c:v>
                </c:pt>
                <c:pt idx="1331">
                  <c:v>2025-06-20 14:21:18</c:v>
                </c:pt>
                <c:pt idx="1332">
                  <c:v>2025-06-20 14:11:05</c:v>
                </c:pt>
                <c:pt idx="1333">
                  <c:v>2025-06-20 14:03:12</c:v>
                </c:pt>
                <c:pt idx="1334">
                  <c:v>2025-06-20 14:00:53</c:v>
                </c:pt>
                <c:pt idx="1335">
                  <c:v>2025-06-20 13:53:50</c:v>
                </c:pt>
                <c:pt idx="1336">
                  <c:v>2025-06-20 13:50:41</c:v>
                </c:pt>
                <c:pt idx="1337">
                  <c:v>2025-06-20 13:40:28</c:v>
                </c:pt>
                <c:pt idx="1338">
                  <c:v>2025-06-20 13:29:45</c:v>
                </c:pt>
                <c:pt idx="1339">
                  <c:v>2025-06-20 13:33:05</c:v>
                </c:pt>
                <c:pt idx="1340">
                  <c:v>2025-06-20 13:07:33</c:v>
                </c:pt>
                <c:pt idx="1341">
                  <c:v>2025-06-20 13:00:13</c:v>
                </c:pt>
                <c:pt idx="1342">
                  <c:v>2025-06-20 12:56:30</c:v>
                </c:pt>
                <c:pt idx="1343">
                  <c:v>2025-06-20 12:57:00</c:v>
                </c:pt>
                <c:pt idx="1344">
                  <c:v>2025-06-20 12:50:00</c:v>
                </c:pt>
                <c:pt idx="1345">
                  <c:v>2025-06-20 12:58:10</c:v>
                </c:pt>
                <c:pt idx="1346">
                  <c:v>2025-06-20 12:39:38</c:v>
                </c:pt>
                <c:pt idx="1347">
                  <c:v>2025-06-20 12:41:57</c:v>
                </c:pt>
                <c:pt idx="1348">
                  <c:v>2025-06-20 12:28:58</c:v>
                </c:pt>
                <c:pt idx="1349">
                  <c:v>2025-06-20 12:18:45</c:v>
                </c:pt>
                <c:pt idx="1350">
                  <c:v>2025-06-20 12:11:11</c:v>
                </c:pt>
                <c:pt idx="1351">
                  <c:v>2025-06-20 12:13:02</c:v>
                </c:pt>
                <c:pt idx="1352">
                  <c:v>2025-06-20 12:08:32</c:v>
                </c:pt>
                <c:pt idx="1353">
                  <c:v>2025-06-20 11:58:19</c:v>
                </c:pt>
                <c:pt idx="1354">
                  <c:v>2025-06-20 11:48:06</c:v>
                </c:pt>
                <c:pt idx="1355">
                  <c:v>2025-06-20 11:37:54</c:v>
                </c:pt>
                <c:pt idx="1356">
                  <c:v>2025-06-20 11:29:23</c:v>
                </c:pt>
                <c:pt idx="1357">
                  <c:v>2025-06-20 11:27:14</c:v>
                </c:pt>
                <c:pt idx="1358">
                  <c:v>2025-06-20 11:17:02</c:v>
                </c:pt>
                <c:pt idx="1359">
                  <c:v>2025-06-20 11:06:49</c:v>
                </c:pt>
                <c:pt idx="1360">
                  <c:v>2025-06-20 10:58:45</c:v>
                </c:pt>
                <c:pt idx="1361">
                  <c:v>2025-06-20 10:56:36</c:v>
                </c:pt>
                <c:pt idx="1362">
                  <c:v>2025-06-20 10:49:42</c:v>
                </c:pt>
                <c:pt idx="1363">
                  <c:v>2025-06-20 10:48:42</c:v>
                </c:pt>
                <c:pt idx="1364">
                  <c:v>2025-06-20 10:52:43</c:v>
                </c:pt>
                <c:pt idx="1365">
                  <c:v>2025-06-20 10:46:23</c:v>
                </c:pt>
                <c:pt idx="1366">
                  <c:v>2025-06-20 10:36:01</c:v>
                </c:pt>
                <c:pt idx="1367">
                  <c:v>2025-06-20 10:25:21</c:v>
                </c:pt>
                <c:pt idx="1368">
                  <c:v>2025-06-20 10:15:08</c:v>
                </c:pt>
                <c:pt idx="1369">
                  <c:v>2025-06-20 10:22:09</c:v>
                </c:pt>
                <c:pt idx="1370">
                  <c:v>2025-06-20 10:09:05</c:v>
                </c:pt>
                <c:pt idx="1371">
                  <c:v>2025-06-20 10:04:56</c:v>
                </c:pt>
                <c:pt idx="1372">
                  <c:v>2025-06-20 09:54:43</c:v>
                </c:pt>
                <c:pt idx="1373">
                  <c:v>2025-06-20 09:57:12</c:v>
                </c:pt>
                <c:pt idx="1374">
                  <c:v>2025-06-20 09:44:30</c:v>
                </c:pt>
                <c:pt idx="1375">
                  <c:v>2025-06-20 09:36:26</c:v>
                </c:pt>
                <c:pt idx="1376">
                  <c:v>2025-06-20 09:34:18</c:v>
                </c:pt>
                <c:pt idx="1377">
                  <c:v>2025-06-20 09:39:37</c:v>
                </c:pt>
                <c:pt idx="1378">
                  <c:v>2025-06-20 09:23:42</c:v>
                </c:pt>
                <c:pt idx="1379">
                  <c:v>2025-06-20 09:13:30</c:v>
                </c:pt>
                <c:pt idx="1380">
                  <c:v>2025-06-20 09:03:25</c:v>
                </c:pt>
                <c:pt idx="1381">
                  <c:v>2025-06-20 08:53:13</c:v>
                </c:pt>
                <c:pt idx="1382">
                  <c:v>2025-06-20 08:43:01</c:v>
                </c:pt>
                <c:pt idx="1383">
                  <c:v>2025-06-20 08:32:56</c:v>
                </c:pt>
                <c:pt idx="1384">
                  <c:v>2025-06-20 08:36:46</c:v>
                </c:pt>
                <c:pt idx="1385">
                  <c:v>2025-06-20 08:35:05</c:v>
                </c:pt>
                <c:pt idx="1386">
                  <c:v>2025-06-20 08:26:56</c:v>
                </c:pt>
                <c:pt idx="1387">
                  <c:v>2025-06-20 08:22:17</c:v>
                </c:pt>
                <c:pt idx="1388">
                  <c:v>2025-06-20 08:12:04</c:v>
                </c:pt>
                <c:pt idx="1389">
                  <c:v>2025-06-20 08:18:14</c:v>
                </c:pt>
                <c:pt idx="1390">
                  <c:v>2025-06-20 08:01:52</c:v>
                </c:pt>
                <c:pt idx="1391">
                  <c:v>2025-06-20 07:51:39</c:v>
                </c:pt>
                <c:pt idx="1392">
                  <c:v>2025-06-20 07:53:48</c:v>
                </c:pt>
                <c:pt idx="1393">
                  <c:v>2025-06-20 07:54:38</c:v>
                </c:pt>
                <c:pt idx="1394">
                  <c:v>2025-06-20 07:55:19</c:v>
                </c:pt>
                <c:pt idx="1395">
                  <c:v>2025-06-20 07:47:56</c:v>
                </c:pt>
                <c:pt idx="1396">
                  <c:v>2025-06-20 07:41:25</c:v>
                </c:pt>
                <c:pt idx="1397">
                  <c:v>2025-06-20 07:50:27</c:v>
                </c:pt>
                <c:pt idx="1398">
                  <c:v>2025-06-20 07:31:13</c:v>
                </c:pt>
                <c:pt idx="1399">
                  <c:v>2025-06-20 07:20:33</c:v>
                </c:pt>
                <c:pt idx="1400">
                  <c:v>2025-06-20 07:10:21</c:v>
                </c:pt>
                <c:pt idx="1401">
                  <c:v>2025-06-20 07:13:40</c:v>
                </c:pt>
                <c:pt idx="1402">
                  <c:v>2025-06-20 07:00:07</c:v>
                </c:pt>
                <c:pt idx="1403">
                  <c:v>2025-06-20 06:43:03</c:v>
                </c:pt>
                <c:pt idx="1404">
                  <c:v>2025-06-20 06:44:03</c:v>
                </c:pt>
                <c:pt idx="1405">
                  <c:v>2025-06-20 06:40:04</c:v>
                </c:pt>
                <c:pt idx="1406">
                  <c:v>2025-06-20 06:43:33</c:v>
                </c:pt>
                <c:pt idx="1407">
                  <c:v>2025-06-20 06:29:51</c:v>
                </c:pt>
                <c:pt idx="1408">
                  <c:v>2025-06-20 06:19:11</c:v>
                </c:pt>
                <c:pt idx="1409">
                  <c:v>2025-06-20 06:08:49</c:v>
                </c:pt>
                <c:pt idx="1410">
                  <c:v>2025-06-20 05:58:36</c:v>
                </c:pt>
                <c:pt idx="1411">
                  <c:v>2025-06-20 05:48:24</c:v>
                </c:pt>
                <c:pt idx="1412">
                  <c:v>2025-06-20 05:51:23</c:v>
                </c:pt>
                <c:pt idx="1413">
                  <c:v>2025-06-20 05:38:12</c:v>
                </c:pt>
                <c:pt idx="1414">
                  <c:v>2025-06-20 05:33:19</c:v>
                </c:pt>
                <c:pt idx="1415">
                  <c:v>2025-06-20 05:34:59</c:v>
                </c:pt>
                <c:pt idx="1416">
                  <c:v>2025-06-20 05:27:59</c:v>
                </c:pt>
                <c:pt idx="1417">
                  <c:v>2025-06-20 05:19:38</c:v>
                </c:pt>
                <c:pt idx="1418">
                  <c:v>2025-06-20 05:17:19</c:v>
                </c:pt>
                <c:pt idx="1419">
                  <c:v>2025-06-20 05:07:06</c:v>
                </c:pt>
                <c:pt idx="1420">
                  <c:v>2025-06-20 04:56:44</c:v>
                </c:pt>
                <c:pt idx="1421">
                  <c:v>2025-06-20 04:59:23</c:v>
                </c:pt>
                <c:pt idx="1422">
                  <c:v>2025-06-20 05:01:04</c:v>
                </c:pt>
                <c:pt idx="1423">
                  <c:v>2025-06-20 05:00:53</c:v>
                </c:pt>
                <c:pt idx="1424">
                  <c:v>2025-06-20 04:46:32</c:v>
                </c:pt>
                <c:pt idx="1425">
                  <c:v>2025-06-20 04:49:21</c:v>
                </c:pt>
                <c:pt idx="1426">
                  <c:v>2025-06-20 04:36:19</c:v>
                </c:pt>
                <c:pt idx="1427">
                  <c:v>2025-06-20 04:26:07</c:v>
                </c:pt>
                <c:pt idx="1428">
                  <c:v>2025-06-20 04:28:16</c:v>
                </c:pt>
                <c:pt idx="1429">
                  <c:v>2025-06-20 04:15:25</c:v>
                </c:pt>
                <c:pt idx="1430">
                  <c:v>2025-06-20 04:11:13</c:v>
                </c:pt>
                <c:pt idx="1431">
                  <c:v>2025-06-20 04:09:02</c:v>
                </c:pt>
                <c:pt idx="1432">
                  <c:v>2025-06-20 04:05:12</c:v>
                </c:pt>
                <c:pt idx="1433">
                  <c:v>2025-06-20 03:55:00</c:v>
                </c:pt>
                <c:pt idx="1434">
                  <c:v>2025-06-20 03:59:00</c:v>
                </c:pt>
                <c:pt idx="1435">
                  <c:v>2025-06-20 03:58:39</c:v>
                </c:pt>
                <c:pt idx="1436">
                  <c:v>2025-06-20 03:57:39</c:v>
                </c:pt>
                <c:pt idx="1437">
                  <c:v>2025-06-20 03:44:47</c:v>
                </c:pt>
                <c:pt idx="1438">
                  <c:v>2025-06-20 03:34:35</c:v>
                </c:pt>
                <c:pt idx="1439">
                  <c:v>2025-06-20 03:28:01</c:v>
                </c:pt>
                <c:pt idx="1440">
                  <c:v>2025-06-20 03:24:23</c:v>
                </c:pt>
                <c:pt idx="1441">
                  <c:v>2025-06-20 03:02:18</c:v>
                </c:pt>
                <c:pt idx="1442">
                  <c:v>2025-06-20 02:52:06</c:v>
                </c:pt>
                <c:pt idx="1443">
                  <c:v>2025-06-20 03:01:06</c:v>
                </c:pt>
                <c:pt idx="1444">
                  <c:v>2025-06-20 02:58:06</c:v>
                </c:pt>
                <c:pt idx="1445">
                  <c:v>2025-06-20 02:41:53</c:v>
                </c:pt>
                <c:pt idx="1446">
                  <c:v>2025-06-20 02:31:41</c:v>
                </c:pt>
                <c:pt idx="1447">
                  <c:v>2025-06-20 02:21:28</c:v>
                </c:pt>
                <c:pt idx="1448">
                  <c:v>2025-06-20 01:59:44</c:v>
                </c:pt>
                <c:pt idx="1449">
                  <c:v>2025-06-20 01:49:32</c:v>
                </c:pt>
                <c:pt idx="1450">
                  <c:v>2025-06-20 01:39:20</c:v>
                </c:pt>
                <c:pt idx="1451">
                  <c:v>2025-06-20 01:29:07</c:v>
                </c:pt>
                <c:pt idx="1452">
                  <c:v>2025-06-20 01:27:25</c:v>
                </c:pt>
                <c:pt idx="1453">
                  <c:v>2025-06-20 01:18:54</c:v>
                </c:pt>
                <c:pt idx="1454">
                  <c:v>2025-06-20 01:24:04</c:v>
                </c:pt>
                <c:pt idx="1455">
                  <c:v>2025-06-20 01:08:42</c:v>
                </c:pt>
                <c:pt idx="1456">
                  <c:v>2025-06-20 01:14:41</c:v>
                </c:pt>
                <c:pt idx="1457">
                  <c:v>2025-06-20 01:14:11</c:v>
                </c:pt>
                <c:pt idx="1458">
                  <c:v>2025-06-20 00:58:04</c:v>
                </c:pt>
                <c:pt idx="1459">
                  <c:v>2025-06-20 00:53:41</c:v>
                </c:pt>
                <c:pt idx="1460">
                  <c:v>2025-06-20 00:52:01</c:v>
                </c:pt>
                <c:pt idx="1461">
                  <c:v>2025-06-20 00:47:51</c:v>
                </c:pt>
                <c:pt idx="1462">
                  <c:v>2025-06-20 00:39:58</c:v>
                </c:pt>
                <c:pt idx="1463">
                  <c:v>2025-06-20 00:37:38</c:v>
                </c:pt>
                <c:pt idx="1464">
                  <c:v>2025-06-20 00:27:26</c:v>
                </c:pt>
                <c:pt idx="1465">
                  <c:v>2025-06-20 00:17:13</c:v>
                </c:pt>
                <c:pt idx="1466">
                  <c:v>2025-06-20 00:20:23</c:v>
                </c:pt>
                <c:pt idx="1467">
                  <c:v>2025-06-20 00:06:21</c:v>
                </c:pt>
                <c:pt idx="1468">
                  <c:v>2025-06-20 00:13:01</c:v>
                </c:pt>
                <c:pt idx="1469">
                  <c:v>2025-06-20 00:14:51</c:v>
                </c:pt>
                <c:pt idx="1470">
                  <c:v>2025-06-19 23:52:53</c:v>
                </c:pt>
                <c:pt idx="1471">
                  <c:v>2025-06-19 23:46:51</c:v>
                </c:pt>
                <c:pt idx="1472">
                  <c:v>2025-06-19 23:44:42</c:v>
                </c:pt>
                <c:pt idx="1473">
                  <c:v>2025-06-19 23:39:10</c:v>
                </c:pt>
                <c:pt idx="1474">
                  <c:v>2025-06-19 23:37:29</c:v>
                </c:pt>
                <c:pt idx="1475">
                  <c:v>2025-06-19 23:34:30</c:v>
                </c:pt>
                <c:pt idx="1476">
                  <c:v>2025-06-19 23:36:49</c:v>
                </c:pt>
                <c:pt idx="1477">
                  <c:v>2025-06-19 23:28:17</c:v>
                </c:pt>
                <c:pt idx="1478">
                  <c:v>2025-06-19 23:27:17</c:v>
                </c:pt>
                <c:pt idx="1479">
                  <c:v>2025-06-19 23:27:37</c:v>
                </c:pt>
                <c:pt idx="1480">
                  <c:v>2025-06-19 23:24:17</c:v>
                </c:pt>
                <c:pt idx="1481">
                  <c:v>2025-06-19 23:13:45</c:v>
                </c:pt>
                <c:pt idx="1482">
                  <c:v>2025-06-19 23:03:33</c:v>
                </c:pt>
                <c:pt idx="1483">
                  <c:v>2025-06-19 23:09:33</c:v>
                </c:pt>
                <c:pt idx="1484">
                  <c:v>2025-06-19 22:53:20</c:v>
                </c:pt>
                <c:pt idx="1485">
                  <c:v>2025-06-19 22:44:50</c:v>
                </c:pt>
                <c:pt idx="1486">
                  <c:v>2025-06-19 22:49:11</c:v>
                </c:pt>
                <c:pt idx="1487">
                  <c:v>2025-06-19 22:42:41</c:v>
                </c:pt>
                <c:pt idx="1488">
                  <c:v>2025-06-19 22:35:47</c:v>
                </c:pt>
                <c:pt idx="1489">
                  <c:v>2025-06-19 22:35:37</c:v>
                </c:pt>
                <c:pt idx="1490">
                  <c:v>2025-06-19 22:36:07</c:v>
                </c:pt>
                <c:pt idx="1491">
                  <c:v>2025-06-19 22:32:28</c:v>
                </c:pt>
                <c:pt idx="1492">
                  <c:v>2025-06-19 22:22:16</c:v>
                </c:pt>
                <c:pt idx="1493">
                  <c:v>2025-06-19 22:20:44</c:v>
                </c:pt>
                <c:pt idx="1494">
                  <c:v>2025-06-19 22:12:03</c:v>
                </c:pt>
                <c:pt idx="1495">
                  <c:v>2025-06-19 22:05:07</c:v>
                </c:pt>
                <c:pt idx="1496">
                  <c:v>2025-06-19 22:01:58</c:v>
                </c:pt>
                <c:pt idx="1497">
                  <c:v>2025-06-19 21:51:46</c:v>
                </c:pt>
                <c:pt idx="1498">
                  <c:v>2025-06-19 21:45:06</c:v>
                </c:pt>
                <c:pt idx="1499">
                  <c:v>2025-06-19 21:41:07</c:v>
                </c:pt>
                <c:pt idx="1500">
                  <c:v>2025-06-19 21:44:26</c:v>
                </c:pt>
                <c:pt idx="1501">
                  <c:v>2025-06-19 21:30:54</c:v>
                </c:pt>
                <c:pt idx="1502">
                  <c:v>2025-06-19 21:35:53</c:v>
                </c:pt>
                <c:pt idx="1503">
                  <c:v>2025-06-19 21:20:48</c:v>
                </c:pt>
                <c:pt idx="1504">
                  <c:v>2025-06-19 21:24:51</c:v>
                </c:pt>
                <c:pt idx="1505">
                  <c:v>2025-06-19 21:25:41</c:v>
                </c:pt>
                <c:pt idx="1506">
                  <c:v>2025-06-19 21:13:24</c:v>
                </c:pt>
                <c:pt idx="1507">
                  <c:v>2025-06-19 21:12:44</c:v>
                </c:pt>
                <c:pt idx="1508">
                  <c:v>2025-06-19 21:10:35</c:v>
                </c:pt>
                <c:pt idx="1509">
                  <c:v>2025-06-19 21:13:45</c:v>
                </c:pt>
                <c:pt idx="1510">
                  <c:v>2025-06-19 21:00:20</c:v>
                </c:pt>
                <c:pt idx="1511">
                  <c:v>2025-06-19 21:07:13</c:v>
                </c:pt>
                <c:pt idx="1512">
                  <c:v>2025-06-19 20:50:07</c:v>
                </c:pt>
                <c:pt idx="1513">
                  <c:v>2025-06-19 20:39:28</c:v>
                </c:pt>
                <c:pt idx="1514">
                  <c:v>2025-06-19 20:41:38</c:v>
                </c:pt>
                <c:pt idx="1515">
                  <c:v>2025-06-19 20:31:25</c:v>
                </c:pt>
                <c:pt idx="1516">
                  <c:v>2025-06-19 20:29:16</c:v>
                </c:pt>
                <c:pt idx="1517">
                  <c:v>2025-06-19 20:19:11</c:v>
                </c:pt>
                <c:pt idx="1518">
                  <c:v>2025-06-19 20:08:58</c:v>
                </c:pt>
                <c:pt idx="1519">
                  <c:v>2025-06-19 20:12:18</c:v>
                </c:pt>
                <c:pt idx="1520">
                  <c:v>2025-06-19 20:11:17</c:v>
                </c:pt>
                <c:pt idx="1521">
                  <c:v>2025-06-19 20:01:45</c:v>
                </c:pt>
                <c:pt idx="1522">
                  <c:v>2025-06-19 20:02:05</c:v>
                </c:pt>
                <c:pt idx="1523">
                  <c:v>2025-06-19 20:00:55</c:v>
                </c:pt>
                <c:pt idx="1524">
                  <c:v>2025-06-19 19:58:46</c:v>
                </c:pt>
                <c:pt idx="1525">
                  <c:v>2025-06-19 19:48:33</c:v>
                </c:pt>
                <c:pt idx="1526">
                  <c:v>2025-06-19 19:37:54</c:v>
                </c:pt>
                <c:pt idx="1527">
                  <c:v>2025-06-19 19:40:13</c:v>
                </c:pt>
                <c:pt idx="1528">
                  <c:v>2025-06-19 19:27:42</c:v>
                </c:pt>
                <c:pt idx="1529">
                  <c:v>2025-06-19 19:30:11</c:v>
                </c:pt>
                <c:pt idx="1530">
                  <c:v>2025-06-19 19:32:31</c:v>
                </c:pt>
                <c:pt idx="1531">
                  <c:v>2025-06-19 19:17:28</c:v>
                </c:pt>
                <c:pt idx="1532">
                  <c:v>2025-06-19 19:21:39</c:v>
                </c:pt>
                <c:pt idx="1533">
                  <c:v>2025-06-19 19:14:36</c:v>
                </c:pt>
                <c:pt idx="1534">
                  <c:v>2025-06-19 19:15:36</c:v>
                </c:pt>
                <c:pt idx="1535">
                  <c:v>2025-06-19 19:07:16</c:v>
                </c:pt>
                <c:pt idx="1536">
                  <c:v>2025-06-19 18:57:03</c:v>
                </c:pt>
                <c:pt idx="1537">
                  <c:v>2025-06-19 18:50:20</c:v>
                </c:pt>
                <c:pt idx="1538">
                  <c:v>2025-06-19 18:51:51</c:v>
                </c:pt>
                <c:pt idx="1539">
                  <c:v>2025-06-19 18:55:11</c:v>
                </c:pt>
                <c:pt idx="1540">
                  <c:v>2025-06-19 18:46:51</c:v>
                </c:pt>
                <c:pt idx="1541">
                  <c:v>2025-06-19 18:25:09</c:v>
                </c:pt>
                <c:pt idx="1542">
                  <c:v>2025-06-19 18:31:29</c:v>
                </c:pt>
                <c:pt idx="1543">
                  <c:v>2025-06-19 18:17:25</c:v>
                </c:pt>
                <c:pt idx="1544">
                  <c:v>2025-06-19 18:14:56</c:v>
                </c:pt>
                <c:pt idx="1545">
                  <c:v>2025-06-19 18:04:50</c:v>
                </c:pt>
                <c:pt idx="1546">
                  <c:v>2025-06-19 17:54:37</c:v>
                </c:pt>
                <c:pt idx="1547">
                  <c:v>2025-06-19 17:59:07</c:v>
                </c:pt>
                <c:pt idx="1548">
                  <c:v>2025-06-19 17:44:25</c:v>
                </c:pt>
                <c:pt idx="1549">
                  <c:v>2025-06-19 17:40:26</c:v>
                </c:pt>
                <c:pt idx="1550">
                  <c:v>2025-06-19 17:36:06</c:v>
                </c:pt>
                <c:pt idx="1551">
                  <c:v>2025-06-19 17:33:46</c:v>
                </c:pt>
                <c:pt idx="1552">
                  <c:v>2025-06-19 17:23:34</c:v>
                </c:pt>
                <c:pt idx="1553">
                  <c:v>2025-06-19 17:25:53</c:v>
                </c:pt>
                <c:pt idx="1554">
                  <c:v>2025-06-19 17:13:21</c:v>
                </c:pt>
                <c:pt idx="1555">
                  <c:v>2025-06-19 17:17:41</c:v>
                </c:pt>
                <c:pt idx="1556">
                  <c:v>2025-06-19 17:18:31</c:v>
                </c:pt>
                <c:pt idx="1557">
                  <c:v>2025-06-19 17:17:10</c:v>
                </c:pt>
                <c:pt idx="1558">
                  <c:v>2025-06-19 17:03:09</c:v>
                </c:pt>
                <c:pt idx="1559">
                  <c:v>2025-06-19 16:57:26</c:v>
                </c:pt>
                <c:pt idx="1560">
                  <c:v>2025-06-19 16:56:16</c:v>
                </c:pt>
                <c:pt idx="1561">
                  <c:v>2025-06-19 16:52:56</c:v>
                </c:pt>
                <c:pt idx="1562">
                  <c:v>2025-06-19 16:56:56</c:v>
                </c:pt>
                <c:pt idx="1563">
                  <c:v>2025-06-19 16:31:18</c:v>
                </c:pt>
                <c:pt idx="1564">
                  <c:v>2025-06-19 16:21:06</c:v>
                </c:pt>
                <c:pt idx="1565">
                  <c:v>2025-06-19 16:25:55</c:v>
                </c:pt>
                <c:pt idx="1566">
                  <c:v>2025-06-19 16:14:52</c:v>
                </c:pt>
                <c:pt idx="1567">
                  <c:v>2025-06-19 16:10:53</c:v>
                </c:pt>
                <c:pt idx="1568">
                  <c:v>2025-06-19 16:00:41</c:v>
                </c:pt>
                <c:pt idx="1569">
                  <c:v>2025-06-19 15:52:37</c:v>
                </c:pt>
                <c:pt idx="1570">
                  <c:v>2025-06-19 15:50:28</c:v>
                </c:pt>
                <c:pt idx="1571">
                  <c:v>2025-06-19 15:42:34</c:v>
                </c:pt>
                <c:pt idx="1572">
                  <c:v>2025-06-19 15:40:16</c:v>
                </c:pt>
                <c:pt idx="1573">
                  <c:v>2025-06-19 15:29:26</c:v>
                </c:pt>
                <c:pt idx="1574">
                  <c:v>2025-06-19 15:34:36</c:v>
                </c:pt>
                <c:pt idx="1575">
                  <c:v>2025-06-19 15:19:13</c:v>
                </c:pt>
                <c:pt idx="1576">
                  <c:v>2025-06-19 15:25:43</c:v>
                </c:pt>
                <c:pt idx="1577">
                  <c:v>2025-06-19 15:09:01</c:v>
                </c:pt>
                <c:pt idx="1578">
                  <c:v>2025-06-19 15:11:39</c:v>
                </c:pt>
                <c:pt idx="1579">
                  <c:v>2025-06-19 15:11:09</c:v>
                </c:pt>
                <c:pt idx="1580">
                  <c:v>2025-06-19 14:58:48</c:v>
                </c:pt>
                <c:pt idx="1581">
                  <c:v>2025-06-19 14:54:05</c:v>
                </c:pt>
                <c:pt idx="1582">
                  <c:v>2025-06-19 14:48:36</c:v>
                </c:pt>
                <c:pt idx="1583">
                  <c:v>2025-06-19 14:38:23</c:v>
                </c:pt>
                <c:pt idx="1584">
                  <c:v>2025-06-19 14:27:43</c:v>
                </c:pt>
                <c:pt idx="1585">
                  <c:v>2025-06-19 14:17:31</c:v>
                </c:pt>
                <c:pt idx="1586">
                  <c:v>2025-06-19 14:10:28</c:v>
                </c:pt>
                <c:pt idx="1587">
                  <c:v>2025-06-19 14:07:18</c:v>
                </c:pt>
                <c:pt idx="1588">
                  <c:v>2025-06-19 14:14:59</c:v>
                </c:pt>
                <c:pt idx="1589">
                  <c:v>2025-06-19 13:56:36</c:v>
                </c:pt>
                <c:pt idx="1590">
                  <c:v>2025-06-19 14:05:37</c:v>
                </c:pt>
                <c:pt idx="1591">
                  <c:v>2025-06-19 13:51:03</c:v>
                </c:pt>
                <c:pt idx="1592">
                  <c:v>2025-06-19 13:46:24</c:v>
                </c:pt>
                <c:pt idx="1593">
                  <c:v>2025-06-19 13:55:25</c:v>
                </c:pt>
                <c:pt idx="1594">
                  <c:v>2025-06-19 13:36:11</c:v>
                </c:pt>
                <c:pt idx="1595">
                  <c:v>2025-06-19 13:42:21</c:v>
                </c:pt>
                <c:pt idx="1596">
                  <c:v>2025-06-19 13:45:12</c:v>
                </c:pt>
                <c:pt idx="1597">
                  <c:v>2025-06-19 13:25:28</c:v>
                </c:pt>
                <c:pt idx="1598">
                  <c:v>2025-06-19 13:28:58</c:v>
                </c:pt>
                <c:pt idx="1599">
                  <c:v>2025-06-19 13:15:16</c:v>
                </c:pt>
                <c:pt idx="1600">
                  <c:v>2025-06-19 13:18:55</c:v>
                </c:pt>
                <c:pt idx="1601">
                  <c:v>2025-06-19 13:20:45</c:v>
                </c:pt>
                <c:pt idx="1602">
                  <c:v>2025-06-19 13:05:03</c:v>
                </c:pt>
                <c:pt idx="1603">
                  <c:v>2025-06-19 13:07:22</c:v>
                </c:pt>
                <c:pt idx="1604">
                  <c:v>2025-06-19 13:10:43</c:v>
                </c:pt>
                <c:pt idx="1605">
                  <c:v>2025-06-19 12:54:51</c:v>
                </c:pt>
                <c:pt idx="1606">
                  <c:v>2025-06-19 12:44:38</c:v>
                </c:pt>
                <c:pt idx="1607">
                  <c:v>2025-06-19 12:47:57</c:v>
                </c:pt>
                <c:pt idx="1608">
                  <c:v>2025-06-19 12:34:25</c:v>
                </c:pt>
                <c:pt idx="1609">
                  <c:v>2025-06-19 12:23:45</c:v>
                </c:pt>
                <c:pt idx="1610">
                  <c:v>2025-06-19 12:26:44</c:v>
                </c:pt>
                <c:pt idx="1611">
                  <c:v>2025-06-19 12:30:26</c:v>
                </c:pt>
                <c:pt idx="1612">
                  <c:v>2025-06-19 12:29:05</c:v>
                </c:pt>
                <c:pt idx="1613">
                  <c:v>2025-06-19 12:00:03</c:v>
                </c:pt>
                <c:pt idx="1614">
                  <c:v>2025-06-19 12:03:32</c:v>
                </c:pt>
                <c:pt idx="1615">
                  <c:v>2025-06-19 11:58:51</c:v>
                </c:pt>
                <c:pt idx="1616">
                  <c:v>2025-06-19 11:49:00</c:v>
                </c:pt>
                <c:pt idx="1617">
                  <c:v>2025-06-19 11:37:57</c:v>
                </c:pt>
                <c:pt idx="1618">
                  <c:v>2025-06-19 11:40:56</c:v>
                </c:pt>
                <c:pt idx="1619">
                  <c:v>2025-06-19 11:26:54</c:v>
                </c:pt>
                <c:pt idx="1620">
                  <c:v>2025-06-19 11:35:15</c:v>
                </c:pt>
                <c:pt idx="1621">
                  <c:v>2025-06-19 11:29:53</c:v>
                </c:pt>
                <c:pt idx="1622">
                  <c:v>2025-06-19 11:32:34</c:v>
                </c:pt>
                <c:pt idx="1623">
                  <c:v>2025-06-19 11:25:13</c:v>
                </c:pt>
                <c:pt idx="1624">
                  <c:v>2025-06-19 11:23:22</c:v>
                </c:pt>
                <c:pt idx="1625">
                  <c:v>2025-06-19 11:13:22</c:v>
                </c:pt>
                <c:pt idx="1626">
                  <c:v>2025-06-19 11:02:18</c:v>
                </c:pt>
                <c:pt idx="1627">
                  <c:v>2025-06-19 10:51:16</c:v>
                </c:pt>
                <c:pt idx="1628">
                  <c:v>2025-06-19 10:59:16</c:v>
                </c:pt>
                <c:pt idx="1629">
                  <c:v>2025-06-19 10:57:36</c:v>
                </c:pt>
                <c:pt idx="1630">
                  <c:v>2025-06-19 10:40:13</c:v>
                </c:pt>
                <c:pt idx="1631">
                  <c:v>2025-06-19 10:43:32</c:v>
                </c:pt>
                <c:pt idx="1632">
                  <c:v>2025-06-19 10:29:10</c:v>
                </c:pt>
                <c:pt idx="1633">
                  <c:v>2025-06-19 10:18:08</c:v>
                </c:pt>
                <c:pt idx="1634">
                  <c:v>2025-06-19 09:56:28</c:v>
                </c:pt>
                <c:pt idx="1635">
                  <c:v>2025-06-19 09:35:14</c:v>
                </c:pt>
                <c:pt idx="1636">
                  <c:v>2025-06-19 09:25:01</c:v>
                </c:pt>
                <c:pt idx="1637">
                  <c:v>2025-06-19 09:33:52</c:v>
                </c:pt>
                <c:pt idx="1638">
                  <c:v>2025-06-19 09:17:38</c:v>
                </c:pt>
                <c:pt idx="1639">
                  <c:v>2025-06-19 09:14:29</c:v>
                </c:pt>
                <c:pt idx="1640">
                  <c:v>2025-06-19 09:04:17</c:v>
                </c:pt>
                <c:pt idx="1641">
                  <c:v>2025-06-19 08:57:36</c:v>
                </c:pt>
                <c:pt idx="1642">
                  <c:v>2025-06-19 08:53:37</c:v>
                </c:pt>
                <c:pt idx="1643">
                  <c:v>2025-06-19 08:43:24</c:v>
                </c:pt>
                <c:pt idx="1644">
                  <c:v>2025-06-19 08:36:31</c:v>
                </c:pt>
                <c:pt idx="1645">
                  <c:v>2025-06-19 08:33:12</c:v>
                </c:pt>
                <c:pt idx="1646">
                  <c:v>2025-06-19 08:35:21</c:v>
                </c:pt>
                <c:pt idx="1647">
                  <c:v>2025-06-19 08:31:50</c:v>
                </c:pt>
                <c:pt idx="1648">
                  <c:v>2025-06-19 08:22:59</c:v>
                </c:pt>
                <c:pt idx="1649">
                  <c:v>2025-06-19 08:26:19</c:v>
                </c:pt>
                <c:pt idx="1650">
                  <c:v>2025-06-19 08:26:39</c:v>
                </c:pt>
                <c:pt idx="1651">
                  <c:v>2025-06-19 08:12:47</c:v>
                </c:pt>
                <c:pt idx="1652">
                  <c:v>2025-06-19 08:18:07</c:v>
                </c:pt>
                <c:pt idx="1653">
                  <c:v>2025-06-19 08:02:35</c:v>
                </c:pt>
                <c:pt idx="1654">
                  <c:v>2025-06-19 08:07:14</c:v>
                </c:pt>
                <c:pt idx="1655">
                  <c:v>2025-06-19 08:09:05</c:v>
                </c:pt>
                <c:pt idx="1656">
                  <c:v>2025-06-19 08:06:04</c:v>
                </c:pt>
                <c:pt idx="1657">
                  <c:v>2025-06-19 07:51:53</c:v>
                </c:pt>
                <c:pt idx="1658">
                  <c:v>2025-06-19 07:59:34</c:v>
                </c:pt>
                <c:pt idx="1659">
                  <c:v>2025-06-19 07:54:22</c:v>
                </c:pt>
                <c:pt idx="1660">
                  <c:v>2025-06-19 07:44:10</c:v>
                </c:pt>
                <c:pt idx="1661">
                  <c:v>2025-06-19 07:41:41</c:v>
                </c:pt>
                <c:pt idx="1662">
                  <c:v>2025-06-19 07:31:28</c:v>
                </c:pt>
                <c:pt idx="1663">
                  <c:v>2025-06-19 07:35:08</c:v>
                </c:pt>
                <c:pt idx="1664">
                  <c:v>2025-06-19 07:29:47</c:v>
                </c:pt>
                <c:pt idx="1665">
                  <c:v>2025-06-19 07:27:26</c:v>
                </c:pt>
                <c:pt idx="1666">
                  <c:v>2025-06-19 07:21:16</c:v>
                </c:pt>
                <c:pt idx="1667">
                  <c:v>2025-06-19 07:00:03</c:v>
                </c:pt>
                <c:pt idx="1668">
                  <c:v>2025-06-19 06:43:52</c:v>
                </c:pt>
                <c:pt idx="1669">
                  <c:v>2025-06-19 06:40:10</c:v>
                </c:pt>
                <c:pt idx="1670">
                  <c:v>2025-06-19 06:33:40</c:v>
                </c:pt>
                <c:pt idx="1671">
                  <c:v>2025-06-19 06:37:59</c:v>
                </c:pt>
                <c:pt idx="1672">
                  <c:v>2025-06-19 06:23:27</c:v>
                </c:pt>
                <c:pt idx="1673">
                  <c:v>2025-06-19 06:13:14</c:v>
                </c:pt>
                <c:pt idx="1674">
                  <c:v>2025-06-19 06:21:05</c:v>
                </c:pt>
                <c:pt idx="1675">
                  <c:v>2025-06-19 06:03:02</c:v>
                </c:pt>
                <c:pt idx="1676">
                  <c:v>2025-06-19 06:01:30</c:v>
                </c:pt>
                <c:pt idx="1677">
                  <c:v>2025-06-19 05:52:48</c:v>
                </c:pt>
                <c:pt idx="1678">
                  <c:v>2025-06-19 05:45:38</c:v>
                </c:pt>
                <c:pt idx="1679">
                  <c:v>2025-06-19 05:48:39</c:v>
                </c:pt>
                <c:pt idx="1680">
                  <c:v>2025-06-19 05:42:09</c:v>
                </c:pt>
                <c:pt idx="1681">
                  <c:v>2025-06-19 05:47:58</c:v>
                </c:pt>
                <c:pt idx="1682">
                  <c:v>2025-06-19 05:34:31</c:v>
                </c:pt>
                <c:pt idx="1683">
                  <c:v>2025-06-19 05:35:01</c:v>
                </c:pt>
                <c:pt idx="1684">
                  <c:v>2025-06-19 05:32:02</c:v>
                </c:pt>
                <c:pt idx="1685">
                  <c:v>2025-06-19 05:34:11</c:v>
                </c:pt>
                <c:pt idx="1686">
                  <c:v>2025-06-19 05:21:49</c:v>
                </c:pt>
                <c:pt idx="1687">
                  <c:v>2025-06-19 05:23:58</c:v>
                </c:pt>
                <c:pt idx="1688">
                  <c:v>2025-06-19 05:00:32</c:v>
                </c:pt>
                <c:pt idx="1689">
                  <c:v>2025-06-19 04:59:11</c:v>
                </c:pt>
                <c:pt idx="1690">
                  <c:v>2025-06-19 04:57:50</c:v>
                </c:pt>
                <c:pt idx="1691">
                  <c:v>2025-06-19 04:50:20</c:v>
                </c:pt>
                <c:pt idx="1692">
                  <c:v>2025-06-19 04:39:41</c:v>
                </c:pt>
                <c:pt idx="1693">
                  <c:v>2025-06-19 04:31:47</c:v>
                </c:pt>
                <c:pt idx="1694">
                  <c:v>2025-06-19 04:29:29</c:v>
                </c:pt>
                <c:pt idx="1695">
                  <c:v>2025-06-19 04:26:16</c:v>
                </c:pt>
                <c:pt idx="1696">
                  <c:v>2025-06-19 04:25:16</c:v>
                </c:pt>
                <c:pt idx="1697">
                  <c:v>2025-06-19 04:19:23</c:v>
                </c:pt>
                <c:pt idx="1698">
                  <c:v>2025-06-19 04:21:35</c:v>
                </c:pt>
                <c:pt idx="1699">
                  <c:v>2025-06-19 04:09:11</c:v>
                </c:pt>
                <c:pt idx="1700">
                  <c:v>2025-06-19 03:58:58</c:v>
                </c:pt>
                <c:pt idx="1701">
                  <c:v>2025-06-19 03:48:45</c:v>
                </c:pt>
                <c:pt idx="1702">
                  <c:v>2025-06-19 03:37:56</c:v>
                </c:pt>
                <c:pt idx="1703">
                  <c:v>2025-06-19 03:44:56</c:v>
                </c:pt>
                <c:pt idx="1704">
                  <c:v>2025-06-19 03:41:25</c:v>
                </c:pt>
                <c:pt idx="1705">
                  <c:v>2025-06-19 03:27:43</c:v>
                </c:pt>
                <c:pt idx="1706">
                  <c:v>2025-06-19 03:17:31</c:v>
                </c:pt>
                <c:pt idx="1707">
                  <c:v>2025-06-19 03:10:18</c:v>
                </c:pt>
                <c:pt idx="1708">
                  <c:v>2025-06-19 03:07:18</c:v>
                </c:pt>
                <c:pt idx="1709">
                  <c:v>2025-06-19 03:00:56</c:v>
                </c:pt>
                <c:pt idx="1710">
                  <c:v>2025-06-19 03:01:56</c:v>
                </c:pt>
                <c:pt idx="1711">
                  <c:v>2025-06-19 02:57:06</c:v>
                </c:pt>
                <c:pt idx="1712">
                  <c:v>2025-06-19 02:52:13</c:v>
                </c:pt>
                <c:pt idx="1713">
                  <c:v>2025-06-19 02:49:02</c:v>
                </c:pt>
                <c:pt idx="1714">
                  <c:v>2025-06-19 02:50:53</c:v>
                </c:pt>
                <c:pt idx="1715">
                  <c:v>2025-06-19 02:46:54</c:v>
                </c:pt>
                <c:pt idx="1716">
                  <c:v>2025-06-19 02:36:13</c:v>
                </c:pt>
                <c:pt idx="1717">
                  <c:v>2025-06-19 02:14:49</c:v>
                </c:pt>
                <c:pt idx="1718">
                  <c:v>2025-06-19 02:12:47</c:v>
                </c:pt>
                <c:pt idx="1719">
                  <c:v>2025-06-19 02:04:37</c:v>
                </c:pt>
                <c:pt idx="1720">
                  <c:v>2025-06-19 01:54:24</c:v>
                </c:pt>
                <c:pt idx="1721">
                  <c:v>2025-06-19 01:44:11</c:v>
                </c:pt>
                <c:pt idx="1722">
                  <c:v>2025-06-19 01:38:22</c:v>
                </c:pt>
                <c:pt idx="1723">
                  <c:v>2025-06-19 01:40:32</c:v>
                </c:pt>
                <c:pt idx="1724">
                  <c:v>2025-06-19 01:33:32</c:v>
                </c:pt>
                <c:pt idx="1725">
                  <c:v>2025-06-19 01:37:11</c:v>
                </c:pt>
                <c:pt idx="1726">
                  <c:v>2025-06-19 01:23:19</c:v>
                </c:pt>
                <c:pt idx="1727">
                  <c:v>2025-06-19 01:12:57</c:v>
                </c:pt>
                <c:pt idx="1728">
                  <c:v>2025-06-19 01:07:54</c:v>
                </c:pt>
                <c:pt idx="1729">
                  <c:v>2025-06-19 01:04:54</c:v>
                </c:pt>
                <c:pt idx="1730">
                  <c:v>2025-06-19 01:02:44</c:v>
                </c:pt>
                <c:pt idx="1731">
                  <c:v>2025-06-19 00:52:32</c:v>
                </c:pt>
                <c:pt idx="1732">
                  <c:v>2025-06-19 00:59:12</c:v>
                </c:pt>
                <c:pt idx="1733">
                  <c:v>2025-06-19 00:42:19</c:v>
                </c:pt>
                <c:pt idx="1734">
                  <c:v>2025-06-19 00:31:23</c:v>
                </c:pt>
                <c:pt idx="1735">
                  <c:v>2025-06-19 00:21:10</c:v>
                </c:pt>
                <c:pt idx="1736">
                  <c:v>2025-06-19 00:26:20</c:v>
                </c:pt>
                <c:pt idx="1737">
                  <c:v>2025-06-19 00:24:20</c:v>
                </c:pt>
                <c:pt idx="1738">
                  <c:v>2025-06-19 00:10:48</c:v>
                </c:pt>
                <c:pt idx="1739">
                  <c:v>2025-06-19 00:00:35</c:v>
                </c:pt>
                <c:pt idx="1740">
                  <c:v>2025-06-18 23:42:12</c:v>
                </c:pt>
                <c:pt idx="1741">
                  <c:v>2025-06-18 23:32:00</c:v>
                </c:pt>
                <c:pt idx="1742">
                  <c:v>2025-06-18 23:21:19</c:v>
                </c:pt>
                <c:pt idx="1743">
                  <c:v>2025-06-18 23:26:09</c:v>
                </c:pt>
                <c:pt idx="1744">
                  <c:v>2025-06-18 23:29:09</c:v>
                </c:pt>
                <c:pt idx="1745">
                  <c:v>2025-06-18 23:11:06</c:v>
                </c:pt>
                <c:pt idx="1746">
                  <c:v>2025-06-18 23:18:37</c:v>
                </c:pt>
                <c:pt idx="1747">
                  <c:v>2025-06-18 23:17:16</c:v>
                </c:pt>
                <c:pt idx="1748">
                  <c:v>2025-06-18 23:16:36</c:v>
                </c:pt>
                <c:pt idx="1749">
                  <c:v>2025-06-18 23:00:54</c:v>
                </c:pt>
                <c:pt idx="1750">
                  <c:v>2025-06-18 22:53:31</c:v>
                </c:pt>
                <c:pt idx="1751">
                  <c:v>2025-06-18 22:57:42</c:v>
                </c:pt>
                <c:pt idx="1752">
                  <c:v>2025-06-18 22:50:42</c:v>
                </c:pt>
                <c:pt idx="1753">
                  <c:v>2025-06-18 22:57:21</c:v>
                </c:pt>
                <c:pt idx="1754">
                  <c:v>2025-06-18 22:40:29</c:v>
                </c:pt>
                <c:pt idx="1755">
                  <c:v>2025-06-18 22:30:17</c:v>
                </c:pt>
                <c:pt idx="1756">
                  <c:v>2025-06-18 22:19:38</c:v>
                </c:pt>
                <c:pt idx="1757">
                  <c:v>2025-06-18 22:12:24</c:v>
                </c:pt>
                <c:pt idx="1758">
                  <c:v>2025-06-18 22:16:15</c:v>
                </c:pt>
                <c:pt idx="1759">
                  <c:v>2025-06-18 22:09:25</c:v>
                </c:pt>
                <c:pt idx="1760">
                  <c:v>2025-06-18 22:14:25</c:v>
                </c:pt>
                <c:pt idx="1761">
                  <c:v>2025-06-18 21:48:11</c:v>
                </c:pt>
                <c:pt idx="1762">
                  <c:v>2025-06-18 21:56:52</c:v>
                </c:pt>
                <c:pt idx="1763">
                  <c:v>2025-06-18 21:37:59</c:v>
                </c:pt>
                <c:pt idx="1764">
                  <c:v>2025-06-18 21:30:26</c:v>
                </c:pt>
                <c:pt idx="1765">
                  <c:v>2025-06-18 21:27:47</c:v>
                </c:pt>
                <c:pt idx="1766">
                  <c:v>2025-06-18 21:17:05</c:v>
                </c:pt>
                <c:pt idx="1767">
                  <c:v>2025-06-18 21:22:45</c:v>
                </c:pt>
                <c:pt idx="1768">
                  <c:v>2025-06-18 21:23:35</c:v>
                </c:pt>
                <c:pt idx="1769">
                  <c:v>2025-06-18 21:09:01</c:v>
                </c:pt>
                <c:pt idx="1770">
                  <c:v>2025-06-18 21:06:52</c:v>
                </c:pt>
                <c:pt idx="1771">
                  <c:v>2025-06-18 20:56:10</c:v>
                </c:pt>
                <c:pt idx="1772">
                  <c:v>2025-06-18 20:48:06</c:v>
                </c:pt>
                <c:pt idx="1773">
                  <c:v>2025-06-18 20:50:17</c:v>
                </c:pt>
                <c:pt idx="1774">
                  <c:v>2025-06-18 20:45:57</c:v>
                </c:pt>
                <c:pt idx="1775">
                  <c:v>2025-06-18 20:29:15</c:v>
                </c:pt>
                <c:pt idx="1776">
                  <c:v>2025-06-18 20:29:35</c:v>
                </c:pt>
                <c:pt idx="1777">
                  <c:v>2025-06-18 20:24:45</c:v>
                </c:pt>
                <c:pt idx="1778">
                  <c:v>2025-06-18 20:32:46</c:v>
                </c:pt>
                <c:pt idx="1779">
                  <c:v>2025-06-18 20:14:04</c:v>
                </c:pt>
                <c:pt idx="1780">
                  <c:v>2025-06-18 20:16:33</c:v>
                </c:pt>
                <c:pt idx="1781">
                  <c:v>2025-06-18 20:06:31</c:v>
                </c:pt>
                <c:pt idx="1782">
                  <c:v>2025-06-18 20:07:11</c:v>
                </c:pt>
                <c:pt idx="1783">
                  <c:v>2025-06-18 20:10:22</c:v>
                </c:pt>
                <c:pt idx="1784">
                  <c:v>2025-06-18 20:03:52</c:v>
                </c:pt>
                <c:pt idx="1785">
                  <c:v>2025-06-18 19:53:39</c:v>
                </c:pt>
                <c:pt idx="1786">
                  <c:v>2025-06-18 19:49:27</c:v>
                </c:pt>
                <c:pt idx="1787">
                  <c:v>2025-06-18 19:43:27</c:v>
                </c:pt>
                <c:pt idx="1788">
                  <c:v>2025-06-18 19:50:27</c:v>
                </c:pt>
                <c:pt idx="1789">
                  <c:v>2025-06-18 19:36:44</c:v>
                </c:pt>
                <c:pt idx="1790">
                  <c:v>2025-06-18 19:35:43</c:v>
                </c:pt>
                <c:pt idx="1791">
                  <c:v>2025-06-18 19:33:14</c:v>
                </c:pt>
                <c:pt idx="1792">
                  <c:v>2025-06-18 19:23:02</c:v>
                </c:pt>
                <c:pt idx="1793">
                  <c:v>2025-06-18 19:12:20</c:v>
                </c:pt>
                <c:pt idx="1794">
                  <c:v>2025-06-18 19:01:58</c:v>
                </c:pt>
                <c:pt idx="1795">
                  <c:v>2025-06-18 18:51:45</c:v>
                </c:pt>
                <c:pt idx="1796">
                  <c:v>2025-06-18 18:44:41</c:v>
                </c:pt>
                <c:pt idx="1797">
                  <c:v>2025-06-18 18:41:32</c:v>
                </c:pt>
                <c:pt idx="1798">
                  <c:v>2025-06-18 18:31:20</c:v>
                </c:pt>
                <c:pt idx="1799">
                  <c:v>2025-06-18 18:21:07</c:v>
                </c:pt>
                <c:pt idx="1800">
                  <c:v>2025-06-18 18:10:27</c:v>
                </c:pt>
                <c:pt idx="1801">
                  <c:v>2025-06-18 18:00:14</c:v>
                </c:pt>
                <c:pt idx="1802">
                  <c:v>2025-06-18 18:02:23</c:v>
                </c:pt>
                <c:pt idx="1803">
                  <c:v>2025-06-18 18:03:23</c:v>
                </c:pt>
                <c:pt idx="1804">
                  <c:v>2025-06-18 17:50:02</c:v>
                </c:pt>
                <c:pt idx="1805">
                  <c:v>2025-06-18 17:39:49</c:v>
                </c:pt>
                <c:pt idx="1806">
                  <c:v>2025-06-18 17:48:50</c:v>
                </c:pt>
                <c:pt idx="1807">
                  <c:v>2025-06-18 17:47:20</c:v>
                </c:pt>
                <c:pt idx="1808">
                  <c:v>2025-06-18 17:45:49</c:v>
                </c:pt>
                <c:pt idx="1809">
                  <c:v>2025-06-18 17:29:37</c:v>
                </c:pt>
                <c:pt idx="1810">
                  <c:v>2025-06-18 17:19:24</c:v>
                </c:pt>
                <c:pt idx="1811">
                  <c:v>2025-06-18 17:08:44</c:v>
                </c:pt>
                <c:pt idx="1812">
                  <c:v>2025-06-18 17:03:41</c:v>
                </c:pt>
                <c:pt idx="1813">
                  <c:v>2025-06-18 17:02:41</c:v>
                </c:pt>
                <c:pt idx="1814">
                  <c:v>2025-06-18 17:00:40</c:v>
                </c:pt>
                <c:pt idx="1815">
                  <c:v>2025-06-18 16:58:32</c:v>
                </c:pt>
                <c:pt idx="1816">
                  <c:v>2025-06-18 16:48:19</c:v>
                </c:pt>
                <c:pt idx="1817">
                  <c:v>2025-06-18 16:51:48</c:v>
                </c:pt>
                <c:pt idx="1818">
                  <c:v>2025-06-18 16:41:06</c:v>
                </c:pt>
                <c:pt idx="1819">
                  <c:v>2025-06-18 16:41:36</c:v>
                </c:pt>
                <c:pt idx="1820">
                  <c:v>2025-06-18 16:38:07</c:v>
                </c:pt>
                <c:pt idx="1821">
                  <c:v>2025-06-18 16:41:16</c:v>
                </c:pt>
                <c:pt idx="1822">
                  <c:v>2025-06-18 16:30:03</c:v>
                </c:pt>
                <c:pt idx="1823">
                  <c:v>2025-06-18 16:31:44</c:v>
                </c:pt>
                <c:pt idx="1824">
                  <c:v>2025-06-18 16:27:54</c:v>
                </c:pt>
                <c:pt idx="1825">
                  <c:v>2025-06-18 16:21:31</c:v>
                </c:pt>
                <c:pt idx="1826">
                  <c:v>2025-06-18 16:17:42</c:v>
                </c:pt>
                <c:pt idx="1827">
                  <c:v>2025-06-18 16:12:21</c:v>
                </c:pt>
                <c:pt idx="1828">
                  <c:v>2025-06-18 16:07:01</c:v>
                </c:pt>
                <c:pt idx="1829">
                  <c:v>2025-06-18 15:56:49</c:v>
                </c:pt>
                <c:pt idx="1830">
                  <c:v>2025-06-18 15:46:36</c:v>
                </c:pt>
                <c:pt idx="1831">
                  <c:v>2025-06-18 15:36:24</c:v>
                </c:pt>
                <c:pt idx="1832">
                  <c:v>2025-06-18 15:26:11</c:v>
                </c:pt>
                <c:pt idx="1833">
                  <c:v>2025-06-18 15:33:41</c:v>
                </c:pt>
                <c:pt idx="1834">
                  <c:v>2025-06-18 15:15:59</c:v>
                </c:pt>
                <c:pt idx="1835">
                  <c:v>2025-06-18 15:07:27</c:v>
                </c:pt>
                <c:pt idx="1836">
                  <c:v>2025-06-18 15:05:18</c:v>
                </c:pt>
                <c:pt idx="1837">
                  <c:v>2025-06-18 14:54:46</c:v>
                </c:pt>
                <c:pt idx="1838">
                  <c:v>2025-06-18 14:53:24</c:v>
                </c:pt>
                <c:pt idx="1839">
                  <c:v>2025-06-18 14:44:33</c:v>
                </c:pt>
                <c:pt idx="1840">
                  <c:v>2025-06-18 14:50:03</c:v>
                </c:pt>
                <c:pt idx="1841">
                  <c:v>2025-06-18 14:34:21</c:v>
                </c:pt>
                <c:pt idx="1842">
                  <c:v>2025-06-18 14:37:30</c:v>
                </c:pt>
                <c:pt idx="1843">
                  <c:v>2025-06-18 14:40:00</c:v>
                </c:pt>
                <c:pt idx="1844">
                  <c:v>2025-06-18 14:24:08</c:v>
                </c:pt>
                <c:pt idx="1845">
                  <c:v>2025-06-18 14:13:56</c:v>
                </c:pt>
                <c:pt idx="1846">
                  <c:v>2025-06-18 14:20:06</c:v>
                </c:pt>
                <c:pt idx="1847">
                  <c:v>2025-06-18 14:03:17</c:v>
                </c:pt>
                <c:pt idx="1848">
                  <c:v>2025-06-18 13:52:54</c:v>
                </c:pt>
                <c:pt idx="1849">
                  <c:v>2025-06-18 13:47:22</c:v>
                </c:pt>
                <c:pt idx="1850">
                  <c:v>2025-06-18 13:42:42</c:v>
                </c:pt>
                <c:pt idx="1851">
                  <c:v>2025-06-18 13:32:30</c:v>
                </c:pt>
                <c:pt idx="1852">
                  <c:v>2025-06-18 13:36:09</c:v>
                </c:pt>
                <c:pt idx="1853">
                  <c:v>2025-06-18 13:22:18</c:v>
                </c:pt>
                <c:pt idx="1854">
                  <c:v>2025-06-18 13:11:55</c:v>
                </c:pt>
                <c:pt idx="1855">
                  <c:v>2025-06-18 13:14:04</c:v>
                </c:pt>
                <c:pt idx="1856">
                  <c:v>2025-06-18 13:01:15</c:v>
                </c:pt>
                <c:pt idx="1857">
                  <c:v>2025-06-18 13:03:44</c:v>
                </c:pt>
                <c:pt idx="1858">
                  <c:v>2025-06-18 13:06:35</c:v>
                </c:pt>
                <c:pt idx="1859">
                  <c:v>2025-06-18 13:05:25</c:v>
                </c:pt>
                <c:pt idx="1860">
                  <c:v>2025-06-18 12:55:32</c:v>
                </c:pt>
                <c:pt idx="1861">
                  <c:v>2025-06-18 12:51:03</c:v>
                </c:pt>
                <c:pt idx="1862">
                  <c:v>2025-06-18 12:53:32</c:v>
                </c:pt>
                <c:pt idx="1863">
                  <c:v>2025-06-18 12:40:51</c:v>
                </c:pt>
                <c:pt idx="1864">
                  <c:v>2025-06-18 12:30:38</c:v>
                </c:pt>
                <c:pt idx="1865">
                  <c:v>2025-06-18 12:35:58</c:v>
                </c:pt>
                <c:pt idx="1866">
                  <c:v>2025-06-18 12:20:26</c:v>
                </c:pt>
                <c:pt idx="1867">
                  <c:v>2025-06-18 12:24:25</c:v>
                </c:pt>
                <c:pt idx="1868">
                  <c:v>2025-06-18 12:10:13</c:v>
                </c:pt>
                <c:pt idx="1869">
                  <c:v>2025-06-18 12:02:12</c:v>
                </c:pt>
                <c:pt idx="1870">
                  <c:v>2025-06-18 11:59:33</c:v>
                </c:pt>
                <c:pt idx="1871">
                  <c:v>2025-06-18 11:49:20</c:v>
                </c:pt>
                <c:pt idx="1872">
                  <c:v>2025-06-18 11:38:48</c:v>
                </c:pt>
                <c:pt idx="1873">
                  <c:v>2025-06-18 11:41:47</c:v>
                </c:pt>
                <c:pt idx="1874">
                  <c:v>2025-06-18 11:33:15</c:v>
                </c:pt>
                <c:pt idx="1875">
                  <c:v>2025-06-18 11:28:36</c:v>
                </c:pt>
                <c:pt idx="1876">
                  <c:v>2025-06-18 11:32:05</c:v>
                </c:pt>
                <c:pt idx="1877">
                  <c:v>2025-06-18 11:18:24</c:v>
                </c:pt>
                <c:pt idx="1878">
                  <c:v>2025-06-18 11:22:33</c:v>
                </c:pt>
                <c:pt idx="1879">
                  <c:v>2025-06-18 11:23:13</c:v>
                </c:pt>
                <c:pt idx="1880">
                  <c:v>2025-06-18 11:20:52</c:v>
                </c:pt>
                <c:pt idx="1881">
                  <c:v>2025-06-18 11:08:10</c:v>
                </c:pt>
                <c:pt idx="1882">
                  <c:v>2025-06-18 10:57:20</c:v>
                </c:pt>
                <c:pt idx="1883">
                  <c:v>2025-06-18 10:49:36</c:v>
                </c:pt>
                <c:pt idx="1884">
                  <c:v>2025-06-18 10:47:08</c:v>
                </c:pt>
                <c:pt idx="1885">
                  <c:v>2025-06-18 10:50:17</c:v>
                </c:pt>
                <c:pt idx="1886">
                  <c:v>2025-06-18 10:53:48</c:v>
                </c:pt>
                <c:pt idx="1887">
                  <c:v>2025-06-18 10:45:36</c:v>
                </c:pt>
                <c:pt idx="1888">
                  <c:v>2025-06-18 10:40:35</c:v>
                </c:pt>
                <c:pt idx="1889">
                  <c:v>2025-06-18 10:36:55</c:v>
                </c:pt>
                <c:pt idx="1890">
                  <c:v>2025-06-18 10:43:56</c:v>
                </c:pt>
                <c:pt idx="1891">
                  <c:v>2025-06-18 10:26:42</c:v>
                </c:pt>
                <c:pt idx="1892">
                  <c:v>2025-06-18 10:16:30</c:v>
                </c:pt>
                <c:pt idx="1893">
                  <c:v>2025-06-18 10:06:17</c:v>
                </c:pt>
                <c:pt idx="1894">
                  <c:v>2025-06-18 10:08:26</c:v>
                </c:pt>
                <c:pt idx="1895">
                  <c:v>2025-06-18 09:55:38</c:v>
                </c:pt>
                <c:pt idx="1896">
                  <c:v>2025-06-18 09:45:25</c:v>
                </c:pt>
                <c:pt idx="1897">
                  <c:v>2025-06-18 09:35:12</c:v>
                </c:pt>
                <c:pt idx="1898">
                  <c:v>2025-06-18 09:27:59</c:v>
                </c:pt>
                <c:pt idx="1899">
                  <c:v>2025-06-18 09:30:10</c:v>
                </c:pt>
                <c:pt idx="1900">
                  <c:v>2025-06-18 09:25:00</c:v>
                </c:pt>
                <c:pt idx="1901">
                  <c:v>2025-06-18 09:29:10</c:v>
                </c:pt>
                <c:pt idx="1902">
                  <c:v>2025-06-18 09:14:48</c:v>
                </c:pt>
                <c:pt idx="1903">
                  <c:v>2025-06-18 09:09:14</c:v>
                </c:pt>
                <c:pt idx="1904">
                  <c:v>2025-06-18 09:04:25</c:v>
                </c:pt>
                <c:pt idx="1905">
                  <c:v>2025-06-18 09:09:54</c:v>
                </c:pt>
                <c:pt idx="1906">
                  <c:v>2025-06-18 09:00:54</c:v>
                </c:pt>
                <c:pt idx="1907">
                  <c:v>2025-06-18 08:53:44</c:v>
                </c:pt>
                <c:pt idx="1908">
                  <c:v>2025-06-18 08:55:53</c:v>
                </c:pt>
                <c:pt idx="1909">
                  <c:v>2025-06-18 08:32:28</c:v>
                </c:pt>
                <c:pt idx="1910">
                  <c:v>2025-06-18 08:41:19</c:v>
                </c:pt>
                <c:pt idx="1911">
                  <c:v>2025-06-18 08:25:29</c:v>
                </c:pt>
                <c:pt idx="1912">
                  <c:v>2025-06-18 08:22:20</c:v>
                </c:pt>
                <c:pt idx="1913">
                  <c:v>2025-06-18 08:24:29</c:v>
                </c:pt>
                <c:pt idx="1914">
                  <c:v>2025-06-18 08:12:08</c:v>
                </c:pt>
                <c:pt idx="1915">
                  <c:v>2025-06-18 08:01:55</c:v>
                </c:pt>
                <c:pt idx="1916">
                  <c:v>2025-06-18 07:51:15</c:v>
                </c:pt>
                <c:pt idx="1917">
                  <c:v>2025-06-18 07:56:14</c:v>
                </c:pt>
                <c:pt idx="1918">
                  <c:v>2025-06-18 07:43:31</c:v>
                </c:pt>
                <c:pt idx="1919">
                  <c:v>2025-06-18 07:41:02</c:v>
                </c:pt>
                <c:pt idx="1920">
                  <c:v>2025-06-18 07:39:50</c:v>
                </c:pt>
                <c:pt idx="1921">
                  <c:v>2025-06-18 07:30:49</c:v>
                </c:pt>
                <c:pt idx="1922">
                  <c:v>2025-06-18 07:20:37</c:v>
                </c:pt>
                <c:pt idx="1923">
                  <c:v>2025-06-18 07:27:07</c:v>
                </c:pt>
                <c:pt idx="1924">
                  <c:v>2025-06-18 07:10:25</c:v>
                </c:pt>
                <c:pt idx="1925">
                  <c:v>2025-06-18 07:00:12</c:v>
                </c:pt>
                <c:pt idx="1926">
                  <c:v>2025-06-18 06:44:41</c:v>
                </c:pt>
                <c:pt idx="1927">
                  <c:v>2025-06-18 06:40:52</c:v>
                </c:pt>
                <c:pt idx="1928">
                  <c:v>2025-06-18 06:30:39</c:v>
                </c:pt>
                <c:pt idx="1929">
                  <c:v>2025-06-18 06:25:36</c:v>
                </c:pt>
                <c:pt idx="1930">
                  <c:v>2025-06-18 06:20:27</c:v>
                </c:pt>
                <c:pt idx="1931">
                  <c:v>2025-06-18 06:10:14</c:v>
                </c:pt>
                <c:pt idx="1932">
                  <c:v>2025-06-18 06:00:02</c:v>
                </c:pt>
                <c:pt idx="1933">
                  <c:v>2025-06-18 05:38:54</c:v>
                </c:pt>
                <c:pt idx="1934">
                  <c:v>2025-06-18 05:40:04</c:v>
                </c:pt>
                <c:pt idx="1935">
                  <c:v>2025-06-18 05:40:34</c:v>
                </c:pt>
                <c:pt idx="1936">
                  <c:v>2025-06-18 05:35:24</c:v>
                </c:pt>
                <c:pt idx="1937">
                  <c:v>2025-06-18 05:28:41</c:v>
                </c:pt>
                <c:pt idx="1938">
                  <c:v>2025-06-18 05:27:31</c:v>
                </c:pt>
                <c:pt idx="1939">
                  <c:v>2025-06-18 05:29:41</c:v>
                </c:pt>
                <c:pt idx="1940">
                  <c:v>2025-06-18 05:25:12</c:v>
                </c:pt>
                <c:pt idx="1941">
                  <c:v>2025-06-18 05:06:19</c:v>
                </c:pt>
                <c:pt idx="1942">
                  <c:v>2025-06-18 05:04:00</c:v>
                </c:pt>
                <c:pt idx="1943">
                  <c:v>2025-06-18 04:58:37</c:v>
                </c:pt>
                <c:pt idx="1944">
                  <c:v>2025-06-18 04:53:47</c:v>
                </c:pt>
                <c:pt idx="1945">
                  <c:v>2025-06-18 04:46:09</c:v>
                </c:pt>
                <c:pt idx="1946">
                  <c:v>2025-06-18 04:43:09</c:v>
                </c:pt>
                <c:pt idx="1947">
                  <c:v>2025-06-18 04:45:18</c:v>
                </c:pt>
                <c:pt idx="1948">
                  <c:v>2025-06-18 04:37:57</c:v>
                </c:pt>
                <c:pt idx="1949">
                  <c:v>2025-06-18 04:36:16</c:v>
                </c:pt>
                <c:pt idx="1950">
                  <c:v>2025-06-18 04:32:37</c:v>
                </c:pt>
                <c:pt idx="1951">
                  <c:v>2025-06-18 04:22:24</c:v>
                </c:pt>
                <c:pt idx="1952">
                  <c:v>2025-06-18 04:12:12</c:v>
                </c:pt>
                <c:pt idx="1953">
                  <c:v>2025-06-18 04:15:21</c:v>
                </c:pt>
                <c:pt idx="1954">
                  <c:v>2025-06-18 04:06:29</c:v>
                </c:pt>
                <c:pt idx="1955">
                  <c:v>2025-06-18 04:04:08</c:v>
                </c:pt>
                <c:pt idx="1956">
                  <c:v>2025-06-18 04:01:59</c:v>
                </c:pt>
                <c:pt idx="1957">
                  <c:v>2025-06-18 03:51:47</c:v>
                </c:pt>
                <c:pt idx="1958">
                  <c:v>2025-06-18 03:30:07</c:v>
                </c:pt>
                <c:pt idx="1959">
                  <c:v>2025-06-18 03:32:27</c:v>
                </c:pt>
                <c:pt idx="1960">
                  <c:v>2025-06-18 03:26:45</c:v>
                </c:pt>
                <c:pt idx="1961">
                  <c:v>2025-06-18 03:19:55</c:v>
                </c:pt>
                <c:pt idx="1962">
                  <c:v>2025-06-18 03:18:43</c:v>
                </c:pt>
                <c:pt idx="1963">
                  <c:v>2025-06-18 03:09:43</c:v>
                </c:pt>
                <c:pt idx="1964">
                  <c:v>2025-06-18 02:59:30</c:v>
                </c:pt>
                <c:pt idx="1965">
                  <c:v>2025-06-18 02:54:37</c:v>
                </c:pt>
                <c:pt idx="1966">
                  <c:v>2025-06-18 02:49:17</c:v>
                </c:pt>
                <c:pt idx="1967">
                  <c:v>2025-06-18 02:38:37</c:v>
                </c:pt>
                <c:pt idx="1968">
                  <c:v>2025-06-18 02:27:54</c:v>
                </c:pt>
                <c:pt idx="1969">
                  <c:v>2025-06-18 02:25:45</c:v>
                </c:pt>
                <c:pt idx="1970">
                  <c:v>2025-06-18 02:29:54</c:v>
                </c:pt>
                <c:pt idx="1971">
                  <c:v>2025-06-18 02:28:34</c:v>
                </c:pt>
                <c:pt idx="1972">
                  <c:v>2025-06-18 02:17:41</c:v>
                </c:pt>
                <c:pt idx="1973">
                  <c:v>2025-06-18 02:15:33</c:v>
                </c:pt>
                <c:pt idx="1974">
                  <c:v>2025-06-18 02:05:20</c:v>
                </c:pt>
                <c:pt idx="1975">
                  <c:v>2025-06-18 01:57:56</c:v>
                </c:pt>
                <c:pt idx="1976">
                  <c:v>2025-06-18 01:55:08</c:v>
                </c:pt>
                <c:pt idx="1977">
                  <c:v>2025-06-18 02:02:48</c:v>
                </c:pt>
                <c:pt idx="1978">
                  <c:v>2025-06-18 02:01:07</c:v>
                </c:pt>
                <c:pt idx="1979">
                  <c:v>2025-06-18 01:44:55</c:v>
                </c:pt>
                <c:pt idx="1980">
                  <c:v>2025-06-18 01:53:05</c:v>
                </c:pt>
                <c:pt idx="1981">
                  <c:v>2025-06-18 01:37:24</c:v>
                </c:pt>
                <c:pt idx="1982">
                  <c:v>2025-06-18 01:34:15</c:v>
                </c:pt>
                <c:pt idx="1983">
                  <c:v>2025-06-18 01:36:54</c:v>
                </c:pt>
                <c:pt idx="1984">
                  <c:v>2025-06-18 01:24:03</c:v>
                </c:pt>
                <c:pt idx="1985">
                  <c:v>2025-06-18 01:13:50</c:v>
                </c:pt>
                <c:pt idx="1986">
                  <c:v>2025-06-18 01:03:37</c:v>
                </c:pt>
                <c:pt idx="1987">
                  <c:v>2025-06-18 00:55:54</c:v>
                </c:pt>
                <c:pt idx="1988">
                  <c:v>2025-06-18 00:53:25</c:v>
                </c:pt>
                <c:pt idx="1989">
                  <c:v>2025-06-18 00:56:24</c:v>
                </c:pt>
                <c:pt idx="1990">
                  <c:v>2025-06-18 00:58:15</c:v>
                </c:pt>
                <c:pt idx="1991">
                  <c:v>2025-06-18 00:43:12</c:v>
                </c:pt>
                <c:pt idx="1992">
                  <c:v>2025-06-18 00:31:13</c:v>
                </c:pt>
                <c:pt idx="1993">
                  <c:v>2025-06-18 00:34:51</c:v>
                </c:pt>
                <c:pt idx="1994">
                  <c:v>2025-06-18 00:29:41</c:v>
                </c:pt>
                <c:pt idx="1995">
                  <c:v>2025-06-18 00:21:00</c:v>
                </c:pt>
                <c:pt idx="1996">
                  <c:v>2025-06-18 00:24:50</c:v>
                </c:pt>
                <c:pt idx="1997">
                  <c:v>2025-06-18 00:17:07</c:v>
                </c:pt>
                <c:pt idx="1998">
                  <c:v>2025-06-18 00:10:48</c:v>
                </c:pt>
                <c:pt idx="1999">
                  <c:v>2025-06-18 00:03:44</c:v>
                </c:pt>
                <c:pt idx="2000">
                  <c:v>2025-06-18 00:09:36</c:v>
                </c:pt>
                <c:pt idx="2001">
                  <c:v>2025-06-18 00:02:44</c:v>
                </c:pt>
                <c:pt idx="2002">
                  <c:v>2025-06-18 00:00:35</c:v>
                </c:pt>
                <c:pt idx="2003">
                  <c:v>2025-06-17 23:42:42</c:v>
                </c:pt>
                <c:pt idx="2004">
                  <c:v>2025-06-17 23:32:20</c:v>
                </c:pt>
                <c:pt idx="2005">
                  <c:v>2025-06-17 23:21:41</c:v>
                </c:pt>
                <c:pt idx="2006">
                  <c:v>2025-06-17 23:11:26</c:v>
                </c:pt>
                <c:pt idx="2007">
                  <c:v>2025-06-17 23:05:03</c:v>
                </c:pt>
                <c:pt idx="2008">
                  <c:v>2025-06-17 23:03:43</c:v>
                </c:pt>
                <c:pt idx="2009">
                  <c:v>2025-06-17 23:01:14</c:v>
                </c:pt>
                <c:pt idx="2010">
                  <c:v>2025-06-17 22:51:02</c:v>
                </c:pt>
                <c:pt idx="2011">
                  <c:v>2025-06-17 22:53:10</c:v>
                </c:pt>
                <c:pt idx="2012">
                  <c:v>2025-06-17 22:42:58</c:v>
                </c:pt>
                <c:pt idx="2013">
                  <c:v>2025-06-17 22:45:19</c:v>
                </c:pt>
                <c:pt idx="2014">
                  <c:v>2025-06-17 22:40:49</c:v>
                </c:pt>
                <c:pt idx="2015">
                  <c:v>2025-06-17 22:36:56</c:v>
                </c:pt>
                <c:pt idx="2016">
                  <c:v>2025-06-17 22:38:07</c:v>
                </c:pt>
                <c:pt idx="2017">
                  <c:v>2025-06-17 22:30:37</c:v>
                </c:pt>
                <c:pt idx="2018">
                  <c:v>2025-06-17 22:26:56</c:v>
                </c:pt>
                <c:pt idx="2019">
                  <c:v>2025-06-17 22:19:46</c:v>
                </c:pt>
                <c:pt idx="2020">
                  <c:v>2025-06-17 21:59:58</c:v>
                </c:pt>
                <c:pt idx="2021">
                  <c:v>2025-06-17 21:57:49</c:v>
                </c:pt>
                <c:pt idx="2022">
                  <c:v>2025-06-17 21:47:37</c:v>
                </c:pt>
                <c:pt idx="2023">
                  <c:v>2025-06-17 21:50:46</c:v>
                </c:pt>
                <c:pt idx="2024">
                  <c:v>2025-06-17 21:50:06</c:v>
                </c:pt>
                <c:pt idx="2025">
                  <c:v>2025-06-17 21:42:14</c:v>
                </c:pt>
                <c:pt idx="2026">
                  <c:v>2025-06-17 21:37:24</c:v>
                </c:pt>
                <c:pt idx="2027">
                  <c:v>2025-06-17 21:39:43</c:v>
                </c:pt>
                <c:pt idx="2028">
                  <c:v>2025-06-17 21:27:12</c:v>
                </c:pt>
                <c:pt idx="2029">
                  <c:v>2025-06-17 21:32:41</c:v>
                </c:pt>
                <c:pt idx="2030">
                  <c:v>2025-06-17 20:54:30</c:v>
                </c:pt>
                <c:pt idx="2031">
                  <c:v>2025-06-17 20:46:36</c:v>
                </c:pt>
                <c:pt idx="2032">
                  <c:v>2025-06-17 20:48:36</c:v>
                </c:pt>
                <c:pt idx="2033">
                  <c:v>2025-06-17 20:44:17</c:v>
                </c:pt>
                <c:pt idx="2034">
                  <c:v>2025-06-17 20:37:44</c:v>
                </c:pt>
                <c:pt idx="2035">
                  <c:v>2025-06-17 20:34:05</c:v>
                </c:pt>
                <c:pt idx="2036">
                  <c:v>2025-06-17 20:23:53</c:v>
                </c:pt>
                <c:pt idx="2037">
                  <c:v>2025-06-17 20:22:31</c:v>
                </c:pt>
                <c:pt idx="2038">
                  <c:v>2025-06-17 20:13:40</c:v>
                </c:pt>
                <c:pt idx="2039">
                  <c:v>2025-06-17 20:20:30</c:v>
                </c:pt>
                <c:pt idx="2040">
                  <c:v>2025-06-17 20:21:41</c:v>
                </c:pt>
                <c:pt idx="2041">
                  <c:v>2025-06-17 20:03:01</c:v>
                </c:pt>
                <c:pt idx="2042">
                  <c:v>2025-06-17 19:52:48</c:v>
                </c:pt>
                <c:pt idx="2043">
                  <c:v>2025-06-17 19:42:36</c:v>
                </c:pt>
                <c:pt idx="2044">
                  <c:v>2025-06-17 19:48:05</c:v>
                </c:pt>
                <c:pt idx="2045">
                  <c:v>2025-06-17 19:32:23</c:v>
                </c:pt>
                <c:pt idx="2046">
                  <c:v>2025-06-17 19:38:53</c:v>
                </c:pt>
                <c:pt idx="2047">
                  <c:v>2025-06-17 19:35:22</c:v>
                </c:pt>
                <c:pt idx="2048">
                  <c:v>2025-06-17 19:34:32</c:v>
                </c:pt>
                <c:pt idx="2049">
                  <c:v>2025-06-17 19:22:11</c:v>
                </c:pt>
                <c:pt idx="2050">
                  <c:v>2025-06-17 19:11:59</c:v>
                </c:pt>
                <c:pt idx="2051">
                  <c:v>2025-06-17 19:15:27</c:v>
                </c:pt>
                <c:pt idx="2052">
                  <c:v>2025-06-17 19:16:28</c:v>
                </c:pt>
                <c:pt idx="2053">
                  <c:v>2025-06-17 19:01:22</c:v>
                </c:pt>
                <c:pt idx="2054">
                  <c:v>2025-06-17 18:51:10</c:v>
                </c:pt>
                <c:pt idx="2055">
                  <c:v>2025-06-17 18:57:50</c:v>
                </c:pt>
                <c:pt idx="2056">
                  <c:v>2025-06-17 18:40:57</c:v>
                </c:pt>
                <c:pt idx="2057">
                  <c:v>2025-06-17 18:30:45</c:v>
                </c:pt>
                <c:pt idx="2058">
                  <c:v>2025-06-17 18:24:11</c:v>
                </c:pt>
                <c:pt idx="2059">
                  <c:v>2025-06-17 18:20:32</c:v>
                </c:pt>
                <c:pt idx="2060">
                  <c:v>2025-06-17 18:10:18</c:v>
                </c:pt>
                <c:pt idx="2061">
                  <c:v>2025-06-17 18:12:47</c:v>
                </c:pt>
                <c:pt idx="2062">
                  <c:v>2025-06-17 18:03:57</c:v>
                </c:pt>
                <c:pt idx="2063">
                  <c:v>2025-06-17 18:05:58</c:v>
                </c:pt>
                <c:pt idx="2064">
                  <c:v>2025-06-17 17:59:37</c:v>
                </c:pt>
                <c:pt idx="2065">
                  <c:v>2025-06-17 18:03:17</c:v>
                </c:pt>
                <c:pt idx="2066">
                  <c:v>2025-06-17 17:49:25</c:v>
                </c:pt>
                <c:pt idx="2067">
                  <c:v>2025-06-17 17:55:45</c:v>
                </c:pt>
                <c:pt idx="2068">
                  <c:v>2025-06-17 17:56:35</c:v>
                </c:pt>
                <c:pt idx="2069">
                  <c:v>2025-06-17 17:39:12</c:v>
                </c:pt>
                <c:pt idx="2070">
                  <c:v>2025-06-17 17:41:21</c:v>
                </c:pt>
                <c:pt idx="2071">
                  <c:v>2025-06-17 17:29:00</c:v>
                </c:pt>
                <c:pt idx="2072">
                  <c:v>2025-06-17 17:18:48</c:v>
                </c:pt>
                <c:pt idx="2073">
                  <c:v>2025-06-17 17:08:35</c:v>
                </c:pt>
                <c:pt idx="2074">
                  <c:v>2025-06-17 16:57:54</c:v>
                </c:pt>
                <c:pt idx="2075">
                  <c:v>2025-06-17 17:00:03</c:v>
                </c:pt>
                <c:pt idx="2076">
                  <c:v>2025-06-17 17:05:45</c:v>
                </c:pt>
                <c:pt idx="2077">
                  <c:v>2025-06-17 16:47:42</c:v>
                </c:pt>
                <c:pt idx="2078">
                  <c:v>2025-06-17 16:53:22</c:v>
                </c:pt>
                <c:pt idx="2079">
                  <c:v>2025-06-17 16:39:48</c:v>
                </c:pt>
                <c:pt idx="2080">
                  <c:v>2025-06-17 16:37:29</c:v>
                </c:pt>
                <c:pt idx="2081">
                  <c:v>2025-06-17 16:34:47</c:v>
                </c:pt>
                <c:pt idx="2082">
                  <c:v>2025-06-17 16:27:17</c:v>
                </c:pt>
                <c:pt idx="2083">
                  <c:v>2025-06-17 16:31:26</c:v>
                </c:pt>
                <c:pt idx="2084">
                  <c:v>2025-06-17 16:20:04</c:v>
                </c:pt>
                <c:pt idx="2085">
                  <c:v>2025-06-17 16:19:13</c:v>
                </c:pt>
                <c:pt idx="2086">
                  <c:v>2025-06-17 16:17:04</c:v>
                </c:pt>
                <c:pt idx="2087">
                  <c:v>2025-06-17 16:06:42</c:v>
                </c:pt>
                <c:pt idx="2088">
                  <c:v>2025-06-17 16:09:31</c:v>
                </c:pt>
                <c:pt idx="2089">
                  <c:v>2025-06-17 15:55:57</c:v>
                </c:pt>
                <c:pt idx="2090">
                  <c:v>2025-06-17 16:04:37</c:v>
                </c:pt>
                <c:pt idx="2091">
                  <c:v>2025-06-17 15:45:34</c:v>
                </c:pt>
                <c:pt idx="2092">
                  <c:v>2025-06-17 15:38:41</c:v>
                </c:pt>
                <c:pt idx="2093">
                  <c:v>2025-06-17 15:35:21</c:v>
                </c:pt>
                <c:pt idx="2094">
                  <c:v>2025-06-17 15:37:31</c:v>
                </c:pt>
                <c:pt idx="2095">
                  <c:v>2025-06-17 15:42:22</c:v>
                </c:pt>
                <c:pt idx="2096">
                  <c:v>2025-06-17 15:27:18</c:v>
                </c:pt>
                <c:pt idx="2097">
                  <c:v>2025-06-17 15:25:09</c:v>
                </c:pt>
                <c:pt idx="2098">
                  <c:v>2025-06-17 15:17:06</c:v>
                </c:pt>
                <c:pt idx="2099">
                  <c:v>2025-06-17 15:14:57</c:v>
                </c:pt>
                <c:pt idx="2100">
                  <c:v>2025-06-17 15:04:44</c:v>
                </c:pt>
                <c:pt idx="2101">
                  <c:v>2025-06-17 15:08:24</c:v>
                </c:pt>
                <c:pt idx="2102">
                  <c:v>2025-06-17 15:12:35</c:v>
                </c:pt>
                <c:pt idx="2103">
                  <c:v>2025-06-17 15:06:53</c:v>
                </c:pt>
                <c:pt idx="2104">
                  <c:v>2025-06-17 14:54:02</c:v>
                </c:pt>
                <c:pt idx="2105">
                  <c:v>2025-06-17 15:01:52</c:v>
                </c:pt>
                <c:pt idx="2106">
                  <c:v>2025-06-17 14:48:59</c:v>
                </c:pt>
                <c:pt idx="2107">
                  <c:v>2025-06-17 14:43:50</c:v>
                </c:pt>
                <c:pt idx="2108">
                  <c:v>2025-06-17 14:51:00</c:v>
                </c:pt>
                <c:pt idx="2109">
                  <c:v>2025-06-17 14:39:47</c:v>
                </c:pt>
                <c:pt idx="2110">
                  <c:v>2025-06-17 14:40:28</c:v>
                </c:pt>
                <c:pt idx="2111">
                  <c:v>2025-06-17 14:33:37</c:v>
                </c:pt>
                <c:pt idx="2112">
                  <c:v>2025-06-17 14:35:46</c:v>
                </c:pt>
                <c:pt idx="2113">
                  <c:v>2025-06-17 14:23:25</c:v>
                </c:pt>
                <c:pt idx="2114">
                  <c:v>2025-06-17 14:27:44</c:v>
                </c:pt>
                <c:pt idx="2115">
                  <c:v>2025-06-17 14:13:13</c:v>
                </c:pt>
                <c:pt idx="2116">
                  <c:v>2025-06-17 14:15:31</c:v>
                </c:pt>
              </c:strCache>
            </c:strRef>
          </c:cat>
          <c:val>
            <c:numRef>
              <c:f>'Test22-MAMA 2(Box)'!$N$2:$N$2118</c:f>
              <c:numCache>
                <c:formatCode>General</c:formatCode>
                <c:ptCount val="2117"/>
                <c:pt idx="0">
                  <c:v>48560</c:v>
                </c:pt>
                <c:pt idx="1">
                  <c:v>48561</c:v>
                </c:pt>
                <c:pt idx="2">
                  <c:v>48560.08</c:v>
                </c:pt>
                <c:pt idx="3">
                  <c:v>48561.08</c:v>
                </c:pt>
                <c:pt idx="4">
                  <c:v>48562.080000000002</c:v>
                </c:pt>
                <c:pt idx="5">
                  <c:v>48561.16</c:v>
                </c:pt>
                <c:pt idx="6">
                  <c:v>48560.240000000005</c:v>
                </c:pt>
                <c:pt idx="7">
                  <c:v>48559.320000000007</c:v>
                </c:pt>
                <c:pt idx="8">
                  <c:v>48558.400000000009</c:v>
                </c:pt>
                <c:pt idx="9">
                  <c:v>48559.400000000009</c:v>
                </c:pt>
                <c:pt idx="10">
                  <c:v>48560.400000000009</c:v>
                </c:pt>
                <c:pt idx="11">
                  <c:v>48562.400000000009</c:v>
                </c:pt>
                <c:pt idx="12">
                  <c:v>48570.400000000009</c:v>
                </c:pt>
                <c:pt idx="13">
                  <c:v>48574.400000000009</c:v>
                </c:pt>
                <c:pt idx="14">
                  <c:v>48576.400000000009</c:v>
                </c:pt>
                <c:pt idx="15">
                  <c:v>48577.400000000009</c:v>
                </c:pt>
                <c:pt idx="16">
                  <c:v>48576.48000000001</c:v>
                </c:pt>
                <c:pt idx="17">
                  <c:v>48575.560000000012</c:v>
                </c:pt>
                <c:pt idx="18">
                  <c:v>48576.560000000012</c:v>
                </c:pt>
                <c:pt idx="19">
                  <c:v>48578.560000000012</c:v>
                </c:pt>
                <c:pt idx="20">
                  <c:v>48582.560000000012</c:v>
                </c:pt>
                <c:pt idx="21">
                  <c:v>48583.560000000012</c:v>
                </c:pt>
                <c:pt idx="22">
                  <c:v>48585.560000000012</c:v>
                </c:pt>
                <c:pt idx="23">
                  <c:v>48581.880000000012</c:v>
                </c:pt>
                <c:pt idx="24">
                  <c:v>48580.960000000014</c:v>
                </c:pt>
                <c:pt idx="25">
                  <c:v>48579.120000000017</c:v>
                </c:pt>
                <c:pt idx="26">
                  <c:v>48578.200000000019</c:v>
                </c:pt>
                <c:pt idx="27">
                  <c:v>48579.200000000019</c:v>
                </c:pt>
                <c:pt idx="28">
                  <c:v>48578.280000000021</c:v>
                </c:pt>
                <c:pt idx="29">
                  <c:v>48579.280000000021</c:v>
                </c:pt>
                <c:pt idx="30">
                  <c:v>48580.280000000021</c:v>
                </c:pt>
                <c:pt idx="31">
                  <c:v>48582.280000000021</c:v>
                </c:pt>
                <c:pt idx="32">
                  <c:v>48584.280000000021</c:v>
                </c:pt>
                <c:pt idx="33">
                  <c:v>48580.60000000002</c:v>
                </c:pt>
                <c:pt idx="34">
                  <c:v>48581.60000000002</c:v>
                </c:pt>
                <c:pt idx="35">
                  <c:v>48580.680000000022</c:v>
                </c:pt>
                <c:pt idx="36">
                  <c:v>48579.760000000024</c:v>
                </c:pt>
                <c:pt idx="37">
                  <c:v>48578.840000000026</c:v>
                </c:pt>
                <c:pt idx="38">
                  <c:v>48577.920000000027</c:v>
                </c:pt>
                <c:pt idx="39">
                  <c:v>48577.000000000029</c:v>
                </c:pt>
                <c:pt idx="40">
                  <c:v>48576.080000000031</c:v>
                </c:pt>
                <c:pt idx="41">
                  <c:v>48574.240000000034</c:v>
                </c:pt>
                <c:pt idx="42">
                  <c:v>48573.320000000036</c:v>
                </c:pt>
                <c:pt idx="43">
                  <c:v>48575.320000000036</c:v>
                </c:pt>
                <c:pt idx="44">
                  <c:v>48576.320000000036</c:v>
                </c:pt>
                <c:pt idx="45">
                  <c:v>48572.640000000036</c:v>
                </c:pt>
                <c:pt idx="46">
                  <c:v>48573.640000000036</c:v>
                </c:pt>
                <c:pt idx="47">
                  <c:v>48569.960000000036</c:v>
                </c:pt>
                <c:pt idx="48">
                  <c:v>48571.960000000036</c:v>
                </c:pt>
                <c:pt idx="49">
                  <c:v>48572.960000000036</c:v>
                </c:pt>
                <c:pt idx="50">
                  <c:v>48569.280000000035</c:v>
                </c:pt>
                <c:pt idx="51">
                  <c:v>48567.440000000039</c:v>
                </c:pt>
                <c:pt idx="52">
                  <c:v>48568.440000000039</c:v>
                </c:pt>
                <c:pt idx="53">
                  <c:v>48567.52000000004</c:v>
                </c:pt>
                <c:pt idx="54">
                  <c:v>48571.52000000004</c:v>
                </c:pt>
                <c:pt idx="55">
                  <c:v>48572.52000000004</c:v>
                </c:pt>
                <c:pt idx="56">
                  <c:v>48574.52000000004</c:v>
                </c:pt>
                <c:pt idx="57">
                  <c:v>48582.52000000004</c:v>
                </c:pt>
                <c:pt idx="58">
                  <c:v>48586.52000000004</c:v>
                </c:pt>
                <c:pt idx="59">
                  <c:v>48588.52000000004</c:v>
                </c:pt>
                <c:pt idx="60">
                  <c:v>48581.16000000004</c:v>
                </c:pt>
                <c:pt idx="61">
                  <c:v>48582.16000000004</c:v>
                </c:pt>
                <c:pt idx="62">
                  <c:v>48584.16000000004</c:v>
                </c:pt>
                <c:pt idx="63">
                  <c:v>48585.16000000004</c:v>
                </c:pt>
                <c:pt idx="64">
                  <c:v>48586.16000000004</c:v>
                </c:pt>
                <c:pt idx="65">
                  <c:v>48588.16000000004</c:v>
                </c:pt>
                <c:pt idx="66">
                  <c:v>48592.16000000004</c:v>
                </c:pt>
                <c:pt idx="67">
                  <c:v>48600.16000000004</c:v>
                </c:pt>
                <c:pt idx="68">
                  <c:v>48599.240000000042</c:v>
                </c:pt>
                <c:pt idx="69">
                  <c:v>48597.400000000045</c:v>
                </c:pt>
                <c:pt idx="70">
                  <c:v>48596.480000000047</c:v>
                </c:pt>
                <c:pt idx="71">
                  <c:v>48597.480000000047</c:v>
                </c:pt>
                <c:pt idx="72">
                  <c:v>48595.64000000005</c:v>
                </c:pt>
                <c:pt idx="73">
                  <c:v>48597.64000000005</c:v>
                </c:pt>
                <c:pt idx="74">
                  <c:v>48601.64000000005</c:v>
                </c:pt>
                <c:pt idx="75">
                  <c:v>48602.64000000005</c:v>
                </c:pt>
                <c:pt idx="76">
                  <c:v>48603.64000000005</c:v>
                </c:pt>
                <c:pt idx="77">
                  <c:v>48605.64000000005</c:v>
                </c:pt>
                <c:pt idx="78">
                  <c:v>48613.64000000005</c:v>
                </c:pt>
                <c:pt idx="79">
                  <c:v>48617.64000000005</c:v>
                </c:pt>
                <c:pt idx="80">
                  <c:v>48616.720000000052</c:v>
                </c:pt>
                <c:pt idx="81">
                  <c:v>48614.880000000056</c:v>
                </c:pt>
                <c:pt idx="82">
                  <c:v>48613.960000000057</c:v>
                </c:pt>
                <c:pt idx="83">
                  <c:v>48614.960000000057</c:v>
                </c:pt>
                <c:pt idx="84">
                  <c:v>48613.120000000061</c:v>
                </c:pt>
                <c:pt idx="85">
                  <c:v>48612.200000000063</c:v>
                </c:pt>
                <c:pt idx="86">
                  <c:v>48611.280000000064</c:v>
                </c:pt>
                <c:pt idx="87">
                  <c:v>48610.360000000066</c:v>
                </c:pt>
                <c:pt idx="88">
                  <c:v>48609.450000000063</c:v>
                </c:pt>
                <c:pt idx="89">
                  <c:v>48608.530000000064</c:v>
                </c:pt>
                <c:pt idx="90">
                  <c:v>48604.850000000064</c:v>
                </c:pt>
                <c:pt idx="91">
                  <c:v>48605.850000000064</c:v>
                </c:pt>
                <c:pt idx="92">
                  <c:v>48607.850000000064</c:v>
                </c:pt>
                <c:pt idx="93">
                  <c:v>48606.930000000066</c:v>
                </c:pt>
                <c:pt idx="94">
                  <c:v>48606.010000000068</c:v>
                </c:pt>
                <c:pt idx="95">
                  <c:v>48605.090000000069</c:v>
                </c:pt>
                <c:pt idx="96">
                  <c:v>48604.170000000071</c:v>
                </c:pt>
                <c:pt idx="97">
                  <c:v>48603.250000000073</c:v>
                </c:pt>
                <c:pt idx="98">
                  <c:v>48604.250000000073</c:v>
                </c:pt>
                <c:pt idx="99">
                  <c:v>48603.340000000069</c:v>
                </c:pt>
                <c:pt idx="100">
                  <c:v>48601.500000000073</c:v>
                </c:pt>
                <c:pt idx="101">
                  <c:v>48602.500000000073</c:v>
                </c:pt>
                <c:pt idx="102">
                  <c:v>48603.500000000073</c:v>
                </c:pt>
                <c:pt idx="103">
                  <c:v>48601.660000000076</c:v>
                </c:pt>
                <c:pt idx="104">
                  <c:v>48600.740000000078</c:v>
                </c:pt>
                <c:pt idx="105">
                  <c:v>48599.82000000008</c:v>
                </c:pt>
                <c:pt idx="106">
                  <c:v>48600.82000000008</c:v>
                </c:pt>
                <c:pt idx="107">
                  <c:v>48597.140000000079</c:v>
                </c:pt>
                <c:pt idx="108">
                  <c:v>48595.300000000083</c:v>
                </c:pt>
                <c:pt idx="109">
                  <c:v>48594.380000000085</c:v>
                </c:pt>
                <c:pt idx="110">
                  <c:v>48593.460000000086</c:v>
                </c:pt>
                <c:pt idx="111">
                  <c:v>48591.62000000009</c:v>
                </c:pt>
                <c:pt idx="112">
                  <c:v>48599.62000000009</c:v>
                </c:pt>
                <c:pt idx="113">
                  <c:v>48603.62000000009</c:v>
                </c:pt>
                <c:pt idx="114">
                  <c:v>48605.62000000009</c:v>
                </c:pt>
                <c:pt idx="115">
                  <c:v>48606.62000000009</c:v>
                </c:pt>
                <c:pt idx="116">
                  <c:v>48604.780000000093</c:v>
                </c:pt>
                <c:pt idx="117">
                  <c:v>48605.780000000093</c:v>
                </c:pt>
                <c:pt idx="118">
                  <c:v>48609.780000000093</c:v>
                </c:pt>
                <c:pt idx="119">
                  <c:v>48611.780000000093</c:v>
                </c:pt>
                <c:pt idx="120">
                  <c:v>48612.780000000093</c:v>
                </c:pt>
                <c:pt idx="121">
                  <c:v>48611.860000000095</c:v>
                </c:pt>
                <c:pt idx="122">
                  <c:v>48612.860000000095</c:v>
                </c:pt>
                <c:pt idx="123">
                  <c:v>48611.940000000097</c:v>
                </c:pt>
                <c:pt idx="124">
                  <c:v>48613.940000000097</c:v>
                </c:pt>
                <c:pt idx="125">
                  <c:v>48606.580000000096</c:v>
                </c:pt>
                <c:pt idx="126">
                  <c:v>48602.900000000096</c:v>
                </c:pt>
                <c:pt idx="127">
                  <c:v>48603.900000000096</c:v>
                </c:pt>
                <c:pt idx="128">
                  <c:v>48602.980000000098</c:v>
                </c:pt>
                <c:pt idx="129">
                  <c:v>48602.0600000001</c:v>
                </c:pt>
                <c:pt idx="130">
                  <c:v>48600.220000000103</c:v>
                </c:pt>
                <c:pt idx="131">
                  <c:v>48601.220000000103</c:v>
                </c:pt>
                <c:pt idx="132">
                  <c:v>48600.300000000105</c:v>
                </c:pt>
                <c:pt idx="133">
                  <c:v>48601.300000000105</c:v>
                </c:pt>
                <c:pt idx="134">
                  <c:v>48599.460000000108</c:v>
                </c:pt>
                <c:pt idx="135">
                  <c:v>48599.460000000108</c:v>
                </c:pt>
                <c:pt idx="136">
                  <c:v>48600.460000000108</c:v>
                </c:pt>
                <c:pt idx="137">
                  <c:v>48601.460000000108</c:v>
                </c:pt>
                <c:pt idx="138">
                  <c:v>48605.460000000108</c:v>
                </c:pt>
                <c:pt idx="139">
                  <c:v>48598.100000000108</c:v>
                </c:pt>
                <c:pt idx="140">
                  <c:v>48600.100000000108</c:v>
                </c:pt>
                <c:pt idx="141">
                  <c:v>48598.260000000111</c:v>
                </c:pt>
                <c:pt idx="142">
                  <c:v>48590.900000000111</c:v>
                </c:pt>
                <c:pt idx="143">
                  <c:v>48591.900000000111</c:v>
                </c:pt>
                <c:pt idx="144">
                  <c:v>48588.22000000011</c:v>
                </c:pt>
                <c:pt idx="145">
                  <c:v>48587.300000000112</c:v>
                </c:pt>
                <c:pt idx="146">
                  <c:v>48585.460000000116</c:v>
                </c:pt>
                <c:pt idx="147">
                  <c:v>48583.620000000119</c:v>
                </c:pt>
                <c:pt idx="148">
                  <c:v>48582.700000000121</c:v>
                </c:pt>
                <c:pt idx="149">
                  <c:v>48583.700000000121</c:v>
                </c:pt>
                <c:pt idx="150">
                  <c:v>48585.700000000121</c:v>
                </c:pt>
                <c:pt idx="151">
                  <c:v>48586.700000000121</c:v>
                </c:pt>
                <c:pt idx="152">
                  <c:v>48587.700000000121</c:v>
                </c:pt>
                <c:pt idx="153">
                  <c:v>48589.700000000121</c:v>
                </c:pt>
                <c:pt idx="154">
                  <c:v>48593.700000000121</c:v>
                </c:pt>
                <c:pt idx="155">
                  <c:v>48586.34000000012</c:v>
                </c:pt>
                <c:pt idx="156">
                  <c:v>48587.34000000012</c:v>
                </c:pt>
                <c:pt idx="157">
                  <c:v>48591.34000000012</c:v>
                </c:pt>
                <c:pt idx="158">
                  <c:v>48593.34000000012</c:v>
                </c:pt>
                <c:pt idx="159">
                  <c:v>48594.34000000012</c:v>
                </c:pt>
                <c:pt idx="160">
                  <c:v>48602.34000000012</c:v>
                </c:pt>
                <c:pt idx="161">
                  <c:v>48603.34000000012</c:v>
                </c:pt>
                <c:pt idx="162">
                  <c:v>48605.34000000012</c:v>
                </c:pt>
                <c:pt idx="163">
                  <c:v>48606.34000000012</c:v>
                </c:pt>
                <c:pt idx="164">
                  <c:v>48608.34000000012</c:v>
                </c:pt>
                <c:pt idx="165">
                  <c:v>48616.34000000012</c:v>
                </c:pt>
                <c:pt idx="166">
                  <c:v>48618.34000000012</c:v>
                </c:pt>
                <c:pt idx="167">
                  <c:v>48622.34000000012</c:v>
                </c:pt>
                <c:pt idx="168">
                  <c:v>48623.34000000012</c:v>
                </c:pt>
                <c:pt idx="169">
                  <c:v>48622.420000000122</c:v>
                </c:pt>
                <c:pt idx="170">
                  <c:v>48621.500000000124</c:v>
                </c:pt>
                <c:pt idx="171">
                  <c:v>48619.660000000127</c:v>
                </c:pt>
                <c:pt idx="172">
                  <c:v>48615.980000000127</c:v>
                </c:pt>
                <c:pt idx="173">
                  <c:v>48614.14000000013</c:v>
                </c:pt>
                <c:pt idx="174">
                  <c:v>48613.220000000132</c:v>
                </c:pt>
                <c:pt idx="175">
                  <c:v>48612.300000000134</c:v>
                </c:pt>
                <c:pt idx="176">
                  <c:v>48611.380000000136</c:v>
                </c:pt>
                <c:pt idx="177">
                  <c:v>48613.380000000136</c:v>
                </c:pt>
                <c:pt idx="178">
                  <c:v>48614.380000000136</c:v>
                </c:pt>
                <c:pt idx="179">
                  <c:v>48618.380000000136</c:v>
                </c:pt>
                <c:pt idx="180">
                  <c:v>48614.700000000135</c:v>
                </c:pt>
                <c:pt idx="181">
                  <c:v>48616.700000000135</c:v>
                </c:pt>
                <c:pt idx="182">
                  <c:v>48617.700000000135</c:v>
                </c:pt>
                <c:pt idx="183">
                  <c:v>48616.780000000137</c:v>
                </c:pt>
                <c:pt idx="184">
                  <c:v>48615.860000000139</c:v>
                </c:pt>
                <c:pt idx="185">
                  <c:v>48616.860000000139</c:v>
                </c:pt>
                <c:pt idx="186">
                  <c:v>48615.020000000142</c:v>
                </c:pt>
                <c:pt idx="187">
                  <c:v>48616.020000000142</c:v>
                </c:pt>
                <c:pt idx="188">
                  <c:v>48612.340000000142</c:v>
                </c:pt>
                <c:pt idx="189">
                  <c:v>48610.500000000146</c:v>
                </c:pt>
                <c:pt idx="190">
                  <c:v>48609.580000000147</c:v>
                </c:pt>
                <c:pt idx="191">
                  <c:v>48607.740000000151</c:v>
                </c:pt>
                <c:pt idx="192">
                  <c:v>48605.900000000154</c:v>
                </c:pt>
                <c:pt idx="193">
                  <c:v>48606.900000000154</c:v>
                </c:pt>
                <c:pt idx="194">
                  <c:v>48605.980000000156</c:v>
                </c:pt>
                <c:pt idx="195">
                  <c:v>48605.060000000158</c:v>
                </c:pt>
                <c:pt idx="196">
                  <c:v>48604.140000000159</c:v>
                </c:pt>
                <c:pt idx="197">
                  <c:v>48605.140000000159</c:v>
                </c:pt>
                <c:pt idx="198">
                  <c:v>48613.140000000159</c:v>
                </c:pt>
                <c:pt idx="199">
                  <c:v>48617.140000000159</c:v>
                </c:pt>
                <c:pt idx="200">
                  <c:v>48619.140000000159</c:v>
                </c:pt>
                <c:pt idx="201">
                  <c:v>48620.140000000159</c:v>
                </c:pt>
                <c:pt idx="202">
                  <c:v>48618.300000000163</c:v>
                </c:pt>
                <c:pt idx="203">
                  <c:v>48619.300000000163</c:v>
                </c:pt>
                <c:pt idx="204">
                  <c:v>48623.300000000163</c:v>
                </c:pt>
                <c:pt idx="205">
                  <c:v>48625.300000000163</c:v>
                </c:pt>
                <c:pt idx="206">
                  <c:v>48627.300000000163</c:v>
                </c:pt>
                <c:pt idx="207">
                  <c:v>48628.300000000163</c:v>
                </c:pt>
                <c:pt idx="208">
                  <c:v>48636.300000000163</c:v>
                </c:pt>
                <c:pt idx="209">
                  <c:v>48640.300000000163</c:v>
                </c:pt>
                <c:pt idx="210">
                  <c:v>48639.380000000165</c:v>
                </c:pt>
                <c:pt idx="211">
                  <c:v>48641.380000000165</c:v>
                </c:pt>
                <c:pt idx="212">
                  <c:v>48637.700000000164</c:v>
                </c:pt>
                <c:pt idx="213">
                  <c:v>48638.700000000164</c:v>
                </c:pt>
                <c:pt idx="214">
                  <c:v>48635.020000000164</c:v>
                </c:pt>
                <c:pt idx="215">
                  <c:v>48633.180000000168</c:v>
                </c:pt>
                <c:pt idx="216">
                  <c:v>48632.260000000169</c:v>
                </c:pt>
                <c:pt idx="217">
                  <c:v>48634.260000000169</c:v>
                </c:pt>
                <c:pt idx="218">
                  <c:v>48630.580000000169</c:v>
                </c:pt>
                <c:pt idx="219">
                  <c:v>48631.580000000169</c:v>
                </c:pt>
                <c:pt idx="220">
                  <c:v>48632.580000000169</c:v>
                </c:pt>
                <c:pt idx="221">
                  <c:v>48630.740000000173</c:v>
                </c:pt>
                <c:pt idx="222">
                  <c:v>48629.820000000174</c:v>
                </c:pt>
                <c:pt idx="223">
                  <c:v>48627.980000000178</c:v>
                </c:pt>
                <c:pt idx="224">
                  <c:v>48628.980000000178</c:v>
                </c:pt>
                <c:pt idx="225">
                  <c:v>48629.980000000178</c:v>
                </c:pt>
                <c:pt idx="226">
                  <c:v>48626.300000000178</c:v>
                </c:pt>
                <c:pt idx="227">
                  <c:v>48618.940000000177</c:v>
                </c:pt>
                <c:pt idx="228">
                  <c:v>48620.940000000177</c:v>
                </c:pt>
                <c:pt idx="229">
                  <c:v>48617.260000000177</c:v>
                </c:pt>
                <c:pt idx="230">
                  <c:v>48618.260000000177</c:v>
                </c:pt>
                <c:pt idx="231">
                  <c:v>48616.42000000018</c:v>
                </c:pt>
                <c:pt idx="232">
                  <c:v>48615.500000000182</c:v>
                </c:pt>
                <c:pt idx="233">
                  <c:v>48614.580000000184</c:v>
                </c:pt>
                <c:pt idx="234">
                  <c:v>48613.660000000185</c:v>
                </c:pt>
                <c:pt idx="235">
                  <c:v>48614.660000000185</c:v>
                </c:pt>
                <c:pt idx="236">
                  <c:v>48610.980000000185</c:v>
                </c:pt>
                <c:pt idx="237">
                  <c:v>48612.980000000185</c:v>
                </c:pt>
                <c:pt idx="238">
                  <c:v>48612.060000000187</c:v>
                </c:pt>
                <c:pt idx="239">
                  <c:v>48610.22000000019</c:v>
                </c:pt>
                <c:pt idx="240">
                  <c:v>48611.22000000019</c:v>
                </c:pt>
                <c:pt idx="241">
                  <c:v>48613.22000000019</c:v>
                </c:pt>
                <c:pt idx="242">
                  <c:v>48612.300000000192</c:v>
                </c:pt>
                <c:pt idx="243">
                  <c:v>48611.380000000194</c:v>
                </c:pt>
                <c:pt idx="244">
                  <c:v>48613.380000000194</c:v>
                </c:pt>
                <c:pt idx="245">
                  <c:v>48617.380000000194</c:v>
                </c:pt>
                <c:pt idx="246">
                  <c:v>48618.380000000194</c:v>
                </c:pt>
                <c:pt idx="247">
                  <c:v>48626.380000000194</c:v>
                </c:pt>
                <c:pt idx="248">
                  <c:v>48625.460000000196</c:v>
                </c:pt>
                <c:pt idx="249">
                  <c:v>48624.540000000197</c:v>
                </c:pt>
                <c:pt idx="250">
                  <c:v>48626.540000000197</c:v>
                </c:pt>
                <c:pt idx="251">
                  <c:v>48619.180000000197</c:v>
                </c:pt>
                <c:pt idx="252">
                  <c:v>48623.180000000197</c:v>
                </c:pt>
                <c:pt idx="253">
                  <c:v>48624.180000000197</c:v>
                </c:pt>
                <c:pt idx="254">
                  <c:v>48628.180000000197</c:v>
                </c:pt>
                <c:pt idx="255">
                  <c:v>48620.820000000196</c:v>
                </c:pt>
                <c:pt idx="256">
                  <c:v>48622.820000000196</c:v>
                </c:pt>
                <c:pt idx="257">
                  <c:v>48623.820000000196</c:v>
                </c:pt>
                <c:pt idx="258">
                  <c:v>48621.9800000002</c:v>
                </c:pt>
                <c:pt idx="259">
                  <c:v>48621.060000000201</c:v>
                </c:pt>
                <c:pt idx="260">
                  <c:v>48622.060000000201</c:v>
                </c:pt>
                <c:pt idx="261">
                  <c:v>48620.220000000205</c:v>
                </c:pt>
                <c:pt idx="262">
                  <c:v>48619.300000000207</c:v>
                </c:pt>
                <c:pt idx="263">
                  <c:v>48617.46000000021</c:v>
                </c:pt>
                <c:pt idx="264">
                  <c:v>48618.46000000021</c:v>
                </c:pt>
                <c:pt idx="265">
                  <c:v>48616.620000000214</c:v>
                </c:pt>
                <c:pt idx="266">
                  <c:v>48615.700000000215</c:v>
                </c:pt>
                <c:pt idx="267">
                  <c:v>48616.700000000215</c:v>
                </c:pt>
                <c:pt idx="268">
                  <c:v>48614.860000000219</c:v>
                </c:pt>
                <c:pt idx="269">
                  <c:v>48613.940000000221</c:v>
                </c:pt>
                <c:pt idx="270">
                  <c:v>48613.020000000222</c:v>
                </c:pt>
                <c:pt idx="271">
                  <c:v>48609.340000000222</c:v>
                </c:pt>
                <c:pt idx="272">
                  <c:v>48607.500000000226</c:v>
                </c:pt>
                <c:pt idx="273">
                  <c:v>48603.820000000225</c:v>
                </c:pt>
                <c:pt idx="274">
                  <c:v>48604.820000000225</c:v>
                </c:pt>
                <c:pt idx="275">
                  <c:v>48602.980000000229</c:v>
                </c:pt>
                <c:pt idx="276">
                  <c:v>48602.060000000231</c:v>
                </c:pt>
                <c:pt idx="277">
                  <c:v>48603.060000000231</c:v>
                </c:pt>
                <c:pt idx="278">
                  <c:v>48601.220000000234</c:v>
                </c:pt>
                <c:pt idx="279">
                  <c:v>48600.300000000236</c:v>
                </c:pt>
                <c:pt idx="280">
                  <c:v>48601.300000000236</c:v>
                </c:pt>
                <c:pt idx="281">
                  <c:v>48603.300000000236</c:v>
                </c:pt>
                <c:pt idx="282">
                  <c:v>48602.380000000237</c:v>
                </c:pt>
                <c:pt idx="283">
                  <c:v>48598.700000000237</c:v>
                </c:pt>
                <c:pt idx="284">
                  <c:v>48596.860000000241</c:v>
                </c:pt>
                <c:pt idx="285">
                  <c:v>48595.940000000242</c:v>
                </c:pt>
                <c:pt idx="286">
                  <c:v>48596.940000000242</c:v>
                </c:pt>
                <c:pt idx="287">
                  <c:v>48595.100000000246</c:v>
                </c:pt>
                <c:pt idx="288">
                  <c:v>48591.420000000246</c:v>
                </c:pt>
                <c:pt idx="289">
                  <c:v>48590.500000000247</c:v>
                </c:pt>
                <c:pt idx="290">
                  <c:v>48592.500000000247</c:v>
                </c:pt>
                <c:pt idx="291">
                  <c:v>48593.500000000247</c:v>
                </c:pt>
                <c:pt idx="292">
                  <c:v>48594.500000000247</c:v>
                </c:pt>
                <c:pt idx="293">
                  <c:v>48590.820000000247</c:v>
                </c:pt>
                <c:pt idx="294">
                  <c:v>48588.980000000251</c:v>
                </c:pt>
                <c:pt idx="295">
                  <c:v>48587.140000000254</c:v>
                </c:pt>
                <c:pt idx="296">
                  <c:v>48588.140000000254</c:v>
                </c:pt>
                <c:pt idx="297">
                  <c:v>48592.140000000254</c:v>
                </c:pt>
                <c:pt idx="298">
                  <c:v>48593.140000000254</c:v>
                </c:pt>
                <c:pt idx="299">
                  <c:v>48601.140000000254</c:v>
                </c:pt>
                <c:pt idx="300">
                  <c:v>48603.140000000254</c:v>
                </c:pt>
                <c:pt idx="301">
                  <c:v>48599.460000000254</c:v>
                </c:pt>
                <c:pt idx="302">
                  <c:v>48601.460000000254</c:v>
                </c:pt>
                <c:pt idx="303">
                  <c:v>48602.460000000254</c:v>
                </c:pt>
                <c:pt idx="304">
                  <c:v>48598.780000000253</c:v>
                </c:pt>
                <c:pt idx="305">
                  <c:v>48596.940000000257</c:v>
                </c:pt>
                <c:pt idx="306">
                  <c:v>48597.940000000257</c:v>
                </c:pt>
                <c:pt idx="307">
                  <c:v>48597.020000000259</c:v>
                </c:pt>
                <c:pt idx="308">
                  <c:v>48598.020000000259</c:v>
                </c:pt>
                <c:pt idx="309">
                  <c:v>48597.10000000026</c:v>
                </c:pt>
                <c:pt idx="310">
                  <c:v>48598.10000000026</c:v>
                </c:pt>
                <c:pt idx="311">
                  <c:v>48596.260000000264</c:v>
                </c:pt>
                <c:pt idx="312">
                  <c:v>48597.260000000264</c:v>
                </c:pt>
                <c:pt idx="313">
                  <c:v>48595.420000000267</c:v>
                </c:pt>
                <c:pt idx="314">
                  <c:v>48599.420000000267</c:v>
                </c:pt>
                <c:pt idx="315">
                  <c:v>48601.420000000267</c:v>
                </c:pt>
                <c:pt idx="316">
                  <c:v>48609.420000000267</c:v>
                </c:pt>
                <c:pt idx="317">
                  <c:v>48610.420000000267</c:v>
                </c:pt>
                <c:pt idx="318">
                  <c:v>48611.420000000267</c:v>
                </c:pt>
                <c:pt idx="319">
                  <c:v>48609.580000000271</c:v>
                </c:pt>
                <c:pt idx="320">
                  <c:v>48610.580000000271</c:v>
                </c:pt>
                <c:pt idx="321">
                  <c:v>48614.580000000271</c:v>
                </c:pt>
                <c:pt idx="322">
                  <c:v>48616.580000000271</c:v>
                </c:pt>
                <c:pt idx="323">
                  <c:v>48620.580000000271</c:v>
                </c:pt>
                <c:pt idx="324">
                  <c:v>48628.580000000271</c:v>
                </c:pt>
                <c:pt idx="325">
                  <c:v>48629.580000000271</c:v>
                </c:pt>
                <c:pt idx="326">
                  <c:v>48631.580000000271</c:v>
                </c:pt>
                <c:pt idx="327">
                  <c:v>48630.660000000273</c:v>
                </c:pt>
                <c:pt idx="328">
                  <c:v>48628.820000000276</c:v>
                </c:pt>
                <c:pt idx="329">
                  <c:v>48632.820000000276</c:v>
                </c:pt>
                <c:pt idx="330">
                  <c:v>48640.820000000276</c:v>
                </c:pt>
                <c:pt idx="331">
                  <c:v>48641.820000000276</c:v>
                </c:pt>
                <c:pt idx="332">
                  <c:v>48643.820000000276</c:v>
                </c:pt>
                <c:pt idx="333">
                  <c:v>48642.900000000278</c:v>
                </c:pt>
                <c:pt idx="334">
                  <c:v>48641.98000000028</c:v>
                </c:pt>
                <c:pt idx="335">
                  <c:v>48641.060000000281</c:v>
                </c:pt>
                <c:pt idx="336">
                  <c:v>48637.380000000281</c:v>
                </c:pt>
                <c:pt idx="337">
                  <c:v>48638.380000000281</c:v>
                </c:pt>
                <c:pt idx="338">
                  <c:v>48640.380000000281</c:v>
                </c:pt>
                <c:pt idx="339">
                  <c:v>48639.460000000283</c:v>
                </c:pt>
                <c:pt idx="340">
                  <c:v>48637.620000000286</c:v>
                </c:pt>
                <c:pt idx="341">
                  <c:v>48636.700000000288</c:v>
                </c:pt>
                <c:pt idx="342">
                  <c:v>48633.020000000288</c:v>
                </c:pt>
                <c:pt idx="343">
                  <c:v>48634.020000000288</c:v>
                </c:pt>
                <c:pt idx="344">
                  <c:v>48632.180000000291</c:v>
                </c:pt>
                <c:pt idx="345">
                  <c:v>48631.260000000293</c:v>
                </c:pt>
                <c:pt idx="346">
                  <c:v>48632.260000000293</c:v>
                </c:pt>
                <c:pt idx="347">
                  <c:v>48634.260000000293</c:v>
                </c:pt>
                <c:pt idx="348">
                  <c:v>48630.580000000293</c:v>
                </c:pt>
                <c:pt idx="349">
                  <c:v>48629.660000000295</c:v>
                </c:pt>
                <c:pt idx="350">
                  <c:v>48631.660000000295</c:v>
                </c:pt>
                <c:pt idx="351">
                  <c:v>48632.660000000295</c:v>
                </c:pt>
                <c:pt idx="352">
                  <c:v>48631.740000000296</c:v>
                </c:pt>
                <c:pt idx="353">
                  <c:v>48628.060000000296</c:v>
                </c:pt>
                <c:pt idx="354">
                  <c:v>48630.060000000296</c:v>
                </c:pt>
                <c:pt idx="355">
                  <c:v>48631.060000000296</c:v>
                </c:pt>
                <c:pt idx="356">
                  <c:v>48630.140000000298</c:v>
                </c:pt>
                <c:pt idx="357">
                  <c:v>48629.220000000299</c:v>
                </c:pt>
                <c:pt idx="358">
                  <c:v>48625.540000000299</c:v>
                </c:pt>
                <c:pt idx="359">
                  <c:v>48623.700000000303</c:v>
                </c:pt>
                <c:pt idx="360">
                  <c:v>48622.780000000304</c:v>
                </c:pt>
                <c:pt idx="361">
                  <c:v>48621.860000000306</c:v>
                </c:pt>
                <c:pt idx="362">
                  <c:v>48620.940000000308</c:v>
                </c:pt>
                <c:pt idx="363">
                  <c:v>48621.940000000308</c:v>
                </c:pt>
                <c:pt idx="364">
                  <c:v>48623.940000000308</c:v>
                </c:pt>
                <c:pt idx="365">
                  <c:v>48624.940000000308</c:v>
                </c:pt>
                <c:pt idx="366">
                  <c:v>48628.940000000308</c:v>
                </c:pt>
                <c:pt idx="367">
                  <c:v>48630.940000000308</c:v>
                </c:pt>
                <c:pt idx="368">
                  <c:v>48632.940000000308</c:v>
                </c:pt>
                <c:pt idx="369">
                  <c:v>48629.260000000308</c:v>
                </c:pt>
                <c:pt idx="370">
                  <c:v>48630.260000000308</c:v>
                </c:pt>
                <c:pt idx="371">
                  <c:v>48629.340000000309</c:v>
                </c:pt>
                <c:pt idx="372">
                  <c:v>48627.500000000313</c:v>
                </c:pt>
                <c:pt idx="373">
                  <c:v>48628.500000000313</c:v>
                </c:pt>
                <c:pt idx="374">
                  <c:v>48626.660000000316</c:v>
                </c:pt>
                <c:pt idx="375">
                  <c:v>48627.660000000316</c:v>
                </c:pt>
                <c:pt idx="376">
                  <c:v>48626.740000000318</c:v>
                </c:pt>
                <c:pt idx="377">
                  <c:v>48630.740000000318</c:v>
                </c:pt>
                <c:pt idx="378">
                  <c:v>48632.740000000318</c:v>
                </c:pt>
                <c:pt idx="379">
                  <c:v>48640.740000000318</c:v>
                </c:pt>
                <c:pt idx="380">
                  <c:v>48641.740000000318</c:v>
                </c:pt>
                <c:pt idx="381">
                  <c:v>48640.82000000032</c:v>
                </c:pt>
                <c:pt idx="382">
                  <c:v>48639.900000000322</c:v>
                </c:pt>
                <c:pt idx="383">
                  <c:v>48640.900000000322</c:v>
                </c:pt>
                <c:pt idx="384">
                  <c:v>48639.060000000325</c:v>
                </c:pt>
                <c:pt idx="385">
                  <c:v>48638.140000000327</c:v>
                </c:pt>
                <c:pt idx="386">
                  <c:v>48636.30000000033</c:v>
                </c:pt>
                <c:pt idx="387">
                  <c:v>48637.30000000033</c:v>
                </c:pt>
                <c:pt idx="388">
                  <c:v>48636.380000000332</c:v>
                </c:pt>
                <c:pt idx="389">
                  <c:v>48640.380000000332</c:v>
                </c:pt>
                <c:pt idx="390">
                  <c:v>48641.380000000332</c:v>
                </c:pt>
                <c:pt idx="391">
                  <c:v>48643.380000000332</c:v>
                </c:pt>
                <c:pt idx="392">
                  <c:v>48642.460000000334</c:v>
                </c:pt>
                <c:pt idx="393">
                  <c:v>48641.540000000336</c:v>
                </c:pt>
                <c:pt idx="394">
                  <c:v>48639.700000000339</c:v>
                </c:pt>
                <c:pt idx="395">
                  <c:v>48640.700000000339</c:v>
                </c:pt>
                <c:pt idx="396">
                  <c:v>48642.700000000339</c:v>
                </c:pt>
                <c:pt idx="397">
                  <c:v>48639.020000000339</c:v>
                </c:pt>
                <c:pt idx="398">
                  <c:v>48640.020000000339</c:v>
                </c:pt>
                <c:pt idx="399">
                  <c:v>48632.660000000338</c:v>
                </c:pt>
                <c:pt idx="400">
                  <c:v>48634.660000000338</c:v>
                </c:pt>
                <c:pt idx="401">
                  <c:v>48638.660000000338</c:v>
                </c:pt>
                <c:pt idx="402">
                  <c:v>48639.660000000338</c:v>
                </c:pt>
                <c:pt idx="403">
                  <c:v>48638.74000000034</c:v>
                </c:pt>
                <c:pt idx="404">
                  <c:v>48639.74000000034</c:v>
                </c:pt>
                <c:pt idx="405">
                  <c:v>48641.74000000034</c:v>
                </c:pt>
                <c:pt idx="406">
                  <c:v>48643.74000000034</c:v>
                </c:pt>
                <c:pt idx="407">
                  <c:v>48647.74000000034</c:v>
                </c:pt>
                <c:pt idx="408">
                  <c:v>48648.74000000034</c:v>
                </c:pt>
                <c:pt idx="409">
                  <c:v>48656.74000000034</c:v>
                </c:pt>
                <c:pt idx="410">
                  <c:v>48655.820000000342</c:v>
                </c:pt>
                <c:pt idx="411">
                  <c:v>48652.140000000341</c:v>
                </c:pt>
                <c:pt idx="412">
                  <c:v>48654.140000000341</c:v>
                </c:pt>
                <c:pt idx="413">
                  <c:v>48655.140000000341</c:v>
                </c:pt>
                <c:pt idx="414">
                  <c:v>48654.220000000343</c:v>
                </c:pt>
                <c:pt idx="415">
                  <c:v>48655.220000000343</c:v>
                </c:pt>
                <c:pt idx="416">
                  <c:v>48653.380000000347</c:v>
                </c:pt>
                <c:pt idx="417">
                  <c:v>48649.700000000346</c:v>
                </c:pt>
                <c:pt idx="418">
                  <c:v>48648.780000000348</c:v>
                </c:pt>
                <c:pt idx="419">
                  <c:v>48645.100000000348</c:v>
                </c:pt>
                <c:pt idx="420">
                  <c:v>48643.260000000351</c:v>
                </c:pt>
                <c:pt idx="421">
                  <c:v>48642.340000000353</c:v>
                </c:pt>
                <c:pt idx="422">
                  <c:v>48640.500000000357</c:v>
                </c:pt>
                <c:pt idx="423">
                  <c:v>48639.580000000358</c:v>
                </c:pt>
                <c:pt idx="424">
                  <c:v>48638.66000000036</c:v>
                </c:pt>
                <c:pt idx="425">
                  <c:v>48637.740000000362</c:v>
                </c:pt>
                <c:pt idx="426">
                  <c:v>48635.900000000365</c:v>
                </c:pt>
                <c:pt idx="427">
                  <c:v>48636.900000000365</c:v>
                </c:pt>
                <c:pt idx="428">
                  <c:v>48635.980000000367</c:v>
                </c:pt>
                <c:pt idx="429">
                  <c:v>48635.060000000369</c:v>
                </c:pt>
                <c:pt idx="430">
                  <c:v>48633.220000000372</c:v>
                </c:pt>
                <c:pt idx="431">
                  <c:v>48632.300000000374</c:v>
                </c:pt>
                <c:pt idx="432">
                  <c:v>48631.380000000376</c:v>
                </c:pt>
                <c:pt idx="433">
                  <c:v>48632.380000000376</c:v>
                </c:pt>
                <c:pt idx="434">
                  <c:v>48634.380000000376</c:v>
                </c:pt>
                <c:pt idx="435">
                  <c:v>48638.380000000376</c:v>
                </c:pt>
                <c:pt idx="436">
                  <c:v>48631.020000000375</c:v>
                </c:pt>
                <c:pt idx="437">
                  <c:v>48635.020000000375</c:v>
                </c:pt>
                <c:pt idx="438">
                  <c:v>48636.020000000375</c:v>
                </c:pt>
                <c:pt idx="439">
                  <c:v>48638.020000000375</c:v>
                </c:pt>
                <c:pt idx="440">
                  <c:v>48639.020000000375</c:v>
                </c:pt>
                <c:pt idx="441">
                  <c:v>48635.340000000375</c:v>
                </c:pt>
                <c:pt idx="442">
                  <c:v>48636.340000000375</c:v>
                </c:pt>
                <c:pt idx="443">
                  <c:v>48638.340000000375</c:v>
                </c:pt>
                <c:pt idx="444">
                  <c:v>48639.340000000375</c:v>
                </c:pt>
                <c:pt idx="445">
                  <c:v>48641.340000000375</c:v>
                </c:pt>
                <c:pt idx="446">
                  <c:v>48640.420000000377</c:v>
                </c:pt>
                <c:pt idx="447">
                  <c:v>48638.58000000038</c:v>
                </c:pt>
                <c:pt idx="448">
                  <c:v>48637.660000000382</c:v>
                </c:pt>
                <c:pt idx="449">
                  <c:v>48636.740000000384</c:v>
                </c:pt>
                <c:pt idx="450">
                  <c:v>48635.820000000385</c:v>
                </c:pt>
                <c:pt idx="451">
                  <c:v>48633.980000000389</c:v>
                </c:pt>
                <c:pt idx="452">
                  <c:v>48634.980000000389</c:v>
                </c:pt>
                <c:pt idx="453">
                  <c:v>48631.300000000389</c:v>
                </c:pt>
                <c:pt idx="454">
                  <c:v>48632.300000000389</c:v>
                </c:pt>
                <c:pt idx="455">
                  <c:v>48634.300000000389</c:v>
                </c:pt>
                <c:pt idx="456">
                  <c:v>48633.38000000039</c:v>
                </c:pt>
                <c:pt idx="457">
                  <c:v>48632.460000000392</c:v>
                </c:pt>
                <c:pt idx="458">
                  <c:v>48630.620000000396</c:v>
                </c:pt>
                <c:pt idx="459">
                  <c:v>48631.620000000396</c:v>
                </c:pt>
                <c:pt idx="460">
                  <c:v>48627.940000000395</c:v>
                </c:pt>
                <c:pt idx="461">
                  <c:v>48627.020000000397</c:v>
                </c:pt>
                <c:pt idx="462">
                  <c:v>48626.100000000399</c:v>
                </c:pt>
                <c:pt idx="463">
                  <c:v>48624.260000000402</c:v>
                </c:pt>
                <c:pt idx="464">
                  <c:v>48623.340000000404</c:v>
                </c:pt>
                <c:pt idx="465">
                  <c:v>48624.340000000404</c:v>
                </c:pt>
                <c:pt idx="466">
                  <c:v>48622.500000000407</c:v>
                </c:pt>
                <c:pt idx="467">
                  <c:v>48630.500000000407</c:v>
                </c:pt>
                <c:pt idx="468">
                  <c:v>48634.500000000407</c:v>
                </c:pt>
                <c:pt idx="469">
                  <c:v>48635.500000000407</c:v>
                </c:pt>
                <c:pt idx="470">
                  <c:v>48637.500000000407</c:v>
                </c:pt>
                <c:pt idx="471">
                  <c:v>48639.500000000407</c:v>
                </c:pt>
                <c:pt idx="472">
                  <c:v>48640.500000000407</c:v>
                </c:pt>
                <c:pt idx="473">
                  <c:v>48638.660000000411</c:v>
                </c:pt>
                <c:pt idx="474">
                  <c:v>48639.660000000411</c:v>
                </c:pt>
                <c:pt idx="475">
                  <c:v>48641.660000000411</c:v>
                </c:pt>
                <c:pt idx="476">
                  <c:v>48642.660000000411</c:v>
                </c:pt>
                <c:pt idx="477">
                  <c:v>48640.820000000414</c:v>
                </c:pt>
                <c:pt idx="478">
                  <c:v>48641.820000000414</c:v>
                </c:pt>
                <c:pt idx="479">
                  <c:v>48640.900000000416</c:v>
                </c:pt>
                <c:pt idx="480">
                  <c:v>48639.980000000418</c:v>
                </c:pt>
                <c:pt idx="481">
                  <c:v>48638.160000000418</c:v>
                </c:pt>
                <c:pt idx="482">
                  <c:v>48639.160000000418</c:v>
                </c:pt>
                <c:pt idx="483">
                  <c:v>48638.24000000042</c:v>
                </c:pt>
                <c:pt idx="484">
                  <c:v>48634.56000000042</c:v>
                </c:pt>
                <c:pt idx="485">
                  <c:v>48635.56000000042</c:v>
                </c:pt>
                <c:pt idx="486">
                  <c:v>48633.720000000423</c:v>
                </c:pt>
                <c:pt idx="487">
                  <c:v>48632.800000000425</c:v>
                </c:pt>
                <c:pt idx="488">
                  <c:v>48631.880000000427</c:v>
                </c:pt>
                <c:pt idx="489">
                  <c:v>48630.04000000043</c:v>
                </c:pt>
                <c:pt idx="490">
                  <c:v>48626.36000000043</c:v>
                </c:pt>
                <c:pt idx="491">
                  <c:v>48627.36000000043</c:v>
                </c:pt>
                <c:pt idx="492">
                  <c:v>48629.36000000043</c:v>
                </c:pt>
                <c:pt idx="493">
                  <c:v>48628.440000000432</c:v>
                </c:pt>
                <c:pt idx="494">
                  <c:v>48629.440000000432</c:v>
                </c:pt>
                <c:pt idx="495">
                  <c:v>48631.440000000432</c:v>
                </c:pt>
                <c:pt idx="496">
                  <c:v>48627.760000000431</c:v>
                </c:pt>
                <c:pt idx="497">
                  <c:v>48620.400000000431</c:v>
                </c:pt>
                <c:pt idx="498">
                  <c:v>48619.480000000432</c:v>
                </c:pt>
                <c:pt idx="499">
                  <c:v>48620.480000000432</c:v>
                </c:pt>
                <c:pt idx="500">
                  <c:v>48622.480000000432</c:v>
                </c:pt>
                <c:pt idx="501">
                  <c:v>48623.480000000432</c:v>
                </c:pt>
                <c:pt idx="502">
                  <c:v>48622.560000000434</c:v>
                </c:pt>
                <c:pt idx="503">
                  <c:v>48624.560000000434</c:v>
                </c:pt>
                <c:pt idx="504">
                  <c:v>48625.560000000434</c:v>
                </c:pt>
                <c:pt idx="505">
                  <c:v>48623.720000000438</c:v>
                </c:pt>
                <c:pt idx="506">
                  <c:v>48624.720000000438</c:v>
                </c:pt>
                <c:pt idx="507">
                  <c:v>48623.800000000439</c:v>
                </c:pt>
                <c:pt idx="508">
                  <c:v>48621.960000000443</c:v>
                </c:pt>
                <c:pt idx="509">
                  <c:v>48621.040000000445</c:v>
                </c:pt>
                <c:pt idx="510">
                  <c:v>48623.040000000445</c:v>
                </c:pt>
                <c:pt idx="511">
                  <c:v>48624.040000000445</c:v>
                </c:pt>
                <c:pt idx="512">
                  <c:v>48623.120000000446</c:v>
                </c:pt>
                <c:pt idx="513">
                  <c:v>48625.120000000446</c:v>
                </c:pt>
                <c:pt idx="514">
                  <c:v>48629.120000000446</c:v>
                </c:pt>
                <c:pt idx="515">
                  <c:v>48637.120000000446</c:v>
                </c:pt>
                <c:pt idx="516">
                  <c:v>48638.120000000446</c:v>
                </c:pt>
                <c:pt idx="517">
                  <c:v>48637.200000000448</c:v>
                </c:pt>
                <c:pt idx="518">
                  <c:v>48635.360000000452</c:v>
                </c:pt>
                <c:pt idx="519">
                  <c:v>48637.360000000452</c:v>
                </c:pt>
                <c:pt idx="520">
                  <c:v>48638.360000000452</c:v>
                </c:pt>
                <c:pt idx="521">
                  <c:v>48639.360000000452</c:v>
                </c:pt>
                <c:pt idx="522">
                  <c:v>48637.520000000455</c:v>
                </c:pt>
                <c:pt idx="523">
                  <c:v>48636.600000000457</c:v>
                </c:pt>
                <c:pt idx="524">
                  <c:v>48644.600000000457</c:v>
                </c:pt>
                <c:pt idx="525">
                  <c:v>48646.600000000457</c:v>
                </c:pt>
                <c:pt idx="526">
                  <c:v>48650.600000000457</c:v>
                </c:pt>
                <c:pt idx="527">
                  <c:v>48651.600000000457</c:v>
                </c:pt>
                <c:pt idx="528">
                  <c:v>48649.76000000046</c:v>
                </c:pt>
                <c:pt idx="529">
                  <c:v>48648.840000000462</c:v>
                </c:pt>
                <c:pt idx="530">
                  <c:v>48645.160000000462</c:v>
                </c:pt>
                <c:pt idx="531">
                  <c:v>48637.800000000461</c:v>
                </c:pt>
                <c:pt idx="532">
                  <c:v>48641.800000000461</c:v>
                </c:pt>
                <c:pt idx="533">
                  <c:v>48634.440000000461</c:v>
                </c:pt>
                <c:pt idx="534">
                  <c:v>48635.440000000461</c:v>
                </c:pt>
                <c:pt idx="535">
                  <c:v>48637.440000000461</c:v>
                </c:pt>
                <c:pt idx="536">
                  <c:v>48638.440000000461</c:v>
                </c:pt>
                <c:pt idx="537">
                  <c:v>48636.600000000464</c:v>
                </c:pt>
                <c:pt idx="538">
                  <c:v>48637.600000000464</c:v>
                </c:pt>
                <c:pt idx="539">
                  <c:v>48639.600000000464</c:v>
                </c:pt>
                <c:pt idx="540">
                  <c:v>48640.600000000464</c:v>
                </c:pt>
                <c:pt idx="541">
                  <c:v>48636.920000000464</c:v>
                </c:pt>
                <c:pt idx="542">
                  <c:v>48638.920000000464</c:v>
                </c:pt>
                <c:pt idx="543">
                  <c:v>48639.920000000464</c:v>
                </c:pt>
                <c:pt idx="544">
                  <c:v>48641.920000000464</c:v>
                </c:pt>
                <c:pt idx="545">
                  <c:v>48649.920000000464</c:v>
                </c:pt>
                <c:pt idx="546">
                  <c:v>48653.920000000464</c:v>
                </c:pt>
                <c:pt idx="547">
                  <c:v>48653.000000000466</c:v>
                </c:pt>
                <c:pt idx="548">
                  <c:v>48652.080000000467</c:v>
                </c:pt>
                <c:pt idx="549">
                  <c:v>48650.240000000471</c:v>
                </c:pt>
                <c:pt idx="550">
                  <c:v>48649.320000000473</c:v>
                </c:pt>
                <c:pt idx="551">
                  <c:v>48648.400000000474</c:v>
                </c:pt>
                <c:pt idx="552">
                  <c:v>48647.480000000476</c:v>
                </c:pt>
                <c:pt idx="553">
                  <c:v>48649.480000000476</c:v>
                </c:pt>
                <c:pt idx="554">
                  <c:v>48650.480000000476</c:v>
                </c:pt>
                <c:pt idx="555">
                  <c:v>48649.560000000478</c:v>
                </c:pt>
                <c:pt idx="556">
                  <c:v>48648.64000000048</c:v>
                </c:pt>
                <c:pt idx="557">
                  <c:v>48649.64000000048</c:v>
                </c:pt>
                <c:pt idx="558">
                  <c:v>48657.64000000048</c:v>
                </c:pt>
                <c:pt idx="559">
                  <c:v>48661.64000000048</c:v>
                </c:pt>
                <c:pt idx="560">
                  <c:v>48663.64000000048</c:v>
                </c:pt>
                <c:pt idx="561">
                  <c:v>48659.960000000479</c:v>
                </c:pt>
                <c:pt idx="562">
                  <c:v>48658.120000000483</c:v>
                </c:pt>
                <c:pt idx="563">
                  <c:v>48659.120000000483</c:v>
                </c:pt>
                <c:pt idx="564">
                  <c:v>48658.200000000485</c:v>
                </c:pt>
                <c:pt idx="565">
                  <c:v>48657.280000000486</c:v>
                </c:pt>
                <c:pt idx="566">
                  <c:v>48658.280000000486</c:v>
                </c:pt>
                <c:pt idx="567">
                  <c:v>48660.280000000486</c:v>
                </c:pt>
                <c:pt idx="568">
                  <c:v>48661.280000000486</c:v>
                </c:pt>
                <c:pt idx="569">
                  <c:v>48657.600000000486</c:v>
                </c:pt>
                <c:pt idx="570">
                  <c:v>48658.600000000486</c:v>
                </c:pt>
                <c:pt idx="571">
                  <c:v>48660.600000000486</c:v>
                </c:pt>
                <c:pt idx="572">
                  <c:v>48658.76000000049</c:v>
                </c:pt>
                <c:pt idx="573">
                  <c:v>48657.840000000491</c:v>
                </c:pt>
                <c:pt idx="574">
                  <c:v>48658.840000000491</c:v>
                </c:pt>
                <c:pt idx="575">
                  <c:v>48660.840000000491</c:v>
                </c:pt>
                <c:pt idx="576">
                  <c:v>48661.840000000491</c:v>
                </c:pt>
                <c:pt idx="577">
                  <c:v>48663.840000000491</c:v>
                </c:pt>
                <c:pt idx="578">
                  <c:v>48662.000000000495</c:v>
                </c:pt>
                <c:pt idx="579">
                  <c:v>48658.320000000494</c:v>
                </c:pt>
                <c:pt idx="580">
                  <c:v>48657.400000000496</c:v>
                </c:pt>
                <c:pt idx="581">
                  <c:v>48659.400000000496</c:v>
                </c:pt>
                <c:pt idx="582">
                  <c:v>48660.400000000496</c:v>
                </c:pt>
                <c:pt idx="583">
                  <c:v>48653.040000000496</c:v>
                </c:pt>
                <c:pt idx="584">
                  <c:v>48649.360000000495</c:v>
                </c:pt>
                <c:pt idx="585">
                  <c:v>48648.440000000497</c:v>
                </c:pt>
                <c:pt idx="586">
                  <c:v>48652.440000000497</c:v>
                </c:pt>
                <c:pt idx="587">
                  <c:v>48660.440000000497</c:v>
                </c:pt>
                <c:pt idx="588">
                  <c:v>48661.440000000497</c:v>
                </c:pt>
                <c:pt idx="589">
                  <c:v>48663.440000000497</c:v>
                </c:pt>
                <c:pt idx="590">
                  <c:v>48662.520000000499</c:v>
                </c:pt>
                <c:pt idx="591">
                  <c:v>48663.520000000499</c:v>
                </c:pt>
                <c:pt idx="592">
                  <c:v>48661.680000000502</c:v>
                </c:pt>
                <c:pt idx="593">
                  <c:v>48660.760000000504</c:v>
                </c:pt>
                <c:pt idx="594">
                  <c:v>48661.760000000504</c:v>
                </c:pt>
                <c:pt idx="595">
                  <c:v>48659.920000000508</c:v>
                </c:pt>
                <c:pt idx="596">
                  <c:v>48659.000000000509</c:v>
                </c:pt>
                <c:pt idx="597">
                  <c:v>48655.320000000509</c:v>
                </c:pt>
                <c:pt idx="598">
                  <c:v>48653.480000000513</c:v>
                </c:pt>
                <c:pt idx="599">
                  <c:v>48654.480000000513</c:v>
                </c:pt>
                <c:pt idx="600">
                  <c:v>48655.480000000513</c:v>
                </c:pt>
                <c:pt idx="601">
                  <c:v>48657.480000000513</c:v>
                </c:pt>
                <c:pt idx="602">
                  <c:v>48656.560000000514</c:v>
                </c:pt>
                <c:pt idx="603">
                  <c:v>48655.640000000516</c:v>
                </c:pt>
                <c:pt idx="604">
                  <c:v>48653.80000000052</c:v>
                </c:pt>
                <c:pt idx="605">
                  <c:v>48654.80000000052</c:v>
                </c:pt>
                <c:pt idx="606">
                  <c:v>48653.880000000521</c:v>
                </c:pt>
                <c:pt idx="607">
                  <c:v>48655.880000000521</c:v>
                </c:pt>
                <c:pt idx="608">
                  <c:v>48656.880000000521</c:v>
                </c:pt>
                <c:pt idx="609">
                  <c:v>48660.880000000521</c:v>
                </c:pt>
                <c:pt idx="610">
                  <c:v>48662.880000000521</c:v>
                </c:pt>
                <c:pt idx="611">
                  <c:v>48663.880000000521</c:v>
                </c:pt>
                <c:pt idx="612">
                  <c:v>48665.880000000521</c:v>
                </c:pt>
                <c:pt idx="613">
                  <c:v>48666.880000000521</c:v>
                </c:pt>
                <c:pt idx="614">
                  <c:v>48665.040000000525</c:v>
                </c:pt>
                <c:pt idx="615">
                  <c:v>48664.120000000526</c:v>
                </c:pt>
                <c:pt idx="616">
                  <c:v>48660.440000000526</c:v>
                </c:pt>
                <c:pt idx="617">
                  <c:v>48659.520000000528</c:v>
                </c:pt>
                <c:pt idx="618">
                  <c:v>48661.520000000528</c:v>
                </c:pt>
                <c:pt idx="619">
                  <c:v>48662.520000000528</c:v>
                </c:pt>
                <c:pt idx="620">
                  <c:v>48664.520000000528</c:v>
                </c:pt>
                <c:pt idx="621">
                  <c:v>48661.320000000531</c:v>
                </c:pt>
                <c:pt idx="622">
                  <c:v>48662.320000000531</c:v>
                </c:pt>
                <c:pt idx="623">
                  <c:v>48661.400000000533</c:v>
                </c:pt>
                <c:pt idx="624">
                  <c:v>48659.560000000536</c:v>
                </c:pt>
                <c:pt idx="625">
                  <c:v>48660.560000000536</c:v>
                </c:pt>
                <c:pt idx="626">
                  <c:v>48659.650000000533</c:v>
                </c:pt>
                <c:pt idx="627">
                  <c:v>48658.730000000534</c:v>
                </c:pt>
                <c:pt idx="628">
                  <c:v>48657.810000000536</c:v>
                </c:pt>
                <c:pt idx="629">
                  <c:v>48658.810000000536</c:v>
                </c:pt>
                <c:pt idx="630">
                  <c:v>48660.810000000536</c:v>
                </c:pt>
                <c:pt idx="631">
                  <c:v>48662.810000000536</c:v>
                </c:pt>
                <c:pt idx="632">
                  <c:v>48663.810000000536</c:v>
                </c:pt>
                <c:pt idx="633">
                  <c:v>48667.810000000536</c:v>
                </c:pt>
                <c:pt idx="634">
                  <c:v>48668.810000000536</c:v>
                </c:pt>
                <c:pt idx="635">
                  <c:v>48670.810000000536</c:v>
                </c:pt>
                <c:pt idx="636">
                  <c:v>48671.810000000536</c:v>
                </c:pt>
                <c:pt idx="637">
                  <c:v>48670.890000000538</c:v>
                </c:pt>
                <c:pt idx="638">
                  <c:v>48669.97000000054</c:v>
                </c:pt>
                <c:pt idx="639">
                  <c:v>48669.050000000541</c:v>
                </c:pt>
                <c:pt idx="640">
                  <c:v>48665.490000000544</c:v>
                </c:pt>
                <c:pt idx="641">
                  <c:v>48663.710000000545</c:v>
                </c:pt>
                <c:pt idx="642">
                  <c:v>48664.710000000545</c:v>
                </c:pt>
                <c:pt idx="643">
                  <c:v>48666.710000000545</c:v>
                </c:pt>
                <c:pt idx="644">
                  <c:v>48667.710000000545</c:v>
                </c:pt>
                <c:pt idx="645">
                  <c:v>48666.790000000547</c:v>
                </c:pt>
                <c:pt idx="646">
                  <c:v>48667.790000000547</c:v>
                </c:pt>
                <c:pt idx="647">
                  <c:v>48664.110000000546</c:v>
                </c:pt>
                <c:pt idx="648">
                  <c:v>48662.27000000055</c:v>
                </c:pt>
                <c:pt idx="649">
                  <c:v>48658.590000000549</c:v>
                </c:pt>
                <c:pt idx="650">
                  <c:v>48659.590000000549</c:v>
                </c:pt>
                <c:pt idx="651">
                  <c:v>48661.590000000549</c:v>
                </c:pt>
                <c:pt idx="652">
                  <c:v>48662.590000000549</c:v>
                </c:pt>
                <c:pt idx="653">
                  <c:v>48660.750000000553</c:v>
                </c:pt>
                <c:pt idx="654">
                  <c:v>48659.830000000555</c:v>
                </c:pt>
                <c:pt idx="655">
                  <c:v>48661.830000000555</c:v>
                </c:pt>
                <c:pt idx="656">
                  <c:v>48662.830000000555</c:v>
                </c:pt>
                <c:pt idx="657">
                  <c:v>48661.910000000556</c:v>
                </c:pt>
                <c:pt idx="658">
                  <c:v>48660.07000000056</c:v>
                </c:pt>
                <c:pt idx="659">
                  <c:v>48661.07000000056</c:v>
                </c:pt>
                <c:pt idx="660">
                  <c:v>48659.230000000563</c:v>
                </c:pt>
                <c:pt idx="661">
                  <c:v>48658.310000000565</c:v>
                </c:pt>
                <c:pt idx="662">
                  <c:v>48656.470000000569</c:v>
                </c:pt>
                <c:pt idx="663">
                  <c:v>48655.55000000057</c:v>
                </c:pt>
                <c:pt idx="664">
                  <c:v>48654.630000000572</c:v>
                </c:pt>
                <c:pt idx="665">
                  <c:v>48653.710000000574</c:v>
                </c:pt>
                <c:pt idx="666">
                  <c:v>48654.710000000574</c:v>
                </c:pt>
                <c:pt idx="667">
                  <c:v>48653.790000000576</c:v>
                </c:pt>
                <c:pt idx="668">
                  <c:v>48651.950000000579</c:v>
                </c:pt>
                <c:pt idx="669">
                  <c:v>48652.950000000579</c:v>
                </c:pt>
                <c:pt idx="670">
                  <c:v>48652.030000000581</c:v>
                </c:pt>
                <c:pt idx="671">
                  <c:v>48654.030000000581</c:v>
                </c:pt>
                <c:pt idx="672">
                  <c:v>48655.030000000581</c:v>
                </c:pt>
                <c:pt idx="673">
                  <c:v>48647.67000000058</c:v>
                </c:pt>
                <c:pt idx="674">
                  <c:v>48643.99000000058</c:v>
                </c:pt>
                <c:pt idx="675">
                  <c:v>48645.99000000058</c:v>
                </c:pt>
                <c:pt idx="676">
                  <c:v>48646.99000000058</c:v>
                </c:pt>
                <c:pt idx="677">
                  <c:v>48646.070000000582</c:v>
                </c:pt>
                <c:pt idx="678">
                  <c:v>48644.230000000585</c:v>
                </c:pt>
                <c:pt idx="679">
                  <c:v>48645.230000000585</c:v>
                </c:pt>
                <c:pt idx="680">
                  <c:v>48643.390000000589</c:v>
                </c:pt>
                <c:pt idx="681">
                  <c:v>48644.390000000589</c:v>
                </c:pt>
                <c:pt idx="682">
                  <c:v>48643.470000000591</c:v>
                </c:pt>
                <c:pt idx="683">
                  <c:v>48639.79000000059</c:v>
                </c:pt>
                <c:pt idx="684">
                  <c:v>48632.43000000059</c:v>
                </c:pt>
                <c:pt idx="685">
                  <c:v>48633.43000000059</c:v>
                </c:pt>
                <c:pt idx="686">
                  <c:v>48635.43000000059</c:v>
                </c:pt>
                <c:pt idx="687">
                  <c:v>48634.510000000591</c:v>
                </c:pt>
                <c:pt idx="688">
                  <c:v>48630.830000000591</c:v>
                </c:pt>
                <c:pt idx="689">
                  <c:v>48628.990000000595</c:v>
                </c:pt>
                <c:pt idx="690">
                  <c:v>48628.070000000596</c:v>
                </c:pt>
                <c:pt idx="691">
                  <c:v>48627.150000000598</c:v>
                </c:pt>
                <c:pt idx="692">
                  <c:v>48625.310000000602</c:v>
                </c:pt>
                <c:pt idx="693">
                  <c:v>48624.390000000603</c:v>
                </c:pt>
                <c:pt idx="694">
                  <c:v>48625.390000000603</c:v>
                </c:pt>
                <c:pt idx="695">
                  <c:v>48623.550000000607</c:v>
                </c:pt>
                <c:pt idx="696">
                  <c:v>48625.550000000607</c:v>
                </c:pt>
                <c:pt idx="697">
                  <c:v>48621.870000000607</c:v>
                </c:pt>
                <c:pt idx="698">
                  <c:v>48622.870000000607</c:v>
                </c:pt>
                <c:pt idx="699">
                  <c:v>48615.510000000606</c:v>
                </c:pt>
                <c:pt idx="700">
                  <c:v>48614.590000000608</c:v>
                </c:pt>
                <c:pt idx="701">
                  <c:v>48615.590000000608</c:v>
                </c:pt>
                <c:pt idx="702">
                  <c:v>48613.750000000611</c:v>
                </c:pt>
                <c:pt idx="703">
                  <c:v>48614.750000000611</c:v>
                </c:pt>
                <c:pt idx="704">
                  <c:v>48616.750000000611</c:v>
                </c:pt>
                <c:pt idx="705">
                  <c:v>48620.750000000611</c:v>
                </c:pt>
                <c:pt idx="706">
                  <c:v>48621.750000000611</c:v>
                </c:pt>
                <c:pt idx="707">
                  <c:v>48622.750000000611</c:v>
                </c:pt>
                <c:pt idx="708">
                  <c:v>48619.070000000611</c:v>
                </c:pt>
                <c:pt idx="709">
                  <c:v>48617.230000000614</c:v>
                </c:pt>
                <c:pt idx="710">
                  <c:v>48618.230000000614</c:v>
                </c:pt>
                <c:pt idx="711">
                  <c:v>48622.230000000614</c:v>
                </c:pt>
                <c:pt idx="712">
                  <c:v>48624.230000000614</c:v>
                </c:pt>
                <c:pt idx="713">
                  <c:v>48623.310000000616</c:v>
                </c:pt>
                <c:pt idx="714">
                  <c:v>48621.47000000062</c:v>
                </c:pt>
                <c:pt idx="715">
                  <c:v>48622.47000000062</c:v>
                </c:pt>
                <c:pt idx="716">
                  <c:v>48621.550000000621</c:v>
                </c:pt>
                <c:pt idx="717">
                  <c:v>48619.710000000625</c:v>
                </c:pt>
                <c:pt idx="718">
                  <c:v>48618.790000000627</c:v>
                </c:pt>
                <c:pt idx="719">
                  <c:v>48619.790000000627</c:v>
                </c:pt>
                <c:pt idx="720">
                  <c:v>48612.430000000626</c:v>
                </c:pt>
                <c:pt idx="721">
                  <c:v>48614.430000000626</c:v>
                </c:pt>
                <c:pt idx="722">
                  <c:v>48618.430000000626</c:v>
                </c:pt>
                <c:pt idx="723">
                  <c:v>48617.510000000628</c:v>
                </c:pt>
                <c:pt idx="724">
                  <c:v>48616.59000000063</c:v>
                </c:pt>
                <c:pt idx="725">
                  <c:v>48614.750000000633</c:v>
                </c:pt>
                <c:pt idx="726">
                  <c:v>48615.750000000633</c:v>
                </c:pt>
                <c:pt idx="727">
                  <c:v>48612.070000000633</c:v>
                </c:pt>
                <c:pt idx="728">
                  <c:v>48614.070000000633</c:v>
                </c:pt>
                <c:pt idx="729">
                  <c:v>48615.070000000633</c:v>
                </c:pt>
                <c:pt idx="730">
                  <c:v>48613.230000000636</c:v>
                </c:pt>
                <c:pt idx="731">
                  <c:v>48612.310000000638</c:v>
                </c:pt>
                <c:pt idx="732">
                  <c:v>48611.39000000064</c:v>
                </c:pt>
                <c:pt idx="733">
                  <c:v>48612.39000000064</c:v>
                </c:pt>
                <c:pt idx="734">
                  <c:v>48611.470000000641</c:v>
                </c:pt>
                <c:pt idx="735">
                  <c:v>48610.550000000643</c:v>
                </c:pt>
                <c:pt idx="736">
                  <c:v>48608.710000000647</c:v>
                </c:pt>
                <c:pt idx="737">
                  <c:v>48616.710000000647</c:v>
                </c:pt>
                <c:pt idx="738">
                  <c:v>48620.710000000647</c:v>
                </c:pt>
                <c:pt idx="739">
                  <c:v>48622.710000000647</c:v>
                </c:pt>
                <c:pt idx="740">
                  <c:v>48623.710000000647</c:v>
                </c:pt>
                <c:pt idx="741">
                  <c:v>48622.790000000648</c:v>
                </c:pt>
                <c:pt idx="742">
                  <c:v>48615.430000000648</c:v>
                </c:pt>
                <c:pt idx="743">
                  <c:v>48616.430000000648</c:v>
                </c:pt>
                <c:pt idx="744">
                  <c:v>48614.590000000651</c:v>
                </c:pt>
                <c:pt idx="745">
                  <c:v>48610.910000000651</c:v>
                </c:pt>
                <c:pt idx="746">
                  <c:v>48609.070000000655</c:v>
                </c:pt>
                <c:pt idx="747">
                  <c:v>48608.150000000656</c:v>
                </c:pt>
                <c:pt idx="748">
                  <c:v>48610.150000000656</c:v>
                </c:pt>
                <c:pt idx="749">
                  <c:v>48611.150000000656</c:v>
                </c:pt>
                <c:pt idx="750">
                  <c:v>48610.230000000658</c:v>
                </c:pt>
                <c:pt idx="751">
                  <c:v>48609.31000000066</c:v>
                </c:pt>
                <c:pt idx="752">
                  <c:v>48610.31000000066</c:v>
                </c:pt>
                <c:pt idx="753">
                  <c:v>48608.470000000663</c:v>
                </c:pt>
                <c:pt idx="754">
                  <c:v>48607.550000000665</c:v>
                </c:pt>
                <c:pt idx="755">
                  <c:v>48605.710000000669</c:v>
                </c:pt>
                <c:pt idx="756">
                  <c:v>48606.710000000669</c:v>
                </c:pt>
                <c:pt idx="757">
                  <c:v>48608.710000000669</c:v>
                </c:pt>
                <c:pt idx="758">
                  <c:v>48612.710000000669</c:v>
                </c:pt>
                <c:pt idx="759">
                  <c:v>48605.350000000668</c:v>
                </c:pt>
                <c:pt idx="760">
                  <c:v>48606.350000000668</c:v>
                </c:pt>
                <c:pt idx="761">
                  <c:v>48604.510000000671</c:v>
                </c:pt>
                <c:pt idx="762">
                  <c:v>48605.510000000671</c:v>
                </c:pt>
                <c:pt idx="763">
                  <c:v>48604.590000000673</c:v>
                </c:pt>
                <c:pt idx="764">
                  <c:v>48603.670000000675</c:v>
                </c:pt>
                <c:pt idx="765">
                  <c:v>48601.830000000678</c:v>
                </c:pt>
                <c:pt idx="766">
                  <c:v>48602.830000000678</c:v>
                </c:pt>
                <c:pt idx="767">
                  <c:v>48604.830000000678</c:v>
                </c:pt>
                <c:pt idx="768">
                  <c:v>48605.830000000678</c:v>
                </c:pt>
                <c:pt idx="769">
                  <c:v>48606.830000000678</c:v>
                </c:pt>
                <c:pt idx="770">
                  <c:v>48608.830000000678</c:v>
                </c:pt>
                <c:pt idx="771">
                  <c:v>48612.830000000678</c:v>
                </c:pt>
                <c:pt idx="772">
                  <c:v>48611.91000000068</c:v>
                </c:pt>
                <c:pt idx="773">
                  <c:v>48610.070000000684</c:v>
                </c:pt>
                <c:pt idx="774">
                  <c:v>48611.070000000684</c:v>
                </c:pt>
                <c:pt idx="775">
                  <c:v>48610.150000000685</c:v>
                </c:pt>
                <c:pt idx="776">
                  <c:v>48612.150000000685</c:v>
                </c:pt>
                <c:pt idx="777">
                  <c:v>48613.150000000685</c:v>
                </c:pt>
                <c:pt idx="778">
                  <c:v>48609.470000000685</c:v>
                </c:pt>
                <c:pt idx="779">
                  <c:v>48610.470000000685</c:v>
                </c:pt>
                <c:pt idx="780">
                  <c:v>48609.550000000687</c:v>
                </c:pt>
                <c:pt idx="781">
                  <c:v>48608.630000000689</c:v>
                </c:pt>
                <c:pt idx="782">
                  <c:v>48609.630000000689</c:v>
                </c:pt>
                <c:pt idx="783">
                  <c:v>48607.790000000692</c:v>
                </c:pt>
                <c:pt idx="784">
                  <c:v>48605.950000000696</c:v>
                </c:pt>
                <c:pt idx="785">
                  <c:v>48606.950000000696</c:v>
                </c:pt>
                <c:pt idx="786">
                  <c:v>48614.950000000696</c:v>
                </c:pt>
                <c:pt idx="787">
                  <c:v>48618.950000000696</c:v>
                </c:pt>
                <c:pt idx="788">
                  <c:v>48620.950000000696</c:v>
                </c:pt>
                <c:pt idx="789">
                  <c:v>48621.950000000696</c:v>
                </c:pt>
                <c:pt idx="790">
                  <c:v>48621.030000000697</c:v>
                </c:pt>
                <c:pt idx="791">
                  <c:v>48620.110000000699</c:v>
                </c:pt>
                <c:pt idx="792">
                  <c:v>48619.190000000701</c:v>
                </c:pt>
                <c:pt idx="793">
                  <c:v>48618.270000000703</c:v>
                </c:pt>
                <c:pt idx="794">
                  <c:v>48617.350000000704</c:v>
                </c:pt>
                <c:pt idx="795">
                  <c:v>48616.430000000706</c:v>
                </c:pt>
                <c:pt idx="796">
                  <c:v>48624.430000000706</c:v>
                </c:pt>
                <c:pt idx="797">
                  <c:v>48628.430000000706</c:v>
                </c:pt>
                <c:pt idx="798">
                  <c:v>48630.430000000706</c:v>
                </c:pt>
                <c:pt idx="799">
                  <c:v>48631.430000000706</c:v>
                </c:pt>
                <c:pt idx="800">
                  <c:v>48630.510000000708</c:v>
                </c:pt>
                <c:pt idx="801">
                  <c:v>48628.670000000711</c:v>
                </c:pt>
                <c:pt idx="802">
                  <c:v>48624.990000000711</c:v>
                </c:pt>
                <c:pt idx="803">
                  <c:v>48625.990000000711</c:v>
                </c:pt>
                <c:pt idx="804">
                  <c:v>48624.150000000714</c:v>
                </c:pt>
                <c:pt idx="805">
                  <c:v>48625.150000000714</c:v>
                </c:pt>
                <c:pt idx="806">
                  <c:v>48627.150000000714</c:v>
                </c:pt>
                <c:pt idx="807">
                  <c:v>48629.150000000714</c:v>
                </c:pt>
                <c:pt idx="808">
                  <c:v>48630.150000000714</c:v>
                </c:pt>
                <c:pt idx="809">
                  <c:v>48634.150000000714</c:v>
                </c:pt>
                <c:pt idx="810">
                  <c:v>48636.150000000714</c:v>
                </c:pt>
                <c:pt idx="811">
                  <c:v>48637.150000000714</c:v>
                </c:pt>
                <c:pt idx="812">
                  <c:v>48635.310000000718</c:v>
                </c:pt>
                <c:pt idx="813">
                  <c:v>48634.39000000072</c:v>
                </c:pt>
                <c:pt idx="814">
                  <c:v>48636.39000000072</c:v>
                </c:pt>
                <c:pt idx="815">
                  <c:v>48644.39000000072</c:v>
                </c:pt>
                <c:pt idx="816">
                  <c:v>48648.39000000072</c:v>
                </c:pt>
                <c:pt idx="817">
                  <c:v>48649.39000000072</c:v>
                </c:pt>
                <c:pt idx="818">
                  <c:v>48650.39000000072</c:v>
                </c:pt>
                <c:pt idx="819">
                  <c:v>48648.630000000718</c:v>
                </c:pt>
                <c:pt idx="820">
                  <c:v>48649.630000000718</c:v>
                </c:pt>
                <c:pt idx="821">
                  <c:v>48648.710000000719</c:v>
                </c:pt>
                <c:pt idx="822">
                  <c:v>48649.710000000719</c:v>
                </c:pt>
                <c:pt idx="823">
                  <c:v>48647.870000000723</c:v>
                </c:pt>
                <c:pt idx="824">
                  <c:v>48644.190000000723</c:v>
                </c:pt>
                <c:pt idx="825">
                  <c:v>48645.190000000723</c:v>
                </c:pt>
                <c:pt idx="826">
                  <c:v>48643.350000000726</c:v>
                </c:pt>
                <c:pt idx="827">
                  <c:v>48641.51000000073</c:v>
                </c:pt>
                <c:pt idx="828">
                  <c:v>48640.590000000731</c:v>
                </c:pt>
                <c:pt idx="829">
                  <c:v>48644.590000000731</c:v>
                </c:pt>
                <c:pt idx="830">
                  <c:v>48645.590000000731</c:v>
                </c:pt>
                <c:pt idx="831">
                  <c:v>48647.590000000731</c:v>
                </c:pt>
                <c:pt idx="832">
                  <c:v>48648.590000000731</c:v>
                </c:pt>
                <c:pt idx="833">
                  <c:v>48646.750000000735</c:v>
                </c:pt>
                <c:pt idx="834">
                  <c:v>48639.390000000734</c:v>
                </c:pt>
                <c:pt idx="835">
                  <c:v>48640.390000000734</c:v>
                </c:pt>
                <c:pt idx="836">
                  <c:v>48644.390000000734</c:v>
                </c:pt>
                <c:pt idx="837">
                  <c:v>48646.390000000734</c:v>
                </c:pt>
                <c:pt idx="838">
                  <c:v>48648.390000000734</c:v>
                </c:pt>
                <c:pt idx="839">
                  <c:v>48649.390000000734</c:v>
                </c:pt>
                <c:pt idx="840">
                  <c:v>48647.550000000738</c:v>
                </c:pt>
                <c:pt idx="841">
                  <c:v>48646.63000000074</c:v>
                </c:pt>
                <c:pt idx="842">
                  <c:v>48645.710000000741</c:v>
                </c:pt>
                <c:pt idx="843">
                  <c:v>48644.790000000743</c:v>
                </c:pt>
                <c:pt idx="844">
                  <c:v>48645.790000000743</c:v>
                </c:pt>
                <c:pt idx="845">
                  <c:v>48643.950000000747</c:v>
                </c:pt>
                <c:pt idx="846">
                  <c:v>48643.030000000748</c:v>
                </c:pt>
                <c:pt idx="847">
                  <c:v>48644.030000000748</c:v>
                </c:pt>
                <c:pt idx="848">
                  <c:v>48642.190000000752</c:v>
                </c:pt>
                <c:pt idx="849">
                  <c:v>48641.270000000753</c:v>
                </c:pt>
                <c:pt idx="850">
                  <c:v>48639.430000000757</c:v>
                </c:pt>
                <c:pt idx="851">
                  <c:v>48640.430000000757</c:v>
                </c:pt>
                <c:pt idx="852">
                  <c:v>48642.430000000757</c:v>
                </c:pt>
                <c:pt idx="853">
                  <c:v>48643.430000000757</c:v>
                </c:pt>
                <c:pt idx="854">
                  <c:v>48642.510000000759</c:v>
                </c:pt>
                <c:pt idx="855">
                  <c:v>48640.670000000762</c:v>
                </c:pt>
                <c:pt idx="856">
                  <c:v>48641.670000000762</c:v>
                </c:pt>
                <c:pt idx="857">
                  <c:v>48637.990000000762</c:v>
                </c:pt>
                <c:pt idx="858">
                  <c:v>48638.990000000762</c:v>
                </c:pt>
                <c:pt idx="859">
                  <c:v>48640.990000000762</c:v>
                </c:pt>
                <c:pt idx="860">
                  <c:v>48641.990000000762</c:v>
                </c:pt>
                <c:pt idx="861">
                  <c:v>48643.990000000762</c:v>
                </c:pt>
                <c:pt idx="862">
                  <c:v>48640.310000000762</c:v>
                </c:pt>
                <c:pt idx="863">
                  <c:v>48639.390000000763</c:v>
                </c:pt>
                <c:pt idx="864">
                  <c:v>48637.550000000767</c:v>
                </c:pt>
                <c:pt idx="865">
                  <c:v>48636.630000000769</c:v>
                </c:pt>
                <c:pt idx="866">
                  <c:v>48637.630000000769</c:v>
                </c:pt>
                <c:pt idx="867">
                  <c:v>48641.630000000769</c:v>
                </c:pt>
                <c:pt idx="868">
                  <c:v>48643.630000000769</c:v>
                </c:pt>
                <c:pt idx="869">
                  <c:v>48651.630000000769</c:v>
                </c:pt>
                <c:pt idx="870">
                  <c:v>48647.950000000768</c:v>
                </c:pt>
                <c:pt idx="871">
                  <c:v>48640.590000000768</c:v>
                </c:pt>
                <c:pt idx="872">
                  <c:v>48642.590000000768</c:v>
                </c:pt>
                <c:pt idx="873">
                  <c:v>48643.590000000768</c:v>
                </c:pt>
                <c:pt idx="874">
                  <c:v>48642.67000000077</c:v>
                </c:pt>
                <c:pt idx="875">
                  <c:v>48646.67000000077</c:v>
                </c:pt>
                <c:pt idx="876">
                  <c:v>48654.67000000077</c:v>
                </c:pt>
                <c:pt idx="877">
                  <c:v>48655.67000000077</c:v>
                </c:pt>
                <c:pt idx="878">
                  <c:v>48657.67000000077</c:v>
                </c:pt>
                <c:pt idx="879">
                  <c:v>48656.750000000771</c:v>
                </c:pt>
                <c:pt idx="880">
                  <c:v>48655.830000000773</c:v>
                </c:pt>
                <c:pt idx="881">
                  <c:v>48652.150000000773</c:v>
                </c:pt>
                <c:pt idx="882">
                  <c:v>48644.790000000772</c:v>
                </c:pt>
                <c:pt idx="883">
                  <c:v>48642.950000000776</c:v>
                </c:pt>
                <c:pt idx="884">
                  <c:v>48644.950000000776</c:v>
                </c:pt>
                <c:pt idx="885">
                  <c:v>48645.950000000776</c:v>
                </c:pt>
                <c:pt idx="886">
                  <c:v>48646.950000000776</c:v>
                </c:pt>
                <c:pt idx="887">
                  <c:v>48643.270000000775</c:v>
                </c:pt>
                <c:pt idx="888">
                  <c:v>48645.270000000775</c:v>
                </c:pt>
                <c:pt idx="889">
                  <c:v>48644.350000000777</c:v>
                </c:pt>
                <c:pt idx="890">
                  <c:v>48643.430000000779</c:v>
                </c:pt>
                <c:pt idx="891">
                  <c:v>48644.430000000779</c:v>
                </c:pt>
                <c:pt idx="892">
                  <c:v>48646.430000000779</c:v>
                </c:pt>
                <c:pt idx="893">
                  <c:v>48644.590000000782</c:v>
                </c:pt>
                <c:pt idx="894">
                  <c:v>48645.590000000782</c:v>
                </c:pt>
                <c:pt idx="895">
                  <c:v>48644.670000000784</c:v>
                </c:pt>
                <c:pt idx="896">
                  <c:v>48643.750000000786</c:v>
                </c:pt>
                <c:pt idx="897">
                  <c:v>48644.750000000786</c:v>
                </c:pt>
                <c:pt idx="898">
                  <c:v>48646.750000000786</c:v>
                </c:pt>
                <c:pt idx="899">
                  <c:v>48645.830000000788</c:v>
                </c:pt>
                <c:pt idx="900">
                  <c:v>48646.830000000788</c:v>
                </c:pt>
                <c:pt idx="901">
                  <c:v>48644.990000000791</c:v>
                </c:pt>
                <c:pt idx="902">
                  <c:v>48644.070000000793</c:v>
                </c:pt>
                <c:pt idx="903">
                  <c:v>48642.230000000796</c:v>
                </c:pt>
                <c:pt idx="904">
                  <c:v>48641.310000000798</c:v>
                </c:pt>
                <c:pt idx="905">
                  <c:v>48642.310000000798</c:v>
                </c:pt>
                <c:pt idx="906">
                  <c:v>48640.470000000802</c:v>
                </c:pt>
                <c:pt idx="907">
                  <c:v>48639.550000000803</c:v>
                </c:pt>
                <c:pt idx="908">
                  <c:v>48638.630000000805</c:v>
                </c:pt>
                <c:pt idx="909">
                  <c:v>48636.790000000809</c:v>
                </c:pt>
                <c:pt idx="910">
                  <c:v>48633.110000000808</c:v>
                </c:pt>
                <c:pt idx="911">
                  <c:v>48634.110000000808</c:v>
                </c:pt>
                <c:pt idx="912">
                  <c:v>48636.110000000808</c:v>
                </c:pt>
                <c:pt idx="913">
                  <c:v>48637.110000000808</c:v>
                </c:pt>
                <c:pt idx="914">
                  <c:v>48635.270000000812</c:v>
                </c:pt>
                <c:pt idx="915">
                  <c:v>48636.270000000812</c:v>
                </c:pt>
                <c:pt idx="916">
                  <c:v>48635.350000000813</c:v>
                </c:pt>
                <c:pt idx="917">
                  <c:v>48634.430000000815</c:v>
                </c:pt>
                <c:pt idx="918">
                  <c:v>48630.750000000815</c:v>
                </c:pt>
                <c:pt idx="919">
                  <c:v>48632.750000000815</c:v>
                </c:pt>
                <c:pt idx="920">
                  <c:v>48633.750000000815</c:v>
                </c:pt>
                <c:pt idx="921">
                  <c:v>48626.390000000814</c:v>
                </c:pt>
                <c:pt idx="922">
                  <c:v>48627.390000000814</c:v>
                </c:pt>
                <c:pt idx="923">
                  <c:v>48625.550000000818</c:v>
                </c:pt>
                <c:pt idx="924">
                  <c:v>48621.870000000818</c:v>
                </c:pt>
                <c:pt idx="925">
                  <c:v>48623.870000000818</c:v>
                </c:pt>
                <c:pt idx="926">
                  <c:v>48624.870000000818</c:v>
                </c:pt>
                <c:pt idx="927">
                  <c:v>48626.870000000818</c:v>
                </c:pt>
                <c:pt idx="928">
                  <c:v>48627.870000000818</c:v>
                </c:pt>
                <c:pt idx="929">
                  <c:v>48635.870000000818</c:v>
                </c:pt>
                <c:pt idx="930">
                  <c:v>48639.870000000818</c:v>
                </c:pt>
                <c:pt idx="931">
                  <c:v>48636.190000000817</c:v>
                </c:pt>
                <c:pt idx="932">
                  <c:v>48634.350000000821</c:v>
                </c:pt>
                <c:pt idx="933">
                  <c:v>48633.430000000822</c:v>
                </c:pt>
                <c:pt idx="934">
                  <c:v>48634.430000000822</c:v>
                </c:pt>
                <c:pt idx="935">
                  <c:v>48633.510000000824</c:v>
                </c:pt>
                <c:pt idx="936">
                  <c:v>48632.590000000826</c:v>
                </c:pt>
                <c:pt idx="937">
                  <c:v>48631.670000000828</c:v>
                </c:pt>
                <c:pt idx="938">
                  <c:v>48632.670000000828</c:v>
                </c:pt>
                <c:pt idx="939">
                  <c:v>48636.670000000828</c:v>
                </c:pt>
                <c:pt idx="940">
                  <c:v>48638.670000000828</c:v>
                </c:pt>
                <c:pt idx="941">
                  <c:v>48634.990000000827</c:v>
                </c:pt>
                <c:pt idx="942">
                  <c:v>48635.990000000827</c:v>
                </c:pt>
                <c:pt idx="943">
                  <c:v>48634.150000000831</c:v>
                </c:pt>
                <c:pt idx="944">
                  <c:v>48633.230000000833</c:v>
                </c:pt>
                <c:pt idx="945">
                  <c:v>48634.230000000833</c:v>
                </c:pt>
                <c:pt idx="946">
                  <c:v>48632.390000000836</c:v>
                </c:pt>
                <c:pt idx="947">
                  <c:v>48631.470000000838</c:v>
                </c:pt>
                <c:pt idx="948">
                  <c:v>48632.470000000838</c:v>
                </c:pt>
                <c:pt idx="949">
                  <c:v>48636.470000000838</c:v>
                </c:pt>
                <c:pt idx="950">
                  <c:v>48638.470000000838</c:v>
                </c:pt>
                <c:pt idx="951">
                  <c:v>48646.470000000838</c:v>
                </c:pt>
                <c:pt idx="952">
                  <c:v>48645.55000000084</c:v>
                </c:pt>
                <c:pt idx="953">
                  <c:v>48643.710000000843</c:v>
                </c:pt>
                <c:pt idx="954">
                  <c:v>48644.710000000843</c:v>
                </c:pt>
                <c:pt idx="955">
                  <c:v>48643.790000000845</c:v>
                </c:pt>
                <c:pt idx="956">
                  <c:v>48644.790000000845</c:v>
                </c:pt>
                <c:pt idx="957">
                  <c:v>48643.870000000847</c:v>
                </c:pt>
                <c:pt idx="958">
                  <c:v>48642.950000000848</c:v>
                </c:pt>
                <c:pt idx="959">
                  <c:v>48641.110000000852</c:v>
                </c:pt>
                <c:pt idx="960">
                  <c:v>48643.110000000852</c:v>
                </c:pt>
                <c:pt idx="961">
                  <c:v>48644.110000000852</c:v>
                </c:pt>
                <c:pt idx="962">
                  <c:v>48648.110000000852</c:v>
                </c:pt>
                <c:pt idx="963">
                  <c:v>48647.190000000854</c:v>
                </c:pt>
                <c:pt idx="964">
                  <c:v>48645.350000000857</c:v>
                </c:pt>
                <c:pt idx="965">
                  <c:v>48646.350000000857</c:v>
                </c:pt>
                <c:pt idx="966">
                  <c:v>48648.350000000857</c:v>
                </c:pt>
                <c:pt idx="967">
                  <c:v>48644.670000000857</c:v>
                </c:pt>
                <c:pt idx="968">
                  <c:v>48643.750000000859</c:v>
                </c:pt>
                <c:pt idx="969">
                  <c:v>48642.83000000086</c:v>
                </c:pt>
                <c:pt idx="970">
                  <c:v>48643.83000000086</c:v>
                </c:pt>
                <c:pt idx="971">
                  <c:v>48641.990000000864</c:v>
                </c:pt>
                <c:pt idx="972">
                  <c:v>48638.310000000864</c:v>
                </c:pt>
                <c:pt idx="973">
                  <c:v>48639.310000000864</c:v>
                </c:pt>
                <c:pt idx="974">
                  <c:v>48637.470000000867</c:v>
                </c:pt>
                <c:pt idx="975">
                  <c:v>48635.63000000087</c:v>
                </c:pt>
                <c:pt idx="976">
                  <c:v>48636.63000000087</c:v>
                </c:pt>
                <c:pt idx="977">
                  <c:v>48637.63000000087</c:v>
                </c:pt>
                <c:pt idx="978">
                  <c:v>48630.27000000087</c:v>
                </c:pt>
                <c:pt idx="979">
                  <c:v>48632.27000000087</c:v>
                </c:pt>
                <c:pt idx="980">
                  <c:v>48636.27000000087</c:v>
                </c:pt>
                <c:pt idx="981">
                  <c:v>48635.350000000872</c:v>
                </c:pt>
                <c:pt idx="982">
                  <c:v>48633.510000000875</c:v>
                </c:pt>
                <c:pt idx="983">
                  <c:v>48634.510000000875</c:v>
                </c:pt>
                <c:pt idx="984">
                  <c:v>48636.510000000875</c:v>
                </c:pt>
                <c:pt idx="985">
                  <c:v>48632.830000000875</c:v>
                </c:pt>
                <c:pt idx="986">
                  <c:v>48631.910000000877</c:v>
                </c:pt>
                <c:pt idx="987">
                  <c:v>48628.230000000876</c:v>
                </c:pt>
                <c:pt idx="988">
                  <c:v>48626.39000000088</c:v>
                </c:pt>
                <c:pt idx="989">
                  <c:v>48627.39000000088</c:v>
                </c:pt>
                <c:pt idx="990">
                  <c:v>48625.550000000883</c:v>
                </c:pt>
                <c:pt idx="991">
                  <c:v>48621.870000000883</c:v>
                </c:pt>
                <c:pt idx="992">
                  <c:v>48620.950000000885</c:v>
                </c:pt>
                <c:pt idx="993">
                  <c:v>48613.590000000884</c:v>
                </c:pt>
                <c:pt idx="994">
                  <c:v>48612.670000000886</c:v>
                </c:pt>
                <c:pt idx="995">
                  <c:v>48611.750000000888</c:v>
                </c:pt>
                <c:pt idx="996">
                  <c:v>48612.750000000888</c:v>
                </c:pt>
                <c:pt idx="997">
                  <c:v>48614.750000000888</c:v>
                </c:pt>
                <c:pt idx="998">
                  <c:v>48618.750000000888</c:v>
                </c:pt>
                <c:pt idx="999">
                  <c:v>48620.750000000888</c:v>
                </c:pt>
                <c:pt idx="1000">
                  <c:v>48621.750000000888</c:v>
                </c:pt>
                <c:pt idx="1001">
                  <c:v>48620.830000000889</c:v>
                </c:pt>
                <c:pt idx="1002">
                  <c:v>48618.990000000893</c:v>
                </c:pt>
                <c:pt idx="1003">
                  <c:v>48619.990000000893</c:v>
                </c:pt>
                <c:pt idx="1004">
                  <c:v>48620.990000000893</c:v>
                </c:pt>
                <c:pt idx="1005">
                  <c:v>48628.990000000893</c:v>
                </c:pt>
                <c:pt idx="1006">
                  <c:v>48632.990000000893</c:v>
                </c:pt>
                <c:pt idx="1007">
                  <c:v>48634.990000000893</c:v>
                </c:pt>
                <c:pt idx="1008">
                  <c:v>48636.990000000893</c:v>
                </c:pt>
                <c:pt idx="1009">
                  <c:v>48637.990000000893</c:v>
                </c:pt>
                <c:pt idx="1010">
                  <c:v>48637.070000000895</c:v>
                </c:pt>
                <c:pt idx="1011">
                  <c:v>48636.150000000896</c:v>
                </c:pt>
                <c:pt idx="1012">
                  <c:v>48635.230000000898</c:v>
                </c:pt>
                <c:pt idx="1013">
                  <c:v>48634.3100000009</c:v>
                </c:pt>
                <c:pt idx="1014">
                  <c:v>48630.6300000009</c:v>
                </c:pt>
                <c:pt idx="1015">
                  <c:v>48632.6300000009</c:v>
                </c:pt>
                <c:pt idx="1016">
                  <c:v>48625.270000000899</c:v>
                </c:pt>
                <c:pt idx="1017">
                  <c:v>48626.270000000899</c:v>
                </c:pt>
                <c:pt idx="1018">
                  <c:v>48625.350000000901</c:v>
                </c:pt>
                <c:pt idx="1019">
                  <c:v>48623.510000000904</c:v>
                </c:pt>
                <c:pt idx="1020">
                  <c:v>48622.590000000906</c:v>
                </c:pt>
                <c:pt idx="1021">
                  <c:v>48621.670000000908</c:v>
                </c:pt>
                <c:pt idx="1022">
                  <c:v>48622.670000000908</c:v>
                </c:pt>
                <c:pt idx="1023">
                  <c:v>48620.830000000911</c:v>
                </c:pt>
                <c:pt idx="1024">
                  <c:v>48619.910000000913</c:v>
                </c:pt>
                <c:pt idx="1025">
                  <c:v>48618.990000000915</c:v>
                </c:pt>
                <c:pt idx="1026">
                  <c:v>48617.150000000918</c:v>
                </c:pt>
                <c:pt idx="1027">
                  <c:v>48618.150000000918</c:v>
                </c:pt>
                <c:pt idx="1028">
                  <c:v>48620.150000000918</c:v>
                </c:pt>
                <c:pt idx="1029">
                  <c:v>48616.470000000918</c:v>
                </c:pt>
                <c:pt idx="1030">
                  <c:v>48615.55000000092</c:v>
                </c:pt>
                <c:pt idx="1031">
                  <c:v>48614.630000000921</c:v>
                </c:pt>
                <c:pt idx="1032">
                  <c:v>48612.790000000925</c:v>
                </c:pt>
                <c:pt idx="1033">
                  <c:v>48611.870000000927</c:v>
                </c:pt>
                <c:pt idx="1034">
                  <c:v>48610.03000000093</c:v>
                </c:pt>
                <c:pt idx="1035">
                  <c:v>48608.190000000934</c:v>
                </c:pt>
                <c:pt idx="1036">
                  <c:v>48609.190000000934</c:v>
                </c:pt>
                <c:pt idx="1037">
                  <c:v>48601.830000000933</c:v>
                </c:pt>
                <c:pt idx="1038">
                  <c:v>48602.830000000933</c:v>
                </c:pt>
                <c:pt idx="1039">
                  <c:v>48604.830000000933</c:v>
                </c:pt>
                <c:pt idx="1040">
                  <c:v>48601.150000000933</c:v>
                </c:pt>
                <c:pt idx="1041">
                  <c:v>48600.230000000935</c:v>
                </c:pt>
                <c:pt idx="1042">
                  <c:v>48599.310000000936</c:v>
                </c:pt>
                <c:pt idx="1043">
                  <c:v>48601.310000000936</c:v>
                </c:pt>
                <c:pt idx="1044">
                  <c:v>48602.310000000936</c:v>
                </c:pt>
                <c:pt idx="1045">
                  <c:v>48606.310000000936</c:v>
                </c:pt>
                <c:pt idx="1046">
                  <c:v>48610.310000000936</c:v>
                </c:pt>
                <c:pt idx="1047">
                  <c:v>48602.950000000936</c:v>
                </c:pt>
                <c:pt idx="1048">
                  <c:v>48604.950000000936</c:v>
                </c:pt>
                <c:pt idx="1049">
                  <c:v>48605.950000000936</c:v>
                </c:pt>
                <c:pt idx="1050">
                  <c:v>48607.950000000936</c:v>
                </c:pt>
                <c:pt idx="1051">
                  <c:v>48608.950000000936</c:v>
                </c:pt>
                <c:pt idx="1052">
                  <c:v>48616.950000000936</c:v>
                </c:pt>
                <c:pt idx="1053">
                  <c:v>48620.950000000936</c:v>
                </c:pt>
                <c:pt idx="1054">
                  <c:v>48619.110000000939</c:v>
                </c:pt>
                <c:pt idx="1055">
                  <c:v>48618.190000000941</c:v>
                </c:pt>
                <c:pt idx="1056">
                  <c:v>48620.190000000941</c:v>
                </c:pt>
                <c:pt idx="1057">
                  <c:v>48621.190000000941</c:v>
                </c:pt>
                <c:pt idx="1058">
                  <c:v>48620.270000000943</c:v>
                </c:pt>
                <c:pt idx="1059">
                  <c:v>48622.270000000943</c:v>
                </c:pt>
                <c:pt idx="1060">
                  <c:v>48623.270000000943</c:v>
                </c:pt>
                <c:pt idx="1061">
                  <c:v>48622.350000000944</c:v>
                </c:pt>
                <c:pt idx="1062">
                  <c:v>48620.510000000948</c:v>
                </c:pt>
                <c:pt idx="1063">
                  <c:v>48621.510000000948</c:v>
                </c:pt>
                <c:pt idx="1064">
                  <c:v>48622.510000000948</c:v>
                </c:pt>
                <c:pt idx="1065">
                  <c:v>48620.670000000951</c:v>
                </c:pt>
                <c:pt idx="1066">
                  <c:v>48618.830000000955</c:v>
                </c:pt>
                <c:pt idx="1067">
                  <c:v>48615.150000000955</c:v>
                </c:pt>
                <c:pt idx="1068">
                  <c:v>48616.150000000955</c:v>
                </c:pt>
                <c:pt idx="1069">
                  <c:v>48612.470000000954</c:v>
                </c:pt>
                <c:pt idx="1070">
                  <c:v>48613.470000000954</c:v>
                </c:pt>
                <c:pt idx="1071">
                  <c:v>48615.470000000954</c:v>
                </c:pt>
                <c:pt idx="1072">
                  <c:v>48613.630000000958</c:v>
                </c:pt>
                <c:pt idx="1073">
                  <c:v>48612.71000000096</c:v>
                </c:pt>
                <c:pt idx="1074">
                  <c:v>48609.030000000959</c:v>
                </c:pt>
                <c:pt idx="1075">
                  <c:v>48610.030000000959</c:v>
                </c:pt>
                <c:pt idx="1076">
                  <c:v>48614.030000000959</c:v>
                </c:pt>
                <c:pt idx="1077">
                  <c:v>48622.030000000959</c:v>
                </c:pt>
                <c:pt idx="1078">
                  <c:v>48624.030000000959</c:v>
                </c:pt>
                <c:pt idx="1079">
                  <c:v>48625.030000000959</c:v>
                </c:pt>
                <c:pt idx="1080">
                  <c:v>48621.350000000959</c:v>
                </c:pt>
                <c:pt idx="1081">
                  <c:v>48613.990000000958</c:v>
                </c:pt>
                <c:pt idx="1082">
                  <c:v>48614.990000000958</c:v>
                </c:pt>
                <c:pt idx="1083">
                  <c:v>48616.990000000958</c:v>
                </c:pt>
                <c:pt idx="1084">
                  <c:v>48616.07000000096</c:v>
                </c:pt>
                <c:pt idx="1085">
                  <c:v>48617.07000000096</c:v>
                </c:pt>
                <c:pt idx="1086">
                  <c:v>48615.230000000964</c:v>
                </c:pt>
                <c:pt idx="1087">
                  <c:v>48616.230000000964</c:v>
                </c:pt>
                <c:pt idx="1088">
                  <c:v>48618.230000000964</c:v>
                </c:pt>
                <c:pt idx="1089">
                  <c:v>48614.550000000963</c:v>
                </c:pt>
                <c:pt idx="1090">
                  <c:v>48616.550000000963</c:v>
                </c:pt>
                <c:pt idx="1091">
                  <c:v>48620.550000000963</c:v>
                </c:pt>
                <c:pt idx="1092">
                  <c:v>48621.550000000963</c:v>
                </c:pt>
                <c:pt idx="1093">
                  <c:v>48614.190000000963</c:v>
                </c:pt>
                <c:pt idx="1094">
                  <c:v>48613.270000000965</c:v>
                </c:pt>
                <c:pt idx="1095">
                  <c:v>48615.270000000965</c:v>
                </c:pt>
                <c:pt idx="1096">
                  <c:v>48616.270000000965</c:v>
                </c:pt>
                <c:pt idx="1097">
                  <c:v>48615.370000000963</c:v>
                </c:pt>
                <c:pt idx="1098">
                  <c:v>48616.370000000963</c:v>
                </c:pt>
                <c:pt idx="1099">
                  <c:v>48614.57000000096</c:v>
                </c:pt>
                <c:pt idx="1100">
                  <c:v>48613.650000000962</c:v>
                </c:pt>
                <c:pt idx="1101">
                  <c:v>48612.730000000964</c:v>
                </c:pt>
                <c:pt idx="1102">
                  <c:v>48611.810000000965</c:v>
                </c:pt>
                <c:pt idx="1103">
                  <c:v>48615.810000000965</c:v>
                </c:pt>
                <c:pt idx="1104">
                  <c:v>48616.810000000965</c:v>
                </c:pt>
                <c:pt idx="1105">
                  <c:v>48618.810000000965</c:v>
                </c:pt>
                <c:pt idx="1106">
                  <c:v>48611.450000000965</c:v>
                </c:pt>
                <c:pt idx="1107">
                  <c:v>48610.530000000967</c:v>
                </c:pt>
                <c:pt idx="1108">
                  <c:v>48612.530000000967</c:v>
                </c:pt>
                <c:pt idx="1109">
                  <c:v>48613.530000000967</c:v>
                </c:pt>
                <c:pt idx="1110">
                  <c:v>48612.610000000968</c:v>
                </c:pt>
                <c:pt idx="1111">
                  <c:v>48610.770000000972</c:v>
                </c:pt>
                <c:pt idx="1112">
                  <c:v>48609.850000000974</c:v>
                </c:pt>
                <c:pt idx="1113">
                  <c:v>48611.850000000974</c:v>
                </c:pt>
                <c:pt idx="1114">
                  <c:v>48612.850000000974</c:v>
                </c:pt>
                <c:pt idx="1115">
                  <c:v>48609.170000000973</c:v>
                </c:pt>
                <c:pt idx="1116">
                  <c:v>48611.170000000973</c:v>
                </c:pt>
                <c:pt idx="1117">
                  <c:v>48607.490000000973</c:v>
                </c:pt>
                <c:pt idx="1118">
                  <c:v>48608.490000000973</c:v>
                </c:pt>
                <c:pt idx="1119">
                  <c:v>48609.490000000973</c:v>
                </c:pt>
                <c:pt idx="1120">
                  <c:v>48611.490000000973</c:v>
                </c:pt>
                <c:pt idx="1121">
                  <c:v>48613.490000000973</c:v>
                </c:pt>
                <c:pt idx="1122">
                  <c:v>48614.490000000973</c:v>
                </c:pt>
                <c:pt idx="1123">
                  <c:v>48613.570000000975</c:v>
                </c:pt>
                <c:pt idx="1124">
                  <c:v>48612.650000000976</c:v>
                </c:pt>
                <c:pt idx="1125">
                  <c:v>48610.830000000977</c:v>
                </c:pt>
                <c:pt idx="1126">
                  <c:v>48609.930000000975</c:v>
                </c:pt>
                <c:pt idx="1127">
                  <c:v>48609.010000000977</c:v>
                </c:pt>
                <c:pt idx="1128">
                  <c:v>48608.090000000979</c:v>
                </c:pt>
                <c:pt idx="1129">
                  <c:v>48607.170000000981</c:v>
                </c:pt>
                <c:pt idx="1130">
                  <c:v>48609.170000000981</c:v>
                </c:pt>
                <c:pt idx="1131">
                  <c:v>48610.170000000981</c:v>
                </c:pt>
                <c:pt idx="1132">
                  <c:v>48609.250000000982</c:v>
                </c:pt>
                <c:pt idx="1133">
                  <c:v>48608.330000000984</c:v>
                </c:pt>
                <c:pt idx="1134">
                  <c:v>48607.410000000986</c:v>
                </c:pt>
                <c:pt idx="1135">
                  <c:v>48605.570000000989</c:v>
                </c:pt>
                <c:pt idx="1136">
                  <c:v>48606.570000000989</c:v>
                </c:pt>
                <c:pt idx="1137">
                  <c:v>48608.570000000989</c:v>
                </c:pt>
                <c:pt idx="1138">
                  <c:v>48609.570000000989</c:v>
                </c:pt>
                <c:pt idx="1139">
                  <c:v>48605.890000000989</c:v>
                </c:pt>
                <c:pt idx="1140">
                  <c:v>48604.970000000991</c:v>
                </c:pt>
                <c:pt idx="1141">
                  <c:v>48604.050000000992</c:v>
                </c:pt>
                <c:pt idx="1142">
                  <c:v>48603.130000000994</c:v>
                </c:pt>
                <c:pt idx="1143">
                  <c:v>48604.130000000994</c:v>
                </c:pt>
                <c:pt idx="1144">
                  <c:v>48602.290000000998</c:v>
                </c:pt>
                <c:pt idx="1145">
                  <c:v>48604.290000000998</c:v>
                </c:pt>
                <c:pt idx="1146">
                  <c:v>48605.290000000998</c:v>
                </c:pt>
                <c:pt idx="1147">
                  <c:v>48604.370000000999</c:v>
                </c:pt>
                <c:pt idx="1148">
                  <c:v>48606.370000000999</c:v>
                </c:pt>
                <c:pt idx="1149">
                  <c:v>48610.370000000999</c:v>
                </c:pt>
                <c:pt idx="1150">
                  <c:v>48611.370000000999</c:v>
                </c:pt>
                <c:pt idx="1151">
                  <c:v>48609.530000001003</c:v>
                </c:pt>
                <c:pt idx="1152">
                  <c:v>48608.610000001005</c:v>
                </c:pt>
                <c:pt idx="1153">
                  <c:v>48609.610000001005</c:v>
                </c:pt>
                <c:pt idx="1154">
                  <c:v>48607.770000001008</c:v>
                </c:pt>
                <c:pt idx="1155">
                  <c:v>48608.770000001008</c:v>
                </c:pt>
                <c:pt idx="1156">
                  <c:v>48607.85000000101</c:v>
                </c:pt>
                <c:pt idx="1157">
                  <c:v>48606.930000001012</c:v>
                </c:pt>
                <c:pt idx="1158">
                  <c:v>48606.010000001013</c:v>
                </c:pt>
                <c:pt idx="1159">
                  <c:v>48608.010000001013</c:v>
                </c:pt>
                <c:pt idx="1160">
                  <c:v>48604.330000001013</c:v>
                </c:pt>
                <c:pt idx="1161">
                  <c:v>48605.330000001013</c:v>
                </c:pt>
                <c:pt idx="1162">
                  <c:v>48604.410000001015</c:v>
                </c:pt>
                <c:pt idx="1163">
                  <c:v>48602.570000001018</c:v>
                </c:pt>
                <c:pt idx="1164">
                  <c:v>48603.570000001018</c:v>
                </c:pt>
                <c:pt idx="1165">
                  <c:v>48605.570000001018</c:v>
                </c:pt>
                <c:pt idx="1166">
                  <c:v>48601.890000001018</c:v>
                </c:pt>
                <c:pt idx="1167">
                  <c:v>48600.97000000102</c:v>
                </c:pt>
                <c:pt idx="1168">
                  <c:v>48602.97000000102</c:v>
                </c:pt>
                <c:pt idx="1169">
                  <c:v>48603.97000000102</c:v>
                </c:pt>
                <c:pt idx="1170">
                  <c:v>48607.97000000102</c:v>
                </c:pt>
                <c:pt idx="1171">
                  <c:v>48606.130000001023</c:v>
                </c:pt>
                <c:pt idx="1172">
                  <c:v>48607.130000001023</c:v>
                </c:pt>
                <c:pt idx="1173">
                  <c:v>48611.130000001023</c:v>
                </c:pt>
                <c:pt idx="1174">
                  <c:v>48613.130000001023</c:v>
                </c:pt>
                <c:pt idx="1175">
                  <c:v>48614.130000001023</c:v>
                </c:pt>
                <c:pt idx="1176">
                  <c:v>48613.22000000102</c:v>
                </c:pt>
                <c:pt idx="1177">
                  <c:v>48621.22000000102</c:v>
                </c:pt>
                <c:pt idx="1178">
                  <c:v>48622.22000000102</c:v>
                </c:pt>
                <c:pt idx="1179">
                  <c:v>48624.22000000102</c:v>
                </c:pt>
                <c:pt idx="1180">
                  <c:v>48628.22000000102</c:v>
                </c:pt>
                <c:pt idx="1181">
                  <c:v>48627.300000001022</c:v>
                </c:pt>
                <c:pt idx="1182">
                  <c:v>48628.300000001022</c:v>
                </c:pt>
                <c:pt idx="1183">
                  <c:v>48630.300000001022</c:v>
                </c:pt>
                <c:pt idx="1184">
                  <c:v>48629.380000001023</c:v>
                </c:pt>
                <c:pt idx="1185">
                  <c:v>48631.380000001023</c:v>
                </c:pt>
                <c:pt idx="1186">
                  <c:v>48632.380000001023</c:v>
                </c:pt>
                <c:pt idx="1187">
                  <c:v>48630.540000001027</c:v>
                </c:pt>
                <c:pt idx="1188">
                  <c:v>48631.540000001027</c:v>
                </c:pt>
                <c:pt idx="1189">
                  <c:v>48630.620000001029</c:v>
                </c:pt>
                <c:pt idx="1190">
                  <c:v>48632.620000001029</c:v>
                </c:pt>
                <c:pt idx="1191">
                  <c:v>48633.620000001029</c:v>
                </c:pt>
                <c:pt idx="1192">
                  <c:v>48637.620000001029</c:v>
                </c:pt>
                <c:pt idx="1193">
                  <c:v>48645.620000001029</c:v>
                </c:pt>
                <c:pt idx="1194">
                  <c:v>48647.620000001029</c:v>
                </c:pt>
                <c:pt idx="1195">
                  <c:v>48640.260000001028</c:v>
                </c:pt>
                <c:pt idx="1196">
                  <c:v>48636.580000001028</c:v>
                </c:pt>
                <c:pt idx="1197">
                  <c:v>48637.580000001028</c:v>
                </c:pt>
                <c:pt idx="1198">
                  <c:v>48636.660000001029</c:v>
                </c:pt>
                <c:pt idx="1199">
                  <c:v>48638.660000001029</c:v>
                </c:pt>
                <c:pt idx="1200">
                  <c:v>48639.660000001029</c:v>
                </c:pt>
                <c:pt idx="1201">
                  <c:v>48643.660000001029</c:v>
                </c:pt>
                <c:pt idx="1202">
                  <c:v>48636.300000001029</c:v>
                </c:pt>
                <c:pt idx="1203">
                  <c:v>48637.300000001029</c:v>
                </c:pt>
                <c:pt idx="1204">
                  <c:v>48635.460000001032</c:v>
                </c:pt>
                <c:pt idx="1205">
                  <c:v>48634.540000001034</c:v>
                </c:pt>
                <c:pt idx="1206">
                  <c:v>48632.700000001038</c:v>
                </c:pt>
                <c:pt idx="1207">
                  <c:v>48630.860000001041</c:v>
                </c:pt>
                <c:pt idx="1208">
                  <c:v>48629.940000001043</c:v>
                </c:pt>
                <c:pt idx="1209">
                  <c:v>48629.020000001045</c:v>
                </c:pt>
                <c:pt idx="1210">
                  <c:v>48627.300000001043</c:v>
                </c:pt>
                <c:pt idx="1211">
                  <c:v>48628.300000001043</c:v>
                </c:pt>
                <c:pt idx="1212">
                  <c:v>48626.460000001047</c:v>
                </c:pt>
                <c:pt idx="1213">
                  <c:v>48622.780000001047</c:v>
                </c:pt>
                <c:pt idx="1214">
                  <c:v>48620.94000000105</c:v>
                </c:pt>
                <c:pt idx="1215">
                  <c:v>48621.94000000105</c:v>
                </c:pt>
                <c:pt idx="1216">
                  <c:v>48620.100000001054</c:v>
                </c:pt>
                <c:pt idx="1217">
                  <c:v>48621.100000001054</c:v>
                </c:pt>
                <c:pt idx="1218">
                  <c:v>48623.100000001054</c:v>
                </c:pt>
                <c:pt idx="1219">
                  <c:v>48627.100000001054</c:v>
                </c:pt>
                <c:pt idx="1220">
                  <c:v>48628.100000001054</c:v>
                </c:pt>
                <c:pt idx="1221">
                  <c:v>48629.100000001054</c:v>
                </c:pt>
                <c:pt idx="1222">
                  <c:v>48631.100000001054</c:v>
                </c:pt>
                <c:pt idx="1223">
                  <c:v>48630.180000001055</c:v>
                </c:pt>
                <c:pt idx="1224">
                  <c:v>48628.340000001059</c:v>
                </c:pt>
                <c:pt idx="1225">
                  <c:v>48627.420000001061</c:v>
                </c:pt>
                <c:pt idx="1226">
                  <c:v>48628.420000001061</c:v>
                </c:pt>
                <c:pt idx="1227">
                  <c:v>48632.420000001061</c:v>
                </c:pt>
                <c:pt idx="1228">
                  <c:v>48634.420000001061</c:v>
                </c:pt>
                <c:pt idx="1229">
                  <c:v>48635.420000001061</c:v>
                </c:pt>
                <c:pt idx="1230">
                  <c:v>48637.420000001061</c:v>
                </c:pt>
                <c:pt idx="1231">
                  <c:v>48645.420000001061</c:v>
                </c:pt>
                <c:pt idx="1232">
                  <c:v>48649.420000001061</c:v>
                </c:pt>
                <c:pt idx="1233">
                  <c:v>48647.580000001064</c:v>
                </c:pt>
                <c:pt idx="1234">
                  <c:v>48643.900000001064</c:v>
                </c:pt>
                <c:pt idx="1235">
                  <c:v>48644.900000001064</c:v>
                </c:pt>
                <c:pt idx="1236">
                  <c:v>48637.540000001063</c:v>
                </c:pt>
                <c:pt idx="1237">
                  <c:v>48639.540000001063</c:v>
                </c:pt>
                <c:pt idx="1238">
                  <c:v>48640.540000001063</c:v>
                </c:pt>
                <c:pt idx="1239">
                  <c:v>48636.860000001063</c:v>
                </c:pt>
                <c:pt idx="1240">
                  <c:v>48635.940000001065</c:v>
                </c:pt>
                <c:pt idx="1241">
                  <c:v>48635.020000001066</c:v>
                </c:pt>
                <c:pt idx="1242">
                  <c:v>48634.100000001068</c:v>
                </c:pt>
                <c:pt idx="1243">
                  <c:v>48636.100000001068</c:v>
                </c:pt>
                <c:pt idx="1244">
                  <c:v>48644.100000001068</c:v>
                </c:pt>
                <c:pt idx="1245">
                  <c:v>48645.100000001068</c:v>
                </c:pt>
                <c:pt idx="1246">
                  <c:v>48649.100000001068</c:v>
                </c:pt>
                <c:pt idx="1247">
                  <c:v>48645.420000001068</c:v>
                </c:pt>
                <c:pt idx="1248">
                  <c:v>48646.420000001068</c:v>
                </c:pt>
                <c:pt idx="1249">
                  <c:v>48648.420000001068</c:v>
                </c:pt>
                <c:pt idx="1250">
                  <c:v>48647.50000000107</c:v>
                </c:pt>
                <c:pt idx="1251">
                  <c:v>48649.50000000107</c:v>
                </c:pt>
                <c:pt idx="1252">
                  <c:v>48645.820000001069</c:v>
                </c:pt>
                <c:pt idx="1253">
                  <c:v>48638.460000001069</c:v>
                </c:pt>
                <c:pt idx="1254">
                  <c:v>48639.460000001069</c:v>
                </c:pt>
                <c:pt idx="1255">
                  <c:v>48638.54000000107</c:v>
                </c:pt>
                <c:pt idx="1256">
                  <c:v>48642.54000000107</c:v>
                </c:pt>
                <c:pt idx="1257">
                  <c:v>48644.54000000107</c:v>
                </c:pt>
                <c:pt idx="1258">
                  <c:v>48652.54000000107</c:v>
                </c:pt>
                <c:pt idx="1259">
                  <c:v>48653.54000000107</c:v>
                </c:pt>
                <c:pt idx="1260">
                  <c:v>48652.620000001072</c:v>
                </c:pt>
                <c:pt idx="1261">
                  <c:v>48656.620000001072</c:v>
                </c:pt>
                <c:pt idx="1262">
                  <c:v>48658.620000001072</c:v>
                </c:pt>
                <c:pt idx="1263">
                  <c:v>48659.620000001072</c:v>
                </c:pt>
                <c:pt idx="1264">
                  <c:v>48658.720000001071</c:v>
                </c:pt>
                <c:pt idx="1265">
                  <c:v>48657.810000001067</c:v>
                </c:pt>
                <c:pt idx="1266">
                  <c:v>48655.990000001068</c:v>
                </c:pt>
                <c:pt idx="1267">
                  <c:v>48655.070000001069</c:v>
                </c:pt>
                <c:pt idx="1268">
                  <c:v>48654.170000001068</c:v>
                </c:pt>
                <c:pt idx="1269">
                  <c:v>48652.370000001065</c:v>
                </c:pt>
                <c:pt idx="1270">
                  <c:v>48654.370000001065</c:v>
                </c:pt>
                <c:pt idx="1271">
                  <c:v>48655.370000001065</c:v>
                </c:pt>
                <c:pt idx="1272">
                  <c:v>48651.770000001066</c:v>
                </c:pt>
                <c:pt idx="1273">
                  <c:v>48650.850000001068</c:v>
                </c:pt>
                <c:pt idx="1274">
                  <c:v>48649.93000000107</c:v>
                </c:pt>
                <c:pt idx="1275">
                  <c:v>48648.090000001073</c:v>
                </c:pt>
                <c:pt idx="1276">
                  <c:v>48647.170000001075</c:v>
                </c:pt>
                <c:pt idx="1277">
                  <c:v>48651.170000001075</c:v>
                </c:pt>
                <c:pt idx="1278">
                  <c:v>48653.170000001075</c:v>
                </c:pt>
                <c:pt idx="1279">
                  <c:v>48654.170000001075</c:v>
                </c:pt>
                <c:pt idx="1280">
                  <c:v>48652.390000001076</c:v>
                </c:pt>
                <c:pt idx="1281">
                  <c:v>48653.390000001076</c:v>
                </c:pt>
                <c:pt idx="1282">
                  <c:v>48652.470000001078</c:v>
                </c:pt>
                <c:pt idx="1283">
                  <c:v>48653.470000001078</c:v>
                </c:pt>
                <c:pt idx="1284">
                  <c:v>48651.630000001081</c:v>
                </c:pt>
                <c:pt idx="1285">
                  <c:v>48649.790000001085</c:v>
                </c:pt>
                <c:pt idx="1286">
                  <c:v>48647.950000001088</c:v>
                </c:pt>
                <c:pt idx="1287">
                  <c:v>48647.03000000109</c:v>
                </c:pt>
                <c:pt idx="1288">
                  <c:v>48655.03000000109</c:v>
                </c:pt>
                <c:pt idx="1289">
                  <c:v>48657.03000000109</c:v>
                </c:pt>
                <c:pt idx="1290">
                  <c:v>48658.03000000109</c:v>
                </c:pt>
                <c:pt idx="1291">
                  <c:v>48662.03000000109</c:v>
                </c:pt>
                <c:pt idx="1292">
                  <c:v>48654.67000000109</c:v>
                </c:pt>
                <c:pt idx="1293">
                  <c:v>48655.67000000109</c:v>
                </c:pt>
                <c:pt idx="1294">
                  <c:v>48651.990000001089</c:v>
                </c:pt>
                <c:pt idx="1295">
                  <c:v>48650.150000001093</c:v>
                </c:pt>
                <c:pt idx="1296">
                  <c:v>48646.470000001093</c:v>
                </c:pt>
                <c:pt idx="1297">
                  <c:v>48639.110000001092</c:v>
                </c:pt>
                <c:pt idx="1298">
                  <c:v>48640.110000001092</c:v>
                </c:pt>
                <c:pt idx="1299">
                  <c:v>48642.110000001092</c:v>
                </c:pt>
                <c:pt idx="1300">
                  <c:v>48643.110000001092</c:v>
                </c:pt>
                <c:pt idx="1301">
                  <c:v>48639.430000001092</c:v>
                </c:pt>
                <c:pt idx="1302">
                  <c:v>48640.430000001092</c:v>
                </c:pt>
                <c:pt idx="1303">
                  <c:v>48642.430000001092</c:v>
                </c:pt>
                <c:pt idx="1304">
                  <c:v>48643.430000001092</c:v>
                </c:pt>
                <c:pt idx="1305">
                  <c:v>48641.590000001095</c:v>
                </c:pt>
                <c:pt idx="1306">
                  <c:v>48643.590000001095</c:v>
                </c:pt>
                <c:pt idx="1307">
                  <c:v>48647.590000001095</c:v>
                </c:pt>
                <c:pt idx="1308">
                  <c:v>48640.230000001095</c:v>
                </c:pt>
                <c:pt idx="1309">
                  <c:v>48641.230000001095</c:v>
                </c:pt>
                <c:pt idx="1310">
                  <c:v>48643.230000001095</c:v>
                </c:pt>
                <c:pt idx="1311">
                  <c:v>48635.870000001094</c:v>
                </c:pt>
                <c:pt idx="1312">
                  <c:v>48636.870000001094</c:v>
                </c:pt>
                <c:pt idx="1313">
                  <c:v>48640.870000001094</c:v>
                </c:pt>
                <c:pt idx="1314">
                  <c:v>48642.870000001094</c:v>
                </c:pt>
                <c:pt idx="1315">
                  <c:v>48643.870000001094</c:v>
                </c:pt>
                <c:pt idx="1316">
                  <c:v>48642.970000001093</c:v>
                </c:pt>
                <c:pt idx="1317">
                  <c:v>48642.060000001089</c:v>
                </c:pt>
                <c:pt idx="1318">
                  <c:v>48643.060000001089</c:v>
                </c:pt>
                <c:pt idx="1319">
                  <c:v>48641.220000001093</c:v>
                </c:pt>
                <c:pt idx="1320">
                  <c:v>48640.300000001094</c:v>
                </c:pt>
                <c:pt idx="1321">
                  <c:v>48639.380000001096</c:v>
                </c:pt>
                <c:pt idx="1322">
                  <c:v>48641.380000001096</c:v>
                </c:pt>
                <c:pt idx="1323">
                  <c:v>48645.380000001096</c:v>
                </c:pt>
                <c:pt idx="1324">
                  <c:v>48646.380000001096</c:v>
                </c:pt>
                <c:pt idx="1325">
                  <c:v>48647.380000001096</c:v>
                </c:pt>
                <c:pt idx="1326">
                  <c:v>48651.380000001096</c:v>
                </c:pt>
                <c:pt idx="1327">
                  <c:v>48644.020000001095</c:v>
                </c:pt>
                <c:pt idx="1328">
                  <c:v>48646.020000001095</c:v>
                </c:pt>
                <c:pt idx="1329">
                  <c:v>48647.020000001095</c:v>
                </c:pt>
                <c:pt idx="1330">
                  <c:v>48646.100000001097</c:v>
                </c:pt>
                <c:pt idx="1331">
                  <c:v>48644.260000001101</c:v>
                </c:pt>
                <c:pt idx="1332">
                  <c:v>48643.340000001102</c:v>
                </c:pt>
                <c:pt idx="1333">
                  <c:v>48642.420000001104</c:v>
                </c:pt>
                <c:pt idx="1334">
                  <c:v>48640.580000001108</c:v>
                </c:pt>
                <c:pt idx="1335">
                  <c:v>48639.660000001109</c:v>
                </c:pt>
                <c:pt idx="1336">
                  <c:v>48637.820000001113</c:v>
                </c:pt>
                <c:pt idx="1337">
                  <c:v>48638.820000001113</c:v>
                </c:pt>
                <c:pt idx="1338">
                  <c:v>48637.900000001115</c:v>
                </c:pt>
                <c:pt idx="1339">
                  <c:v>48636.980000001116</c:v>
                </c:pt>
                <c:pt idx="1340">
                  <c:v>48635.14000000112</c:v>
                </c:pt>
                <c:pt idx="1341">
                  <c:v>48633.46000000112</c:v>
                </c:pt>
                <c:pt idx="1342">
                  <c:v>48634.46000000112</c:v>
                </c:pt>
                <c:pt idx="1343">
                  <c:v>48636.46000000112</c:v>
                </c:pt>
                <c:pt idx="1344">
                  <c:v>48632.82000000112</c:v>
                </c:pt>
                <c:pt idx="1345">
                  <c:v>48633.82000000112</c:v>
                </c:pt>
                <c:pt idx="1346">
                  <c:v>48626.540000001121</c:v>
                </c:pt>
                <c:pt idx="1347">
                  <c:v>48625.620000001123</c:v>
                </c:pt>
                <c:pt idx="1348">
                  <c:v>48623.780000001127</c:v>
                </c:pt>
                <c:pt idx="1349">
                  <c:v>48622.860000001128</c:v>
                </c:pt>
                <c:pt idx="1350">
                  <c:v>48621.94000000113</c:v>
                </c:pt>
                <c:pt idx="1351">
                  <c:v>48620.100000001134</c:v>
                </c:pt>
                <c:pt idx="1352">
                  <c:v>48616.420000001133</c:v>
                </c:pt>
                <c:pt idx="1353">
                  <c:v>48617.420000001133</c:v>
                </c:pt>
                <c:pt idx="1354">
                  <c:v>48616.500000001135</c:v>
                </c:pt>
                <c:pt idx="1355">
                  <c:v>48615.580000001137</c:v>
                </c:pt>
                <c:pt idx="1356">
                  <c:v>48616.580000001137</c:v>
                </c:pt>
                <c:pt idx="1357">
                  <c:v>48614.74000000114</c:v>
                </c:pt>
                <c:pt idx="1358">
                  <c:v>48615.74000000114</c:v>
                </c:pt>
                <c:pt idx="1359">
                  <c:v>48614.820000001142</c:v>
                </c:pt>
                <c:pt idx="1360">
                  <c:v>48613.900000001144</c:v>
                </c:pt>
                <c:pt idx="1361">
                  <c:v>48615.900000001144</c:v>
                </c:pt>
                <c:pt idx="1362">
                  <c:v>48616.900000001144</c:v>
                </c:pt>
                <c:pt idx="1363">
                  <c:v>48613.220000001143</c:v>
                </c:pt>
                <c:pt idx="1364">
                  <c:v>48611.380000001147</c:v>
                </c:pt>
                <c:pt idx="1365">
                  <c:v>48604.020000001146</c:v>
                </c:pt>
                <c:pt idx="1366">
                  <c:v>48605.020000001146</c:v>
                </c:pt>
                <c:pt idx="1367">
                  <c:v>48604.100000001148</c:v>
                </c:pt>
                <c:pt idx="1368">
                  <c:v>48603.18000000115</c:v>
                </c:pt>
                <c:pt idx="1369">
                  <c:v>48602.260000001152</c:v>
                </c:pt>
                <c:pt idx="1370">
                  <c:v>48600.420000001155</c:v>
                </c:pt>
                <c:pt idx="1371">
                  <c:v>48598.580000001159</c:v>
                </c:pt>
                <c:pt idx="1372">
                  <c:v>48597.670000001155</c:v>
                </c:pt>
                <c:pt idx="1373">
                  <c:v>48596.750000001157</c:v>
                </c:pt>
                <c:pt idx="1374">
                  <c:v>48594.91000000116</c:v>
                </c:pt>
                <c:pt idx="1375">
                  <c:v>48595.91000000116</c:v>
                </c:pt>
                <c:pt idx="1376">
                  <c:v>48597.91000000116</c:v>
                </c:pt>
                <c:pt idx="1377">
                  <c:v>48598.91000000116</c:v>
                </c:pt>
                <c:pt idx="1378">
                  <c:v>48595.23000000116</c:v>
                </c:pt>
                <c:pt idx="1379">
                  <c:v>48594.310000001162</c:v>
                </c:pt>
                <c:pt idx="1380">
                  <c:v>48593.390000001164</c:v>
                </c:pt>
                <c:pt idx="1381">
                  <c:v>48592.470000001165</c:v>
                </c:pt>
                <c:pt idx="1382">
                  <c:v>48591.550000001167</c:v>
                </c:pt>
                <c:pt idx="1383">
                  <c:v>48592.550000001167</c:v>
                </c:pt>
                <c:pt idx="1384">
                  <c:v>48593.550000001167</c:v>
                </c:pt>
                <c:pt idx="1385">
                  <c:v>48589.870000001167</c:v>
                </c:pt>
                <c:pt idx="1386">
                  <c:v>48591.870000001167</c:v>
                </c:pt>
                <c:pt idx="1387">
                  <c:v>48590.03000000117</c:v>
                </c:pt>
                <c:pt idx="1388">
                  <c:v>48591.03000000117</c:v>
                </c:pt>
                <c:pt idx="1389">
                  <c:v>48592.03000000117</c:v>
                </c:pt>
                <c:pt idx="1390">
                  <c:v>48594.03000000117</c:v>
                </c:pt>
                <c:pt idx="1391">
                  <c:v>48593.110000001172</c:v>
                </c:pt>
                <c:pt idx="1392">
                  <c:v>48594.110000001172</c:v>
                </c:pt>
                <c:pt idx="1393">
                  <c:v>48596.110000001172</c:v>
                </c:pt>
                <c:pt idx="1394">
                  <c:v>48600.110000001172</c:v>
                </c:pt>
                <c:pt idx="1395">
                  <c:v>48608.110000001172</c:v>
                </c:pt>
                <c:pt idx="1396">
                  <c:v>48610.110000001172</c:v>
                </c:pt>
                <c:pt idx="1397">
                  <c:v>48611.110000001172</c:v>
                </c:pt>
                <c:pt idx="1398">
                  <c:v>48615.110000001172</c:v>
                </c:pt>
                <c:pt idx="1399">
                  <c:v>48614.190000001174</c:v>
                </c:pt>
                <c:pt idx="1400">
                  <c:v>48613.270000001176</c:v>
                </c:pt>
                <c:pt idx="1401">
                  <c:v>48614.270000001176</c:v>
                </c:pt>
                <c:pt idx="1402">
                  <c:v>48612.430000001179</c:v>
                </c:pt>
                <c:pt idx="1403">
                  <c:v>48613.430000001179</c:v>
                </c:pt>
                <c:pt idx="1404">
                  <c:v>48615.430000001179</c:v>
                </c:pt>
                <c:pt idx="1405">
                  <c:v>48608.070000001178</c:v>
                </c:pt>
                <c:pt idx="1406">
                  <c:v>48609.070000001178</c:v>
                </c:pt>
                <c:pt idx="1407">
                  <c:v>48605.390000001178</c:v>
                </c:pt>
                <c:pt idx="1408">
                  <c:v>48604.47000000118</c:v>
                </c:pt>
                <c:pt idx="1409">
                  <c:v>48603.550000001182</c:v>
                </c:pt>
                <c:pt idx="1410">
                  <c:v>48602.630000001183</c:v>
                </c:pt>
                <c:pt idx="1411">
                  <c:v>48601.710000001185</c:v>
                </c:pt>
                <c:pt idx="1412">
                  <c:v>48602.710000001185</c:v>
                </c:pt>
                <c:pt idx="1413">
                  <c:v>48600.870000001189</c:v>
                </c:pt>
                <c:pt idx="1414">
                  <c:v>48599.95000000119</c:v>
                </c:pt>
                <c:pt idx="1415">
                  <c:v>48601.95000000119</c:v>
                </c:pt>
                <c:pt idx="1416">
                  <c:v>48598.27000000119</c:v>
                </c:pt>
                <c:pt idx="1417">
                  <c:v>48599.27000000119</c:v>
                </c:pt>
                <c:pt idx="1418">
                  <c:v>48597.430000001194</c:v>
                </c:pt>
                <c:pt idx="1419">
                  <c:v>48598.430000001194</c:v>
                </c:pt>
                <c:pt idx="1420">
                  <c:v>48597.510000001195</c:v>
                </c:pt>
                <c:pt idx="1421">
                  <c:v>48598.510000001195</c:v>
                </c:pt>
                <c:pt idx="1422">
                  <c:v>48600.510000001195</c:v>
                </c:pt>
                <c:pt idx="1423">
                  <c:v>48608.510000001195</c:v>
                </c:pt>
                <c:pt idx="1424">
                  <c:v>48612.510000001195</c:v>
                </c:pt>
                <c:pt idx="1425">
                  <c:v>48613.510000001195</c:v>
                </c:pt>
                <c:pt idx="1426">
                  <c:v>48615.510000001195</c:v>
                </c:pt>
                <c:pt idx="1427">
                  <c:v>48614.590000001197</c:v>
                </c:pt>
                <c:pt idx="1428">
                  <c:v>48615.590000001197</c:v>
                </c:pt>
                <c:pt idx="1429">
                  <c:v>48617.590000001197</c:v>
                </c:pt>
                <c:pt idx="1430">
                  <c:v>48616.670000001199</c:v>
                </c:pt>
                <c:pt idx="1431">
                  <c:v>48612.990000001198</c:v>
                </c:pt>
                <c:pt idx="1432">
                  <c:v>48614.990000001198</c:v>
                </c:pt>
                <c:pt idx="1433">
                  <c:v>48615.990000001198</c:v>
                </c:pt>
                <c:pt idx="1434">
                  <c:v>48616.990000001198</c:v>
                </c:pt>
                <c:pt idx="1435">
                  <c:v>48609.630000001198</c:v>
                </c:pt>
                <c:pt idx="1436">
                  <c:v>48605.950000001198</c:v>
                </c:pt>
                <c:pt idx="1437">
                  <c:v>48604.110000001201</c:v>
                </c:pt>
                <c:pt idx="1438">
                  <c:v>48603.190000001203</c:v>
                </c:pt>
                <c:pt idx="1439">
                  <c:v>48602.270000001205</c:v>
                </c:pt>
                <c:pt idx="1440">
                  <c:v>48604.270000001205</c:v>
                </c:pt>
                <c:pt idx="1441">
                  <c:v>48605.270000001205</c:v>
                </c:pt>
                <c:pt idx="1442">
                  <c:v>48604.350000001206</c:v>
                </c:pt>
                <c:pt idx="1443">
                  <c:v>48605.350000001206</c:v>
                </c:pt>
                <c:pt idx="1444">
                  <c:v>48601.670000001206</c:v>
                </c:pt>
                <c:pt idx="1445">
                  <c:v>48603.670000001206</c:v>
                </c:pt>
                <c:pt idx="1446">
                  <c:v>48602.750000001208</c:v>
                </c:pt>
                <c:pt idx="1447">
                  <c:v>48601.83000000121</c:v>
                </c:pt>
                <c:pt idx="1448">
                  <c:v>48600.910000001211</c:v>
                </c:pt>
                <c:pt idx="1449">
                  <c:v>48599.990000001213</c:v>
                </c:pt>
                <c:pt idx="1450">
                  <c:v>48600.990000001213</c:v>
                </c:pt>
                <c:pt idx="1451">
                  <c:v>48600.070000001215</c:v>
                </c:pt>
                <c:pt idx="1452">
                  <c:v>48599.150000001217</c:v>
                </c:pt>
                <c:pt idx="1453">
                  <c:v>48595.470000001216</c:v>
                </c:pt>
                <c:pt idx="1454">
                  <c:v>48596.470000001216</c:v>
                </c:pt>
                <c:pt idx="1455">
                  <c:v>48598.470000001216</c:v>
                </c:pt>
                <c:pt idx="1456">
                  <c:v>48599.470000001216</c:v>
                </c:pt>
                <c:pt idx="1457">
                  <c:v>48595.790000001216</c:v>
                </c:pt>
                <c:pt idx="1458">
                  <c:v>48597.790000001216</c:v>
                </c:pt>
                <c:pt idx="1459">
                  <c:v>48596.870000001218</c:v>
                </c:pt>
                <c:pt idx="1460">
                  <c:v>48593.190000001217</c:v>
                </c:pt>
                <c:pt idx="1461">
                  <c:v>48591.350000001221</c:v>
                </c:pt>
                <c:pt idx="1462">
                  <c:v>48590.430000001223</c:v>
                </c:pt>
                <c:pt idx="1463">
                  <c:v>48588.590000001226</c:v>
                </c:pt>
                <c:pt idx="1464">
                  <c:v>48589.590000001226</c:v>
                </c:pt>
                <c:pt idx="1465">
                  <c:v>48588.670000001228</c:v>
                </c:pt>
                <c:pt idx="1466">
                  <c:v>48587.75000000123</c:v>
                </c:pt>
                <c:pt idx="1467">
                  <c:v>48585.910000001233</c:v>
                </c:pt>
                <c:pt idx="1468">
                  <c:v>48586.910000001233</c:v>
                </c:pt>
                <c:pt idx="1469">
                  <c:v>48588.910000001233</c:v>
                </c:pt>
                <c:pt idx="1470">
                  <c:v>48592.910000001233</c:v>
                </c:pt>
                <c:pt idx="1471">
                  <c:v>48589.550000001233</c:v>
                </c:pt>
                <c:pt idx="1472">
                  <c:v>48591.550000001233</c:v>
                </c:pt>
                <c:pt idx="1473">
                  <c:v>48592.550000001233</c:v>
                </c:pt>
                <c:pt idx="1474">
                  <c:v>48600.550000001233</c:v>
                </c:pt>
                <c:pt idx="1475">
                  <c:v>48604.550000001233</c:v>
                </c:pt>
                <c:pt idx="1476">
                  <c:v>48605.550000001233</c:v>
                </c:pt>
                <c:pt idx="1477">
                  <c:v>48607.550000001233</c:v>
                </c:pt>
                <c:pt idx="1478">
                  <c:v>48615.550000001233</c:v>
                </c:pt>
                <c:pt idx="1479">
                  <c:v>48617.550000001233</c:v>
                </c:pt>
                <c:pt idx="1480">
                  <c:v>48621.550000001233</c:v>
                </c:pt>
                <c:pt idx="1481">
                  <c:v>48622.550000001233</c:v>
                </c:pt>
                <c:pt idx="1482">
                  <c:v>48621.630000001234</c:v>
                </c:pt>
                <c:pt idx="1483">
                  <c:v>48622.630000001234</c:v>
                </c:pt>
                <c:pt idx="1484">
                  <c:v>48620.790000001238</c:v>
                </c:pt>
                <c:pt idx="1485">
                  <c:v>48619.87000000124</c:v>
                </c:pt>
                <c:pt idx="1486">
                  <c:v>48621.87000000124</c:v>
                </c:pt>
                <c:pt idx="1487">
                  <c:v>48618.190000001239</c:v>
                </c:pt>
                <c:pt idx="1488">
                  <c:v>48619.190000001239</c:v>
                </c:pt>
                <c:pt idx="1489">
                  <c:v>48623.190000001239</c:v>
                </c:pt>
                <c:pt idx="1490">
                  <c:v>48625.190000001239</c:v>
                </c:pt>
                <c:pt idx="1491">
                  <c:v>48633.190000001239</c:v>
                </c:pt>
                <c:pt idx="1492">
                  <c:v>48634.190000001239</c:v>
                </c:pt>
                <c:pt idx="1493">
                  <c:v>48633.270000001241</c:v>
                </c:pt>
                <c:pt idx="1494">
                  <c:v>48631.430000001244</c:v>
                </c:pt>
                <c:pt idx="1495">
                  <c:v>48632.430000001244</c:v>
                </c:pt>
                <c:pt idx="1496">
                  <c:v>48630.590000001248</c:v>
                </c:pt>
                <c:pt idx="1497">
                  <c:v>48631.590000001248</c:v>
                </c:pt>
                <c:pt idx="1498">
                  <c:v>48630.67000000125</c:v>
                </c:pt>
                <c:pt idx="1499">
                  <c:v>48626.990000001249</c:v>
                </c:pt>
                <c:pt idx="1500">
                  <c:v>48626.070000001251</c:v>
                </c:pt>
                <c:pt idx="1501">
                  <c:v>48624.230000001255</c:v>
                </c:pt>
                <c:pt idx="1502">
                  <c:v>48625.230000001255</c:v>
                </c:pt>
                <c:pt idx="1503">
                  <c:v>48623.390000001258</c:v>
                </c:pt>
                <c:pt idx="1504">
                  <c:v>48624.390000001258</c:v>
                </c:pt>
                <c:pt idx="1505">
                  <c:v>48626.390000001258</c:v>
                </c:pt>
                <c:pt idx="1506">
                  <c:v>48622.710000001258</c:v>
                </c:pt>
                <c:pt idx="1507">
                  <c:v>48626.710000001258</c:v>
                </c:pt>
                <c:pt idx="1508">
                  <c:v>48628.710000001258</c:v>
                </c:pt>
                <c:pt idx="1509">
                  <c:v>48629.710000001258</c:v>
                </c:pt>
                <c:pt idx="1510">
                  <c:v>48637.710000001258</c:v>
                </c:pt>
                <c:pt idx="1511">
                  <c:v>48636.79000000126</c:v>
                </c:pt>
                <c:pt idx="1512">
                  <c:v>48634.950000001263</c:v>
                </c:pt>
                <c:pt idx="1513">
                  <c:v>48634.030000001265</c:v>
                </c:pt>
                <c:pt idx="1514">
                  <c:v>48635.030000001265</c:v>
                </c:pt>
                <c:pt idx="1515">
                  <c:v>48633.190000001268</c:v>
                </c:pt>
                <c:pt idx="1516">
                  <c:v>48631.350000001272</c:v>
                </c:pt>
                <c:pt idx="1517">
                  <c:v>48630.430000001274</c:v>
                </c:pt>
                <c:pt idx="1518">
                  <c:v>48629.510000001275</c:v>
                </c:pt>
                <c:pt idx="1519">
                  <c:v>48630.510000001275</c:v>
                </c:pt>
                <c:pt idx="1520">
                  <c:v>48626.830000001275</c:v>
                </c:pt>
                <c:pt idx="1521">
                  <c:v>48628.830000001275</c:v>
                </c:pt>
                <c:pt idx="1522">
                  <c:v>48632.830000001275</c:v>
                </c:pt>
                <c:pt idx="1523">
                  <c:v>48625.470000001274</c:v>
                </c:pt>
                <c:pt idx="1524">
                  <c:v>48627.470000001274</c:v>
                </c:pt>
                <c:pt idx="1525">
                  <c:v>48628.470000001274</c:v>
                </c:pt>
                <c:pt idx="1526">
                  <c:v>48627.550000001276</c:v>
                </c:pt>
                <c:pt idx="1527">
                  <c:v>48626.630000001278</c:v>
                </c:pt>
                <c:pt idx="1528">
                  <c:v>48624.790000001281</c:v>
                </c:pt>
                <c:pt idx="1529">
                  <c:v>48625.790000001281</c:v>
                </c:pt>
                <c:pt idx="1530">
                  <c:v>48627.790000001281</c:v>
                </c:pt>
                <c:pt idx="1531">
                  <c:v>48624.110000001281</c:v>
                </c:pt>
                <c:pt idx="1532">
                  <c:v>48625.110000001281</c:v>
                </c:pt>
                <c:pt idx="1533">
                  <c:v>48627.110000001281</c:v>
                </c:pt>
                <c:pt idx="1534">
                  <c:v>48629.110000001281</c:v>
                </c:pt>
                <c:pt idx="1535">
                  <c:v>48625.430000001281</c:v>
                </c:pt>
                <c:pt idx="1536">
                  <c:v>48626.430000001281</c:v>
                </c:pt>
                <c:pt idx="1537">
                  <c:v>48625.510000001283</c:v>
                </c:pt>
                <c:pt idx="1538">
                  <c:v>48627.510000001283</c:v>
                </c:pt>
                <c:pt idx="1539">
                  <c:v>48631.510000001283</c:v>
                </c:pt>
                <c:pt idx="1540">
                  <c:v>48624.150000001282</c:v>
                </c:pt>
                <c:pt idx="1541">
                  <c:v>48625.150000001282</c:v>
                </c:pt>
                <c:pt idx="1542">
                  <c:v>48626.150000001282</c:v>
                </c:pt>
                <c:pt idx="1543">
                  <c:v>48628.150000001282</c:v>
                </c:pt>
                <c:pt idx="1544">
                  <c:v>48626.310000001286</c:v>
                </c:pt>
                <c:pt idx="1545">
                  <c:v>48625.390000001287</c:v>
                </c:pt>
                <c:pt idx="1546">
                  <c:v>48624.470000001289</c:v>
                </c:pt>
                <c:pt idx="1547">
                  <c:v>48625.470000001289</c:v>
                </c:pt>
                <c:pt idx="1548">
                  <c:v>48623.630000001293</c:v>
                </c:pt>
                <c:pt idx="1549">
                  <c:v>48622.710000001294</c:v>
                </c:pt>
                <c:pt idx="1550">
                  <c:v>48619.030000001294</c:v>
                </c:pt>
                <c:pt idx="1551">
                  <c:v>48621.030000001294</c:v>
                </c:pt>
                <c:pt idx="1552">
                  <c:v>48622.030000001294</c:v>
                </c:pt>
                <c:pt idx="1553">
                  <c:v>48621.110000001296</c:v>
                </c:pt>
                <c:pt idx="1554">
                  <c:v>48619.270000001299</c:v>
                </c:pt>
                <c:pt idx="1555">
                  <c:v>48620.270000001299</c:v>
                </c:pt>
                <c:pt idx="1556">
                  <c:v>48624.270000001299</c:v>
                </c:pt>
                <c:pt idx="1557">
                  <c:v>48616.910000001299</c:v>
                </c:pt>
                <c:pt idx="1558">
                  <c:v>48618.910000001299</c:v>
                </c:pt>
                <c:pt idx="1559">
                  <c:v>48617.9900000013</c:v>
                </c:pt>
                <c:pt idx="1560">
                  <c:v>48625.9900000013</c:v>
                </c:pt>
                <c:pt idx="1561">
                  <c:v>48627.9900000013</c:v>
                </c:pt>
                <c:pt idx="1562">
                  <c:v>48628.9900000013</c:v>
                </c:pt>
                <c:pt idx="1563">
                  <c:v>48632.9900000013</c:v>
                </c:pt>
                <c:pt idx="1564">
                  <c:v>48632.070000001302</c:v>
                </c:pt>
                <c:pt idx="1565">
                  <c:v>48633.070000001302</c:v>
                </c:pt>
                <c:pt idx="1566">
                  <c:v>48631.230000001306</c:v>
                </c:pt>
                <c:pt idx="1567">
                  <c:v>48629.390000001309</c:v>
                </c:pt>
                <c:pt idx="1568">
                  <c:v>48630.390000001309</c:v>
                </c:pt>
                <c:pt idx="1569">
                  <c:v>48629.470000001311</c:v>
                </c:pt>
                <c:pt idx="1570">
                  <c:v>48627.630000001314</c:v>
                </c:pt>
                <c:pt idx="1571">
                  <c:v>48626.710000001316</c:v>
                </c:pt>
                <c:pt idx="1572">
                  <c:v>48624.87000000132</c:v>
                </c:pt>
                <c:pt idx="1573">
                  <c:v>48625.87000000132</c:v>
                </c:pt>
                <c:pt idx="1574">
                  <c:v>48626.87000000132</c:v>
                </c:pt>
                <c:pt idx="1575">
                  <c:v>48625.030000001323</c:v>
                </c:pt>
                <c:pt idx="1576">
                  <c:v>48626.030000001323</c:v>
                </c:pt>
                <c:pt idx="1577">
                  <c:v>48628.030000001323</c:v>
                </c:pt>
                <c:pt idx="1578">
                  <c:v>48627.110000001325</c:v>
                </c:pt>
                <c:pt idx="1579">
                  <c:v>48623.430000001325</c:v>
                </c:pt>
                <c:pt idx="1580">
                  <c:v>48621.590000001328</c:v>
                </c:pt>
                <c:pt idx="1581">
                  <c:v>48620.67000000133</c:v>
                </c:pt>
                <c:pt idx="1582">
                  <c:v>48618.830000001333</c:v>
                </c:pt>
                <c:pt idx="1583">
                  <c:v>48619.830000001333</c:v>
                </c:pt>
                <c:pt idx="1584">
                  <c:v>48618.910000001335</c:v>
                </c:pt>
                <c:pt idx="1585">
                  <c:v>48617.990000001337</c:v>
                </c:pt>
                <c:pt idx="1586">
                  <c:v>48617.070000001338</c:v>
                </c:pt>
                <c:pt idx="1587">
                  <c:v>48619.070000001338</c:v>
                </c:pt>
                <c:pt idx="1588">
                  <c:v>48620.070000001338</c:v>
                </c:pt>
                <c:pt idx="1589">
                  <c:v>48624.070000001338</c:v>
                </c:pt>
                <c:pt idx="1590">
                  <c:v>48623.15000000134</c:v>
                </c:pt>
                <c:pt idx="1591">
                  <c:v>48621.310000001344</c:v>
                </c:pt>
                <c:pt idx="1592">
                  <c:v>48623.310000001344</c:v>
                </c:pt>
                <c:pt idx="1593">
                  <c:v>48624.310000001344</c:v>
                </c:pt>
                <c:pt idx="1594">
                  <c:v>48628.310000001344</c:v>
                </c:pt>
                <c:pt idx="1595">
                  <c:v>48629.310000001344</c:v>
                </c:pt>
                <c:pt idx="1596">
                  <c:v>48631.310000001344</c:v>
                </c:pt>
                <c:pt idx="1597">
                  <c:v>48635.310000001344</c:v>
                </c:pt>
                <c:pt idx="1598">
                  <c:v>48634.390000001345</c:v>
                </c:pt>
                <c:pt idx="1599">
                  <c:v>48632.550000001349</c:v>
                </c:pt>
                <c:pt idx="1600">
                  <c:v>48631.630000001351</c:v>
                </c:pt>
                <c:pt idx="1601">
                  <c:v>48629.790000001354</c:v>
                </c:pt>
                <c:pt idx="1602">
                  <c:v>48626.110000001354</c:v>
                </c:pt>
                <c:pt idx="1603">
                  <c:v>48625.20000000135</c:v>
                </c:pt>
                <c:pt idx="1604">
                  <c:v>48623.420000001352</c:v>
                </c:pt>
                <c:pt idx="1605">
                  <c:v>48619.740000001351</c:v>
                </c:pt>
                <c:pt idx="1606">
                  <c:v>48618.820000001353</c:v>
                </c:pt>
                <c:pt idx="1607">
                  <c:v>48617.900000001355</c:v>
                </c:pt>
                <c:pt idx="1608">
                  <c:v>48616.060000001358</c:v>
                </c:pt>
                <c:pt idx="1609">
                  <c:v>48615.14000000136</c:v>
                </c:pt>
                <c:pt idx="1610">
                  <c:v>48616.14000000136</c:v>
                </c:pt>
                <c:pt idx="1611">
                  <c:v>48618.14000000136</c:v>
                </c:pt>
                <c:pt idx="1612">
                  <c:v>48610.780000001359</c:v>
                </c:pt>
                <c:pt idx="1613">
                  <c:v>48614.780000001359</c:v>
                </c:pt>
                <c:pt idx="1614">
                  <c:v>48615.780000001359</c:v>
                </c:pt>
                <c:pt idx="1615">
                  <c:v>48617.780000001359</c:v>
                </c:pt>
                <c:pt idx="1616">
                  <c:v>48619.780000001359</c:v>
                </c:pt>
                <c:pt idx="1617">
                  <c:v>48620.780000001359</c:v>
                </c:pt>
                <c:pt idx="1618">
                  <c:v>48621.780000001359</c:v>
                </c:pt>
                <c:pt idx="1619">
                  <c:v>48623.780000001359</c:v>
                </c:pt>
                <c:pt idx="1620">
                  <c:v>48624.780000001359</c:v>
                </c:pt>
                <c:pt idx="1621">
                  <c:v>48632.780000001359</c:v>
                </c:pt>
                <c:pt idx="1622">
                  <c:v>48634.780000001359</c:v>
                </c:pt>
                <c:pt idx="1623">
                  <c:v>48638.780000001359</c:v>
                </c:pt>
                <c:pt idx="1624">
                  <c:v>48642.780000001359</c:v>
                </c:pt>
                <c:pt idx="1625">
                  <c:v>48644.780000001359</c:v>
                </c:pt>
                <c:pt idx="1626">
                  <c:v>48645.780000001359</c:v>
                </c:pt>
                <c:pt idx="1627">
                  <c:v>48644.860000001361</c:v>
                </c:pt>
                <c:pt idx="1628">
                  <c:v>48645.860000001361</c:v>
                </c:pt>
                <c:pt idx="1629">
                  <c:v>48642.180000001361</c:v>
                </c:pt>
                <c:pt idx="1630">
                  <c:v>48642.180000001361</c:v>
                </c:pt>
                <c:pt idx="1631">
                  <c:v>48643.180000001361</c:v>
                </c:pt>
                <c:pt idx="1632">
                  <c:v>48641.340000001364</c:v>
                </c:pt>
                <c:pt idx="1633">
                  <c:v>48642.340000001364</c:v>
                </c:pt>
                <c:pt idx="1634">
                  <c:v>48641.420000001366</c:v>
                </c:pt>
                <c:pt idx="1635">
                  <c:v>48640.500000001368</c:v>
                </c:pt>
                <c:pt idx="1636">
                  <c:v>48639.58000000137</c:v>
                </c:pt>
                <c:pt idx="1637">
                  <c:v>48640.58000000137</c:v>
                </c:pt>
                <c:pt idx="1638">
                  <c:v>48642.58000000137</c:v>
                </c:pt>
                <c:pt idx="1639">
                  <c:v>48640.740000001373</c:v>
                </c:pt>
                <c:pt idx="1640">
                  <c:v>48641.740000001373</c:v>
                </c:pt>
                <c:pt idx="1641">
                  <c:v>48640.820000001375</c:v>
                </c:pt>
                <c:pt idx="1642">
                  <c:v>48638.980000001378</c:v>
                </c:pt>
                <c:pt idx="1643">
                  <c:v>48639.980000001378</c:v>
                </c:pt>
                <c:pt idx="1644">
                  <c:v>48639.06000000138</c:v>
                </c:pt>
                <c:pt idx="1645">
                  <c:v>48635.38000000138</c:v>
                </c:pt>
                <c:pt idx="1646">
                  <c:v>48636.38000000138</c:v>
                </c:pt>
                <c:pt idx="1647">
                  <c:v>48634.540000001383</c:v>
                </c:pt>
                <c:pt idx="1648">
                  <c:v>48642.540000001383</c:v>
                </c:pt>
                <c:pt idx="1649">
                  <c:v>48643.540000001383</c:v>
                </c:pt>
                <c:pt idx="1650">
                  <c:v>48645.540000001383</c:v>
                </c:pt>
                <c:pt idx="1651">
                  <c:v>48649.540000001383</c:v>
                </c:pt>
                <c:pt idx="1652">
                  <c:v>48650.540000001383</c:v>
                </c:pt>
                <c:pt idx="1653">
                  <c:v>48652.540000001383</c:v>
                </c:pt>
                <c:pt idx="1654">
                  <c:v>48651.620000001385</c:v>
                </c:pt>
                <c:pt idx="1655">
                  <c:v>48647.940000001385</c:v>
                </c:pt>
                <c:pt idx="1656">
                  <c:v>48640.580000001384</c:v>
                </c:pt>
                <c:pt idx="1657">
                  <c:v>48638.740000001388</c:v>
                </c:pt>
                <c:pt idx="1658">
                  <c:v>48639.740000001388</c:v>
                </c:pt>
                <c:pt idx="1659">
                  <c:v>48636.060000001387</c:v>
                </c:pt>
                <c:pt idx="1660">
                  <c:v>48638.060000001387</c:v>
                </c:pt>
                <c:pt idx="1661">
                  <c:v>48640.060000001387</c:v>
                </c:pt>
                <c:pt idx="1662">
                  <c:v>48641.060000001387</c:v>
                </c:pt>
                <c:pt idx="1663">
                  <c:v>48640.140000001389</c:v>
                </c:pt>
                <c:pt idx="1664">
                  <c:v>48638.300000001393</c:v>
                </c:pt>
                <c:pt idx="1665">
                  <c:v>48634.620000001392</c:v>
                </c:pt>
                <c:pt idx="1666">
                  <c:v>48636.620000001392</c:v>
                </c:pt>
                <c:pt idx="1667">
                  <c:v>48637.620000001392</c:v>
                </c:pt>
                <c:pt idx="1668">
                  <c:v>48636.700000001394</c:v>
                </c:pt>
                <c:pt idx="1669">
                  <c:v>48635.780000001396</c:v>
                </c:pt>
                <c:pt idx="1670">
                  <c:v>48632.100000001396</c:v>
                </c:pt>
                <c:pt idx="1671">
                  <c:v>48633.100000001396</c:v>
                </c:pt>
                <c:pt idx="1672">
                  <c:v>48631.260000001399</c:v>
                </c:pt>
                <c:pt idx="1673">
                  <c:v>48630.340000001401</c:v>
                </c:pt>
                <c:pt idx="1674">
                  <c:v>48631.340000001401</c:v>
                </c:pt>
                <c:pt idx="1675">
                  <c:v>48629.500000001404</c:v>
                </c:pt>
                <c:pt idx="1676">
                  <c:v>48628.580000001406</c:v>
                </c:pt>
                <c:pt idx="1677">
                  <c:v>48626.740000001409</c:v>
                </c:pt>
                <c:pt idx="1678">
                  <c:v>48627.740000001409</c:v>
                </c:pt>
                <c:pt idx="1679">
                  <c:v>48629.740000001409</c:v>
                </c:pt>
                <c:pt idx="1680">
                  <c:v>48622.380000001409</c:v>
                </c:pt>
                <c:pt idx="1681">
                  <c:v>48623.380000001409</c:v>
                </c:pt>
                <c:pt idx="1682">
                  <c:v>48627.380000001409</c:v>
                </c:pt>
                <c:pt idx="1683">
                  <c:v>48631.380000001409</c:v>
                </c:pt>
                <c:pt idx="1684">
                  <c:v>48639.380000001409</c:v>
                </c:pt>
                <c:pt idx="1685">
                  <c:v>48640.380000001409</c:v>
                </c:pt>
                <c:pt idx="1686">
                  <c:v>48642.380000001409</c:v>
                </c:pt>
                <c:pt idx="1687">
                  <c:v>48641.460000001411</c:v>
                </c:pt>
                <c:pt idx="1688">
                  <c:v>48639.620000001414</c:v>
                </c:pt>
                <c:pt idx="1689">
                  <c:v>48638.700000001416</c:v>
                </c:pt>
                <c:pt idx="1690">
                  <c:v>48642.700000001416</c:v>
                </c:pt>
                <c:pt idx="1691">
                  <c:v>48644.700000001416</c:v>
                </c:pt>
                <c:pt idx="1692">
                  <c:v>48645.700000001416</c:v>
                </c:pt>
                <c:pt idx="1693">
                  <c:v>48644.780000001418</c:v>
                </c:pt>
                <c:pt idx="1694">
                  <c:v>48642.940000001421</c:v>
                </c:pt>
                <c:pt idx="1695">
                  <c:v>48642.020000001423</c:v>
                </c:pt>
                <c:pt idx="1696">
                  <c:v>48634.660000001422</c:v>
                </c:pt>
                <c:pt idx="1697">
                  <c:v>48638.660000001422</c:v>
                </c:pt>
                <c:pt idx="1698">
                  <c:v>48639.660000001422</c:v>
                </c:pt>
                <c:pt idx="1699">
                  <c:v>48641.660000001422</c:v>
                </c:pt>
                <c:pt idx="1700">
                  <c:v>48640.740000001424</c:v>
                </c:pt>
                <c:pt idx="1701">
                  <c:v>48639.820000001426</c:v>
                </c:pt>
                <c:pt idx="1702">
                  <c:v>48638.900000001428</c:v>
                </c:pt>
                <c:pt idx="1703">
                  <c:v>48639.900000001428</c:v>
                </c:pt>
                <c:pt idx="1704">
                  <c:v>48636.220000001427</c:v>
                </c:pt>
                <c:pt idx="1705">
                  <c:v>48638.220000001427</c:v>
                </c:pt>
                <c:pt idx="1706">
                  <c:v>48637.300000001429</c:v>
                </c:pt>
                <c:pt idx="1707">
                  <c:v>48636.380000001431</c:v>
                </c:pt>
                <c:pt idx="1708">
                  <c:v>48638.380000001431</c:v>
                </c:pt>
                <c:pt idx="1709">
                  <c:v>48639.380000001431</c:v>
                </c:pt>
                <c:pt idx="1710">
                  <c:v>48637.540000001434</c:v>
                </c:pt>
                <c:pt idx="1711">
                  <c:v>48633.860000001434</c:v>
                </c:pt>
                <c:pt idx="1712">
                  <c:v>48632.940000001436</c:v>
                </c:pt>
                <c:pt idx="1713">
                  <c:v>48640.940000001436</c:v>
                </c:pt>
                <c:pt idx="1714">
                  <c:v>48642.940000001436</c:v>
                </c:pt>
                <c:pt idx="1715">
                  <c:v>48646.940000001436</c:v>
                </c:pt>
                <c:pt idx="1716">
                  <c:v>48647.940000001436</c:v>
                </c:pt>
                <c:pt idx="1717">
                  <c:v>48648.940000001436</c:v>
                </c:pt>
                <c:pt idx="1718">
                  <c:v>48648.040000001434</c:v>
                </c:pt>
                <c:pt idx="1719">
                  <c:v>48646.240000001431</c:v>
                </c:pt>
                <c:pt idx="1720">
                  <c:v>48645.330000001428</c:v>
                </c:pt>
                <c:pt idx="1721">
                  <c:v>48644.41000000143</c:v>
                </c:pt>
                <c:pt idx="1722">
                  <c:v>48643.490000001431</c:v>
                </c:pt>
                <c:pt idx="1723">
                  <c:v>48647.490000001431</c:v>
                </c:pt>
                <c:pt idx="1724">
                  <c:v>48655.490000001431</c:v>
                </c:pt>
                <c:pt idx="1725">
                  <c:v>48656.490000001431</c:v>
                </c:pt>
                <c:pt idx="1726">
                  <c:v>48658.490000001431</c:v>
                </c:pt>
                <c:pt idx="1727">
                  <c:v>48657.570000001433</c:v>
                </c:pt>
                <c:pt idx="1728">
                  <c:v>48656.650000001435</c:v>
                </c:pt>
                <c:pt idx="1729">
                  <c:v>48652.970000001435</c:v>
                </c:pt>
                <c:pt idx="1730">
                  <c:v>48651.130000001438</c:v>
                </c:pt>
                <c:pt idx="1731">
                  <c:v>48650.21000000144</c:v>
                </c:pt>
                <c:pt idx="1732">
                  <c:v>48651.21000000144</c:v>
                </c:pt>
                <c:pt idx="1733">
                  <c:v>48649.370000001443</c:v>
                </c:pt>
                <c:pt idx="1734">
                  <c:v>48650.370000001443</c:v>
                </c:pt>
                <c:pt idx="1735">
                  <c:v>48649.450000001445</c:v>
                </c:pt>
                <c:pt idx="1736">
                  <c:v>48650.450000001445</c:v>
                </c:pt>
                <c:pt idx="1737">
                  <c:v>48646.770000001445</c:v>
                </c:pt>
                <c:pt idx="1738">
                  <c:v>48644.930000001448</c:v>
                </c:pt>
                <c:pt idx="1739">
                  <c:v>48644.01000000145</c:v>
                </c:pt>
                <c:pt idx="1740">
                  <c:v>48643.090000001452</c:v>
                </c:pt>
                <c:pt idx="1741">
                  <c:v>48644.090000001452</c:v>
                </c:pt>
                <c:pt idx="1742">
                  <c:v>48643.170000001453</c:v>
                </c:pt>
                <c:pt idx="1743">
                  <c:v>48644.170000001453</c:v>
                </c:pt>
                <c:pt idx="1744">
                  <c:v>48646.170000001453</c:v>
                </c:pt>
                <c:pt idx="1745">
                  <c:v>48642.490000001453</c:v>
                </c:pt>
                <c:pt idx="1746">
                  <c:v>48643.490000001453</c:v>
                </c:pt>
                <c:pt idx="1747">
                  <c:v>48636.130000001453</c:v>
                </c:pt>
                <c:pt idx="1748">
                  <c:v>48640.130000001453</c:v>
                </c:pt>
                <c:pt idx="1749">
                  <c:v>48642.130000001453</c:v>
                </c:pt>
                <c:pt idx="1750">
                  <c:v>48641.210000001454</c:v>
                </c:pt>
                <c:pt idx="1751">
                  <c:v>48643.210000001454</c:v>
                </c:pt>
                <c:pt idx="1752">
                  <c:v>48651.210000001454</c:v>
                </c:pt>
                <c:pt idx="1753">
                  <c:v>48652.210000001454</c:v>
                </c:pt>
                <c:pt idx="1754">
                  <c:v>48656.210000001454</c:v>
                </c:pt>
                <c:pt idx="1755">
                  <c:v>48655.290000001456</c:v>
                </c:pt>
                <c:pt idx="1756">
                  <c:v>48654.370000001458</c:v>
                </c:pt>
                <c:pt idx="1757">
                  <c:v>48655.370000001458</c:v>
                </c:pt>
                <c:pt idx="1758">
                  <c:v>48657.370000001458</c:v>
                </c:pt>
                <c:pt idx="1759">
                  <c:v>48665.370000001458</c:v>
                </c:pt>
                <c:pt idx="1760">
                  <c:v>48666.370000001458</c:v>
                </c:pt>
                <c:pt idx="1761">
                  <c:v>48670.370000001458</c:v>
                </c:pt>
                <c:pt idx="1762">
                  <c:v>48671.370000001458</c:v>
                </c:pt>
                <c:pt idx="1763">
                  <c:v>48669.650000001457</c:v>
                </c:pt>
                <c:pt idx="1764">
                  <c:v>48670.650000001457</c:v>
                </c:pt>
                <c:pt idx="1765">
                  <c:v>48672.650000001457</c:v>
                </c:pt>
                <c:pt idx="1766">
                  <c:v>48673.650000001457</c:v>
                </c:pt>
                <c:pt idx="1767">
                  <c:v>48672.730000001458</c:v>
                </c:pt>
                <c:pt idx="1768">
                  <c:v>48670.890000001462</c:v>
                </c:pt>
                <c:pt idx="1769">
                  <c:v>48667.210000001462</c:v>
                </c:pt>
                <c:pt idx="1770">
                  <c:v>48669.210000001462</c:v>
                </c:pt>
                <c:pt idx="1771">
                  <c:v>48670.210000001462</c:v>
                </c:pt>
                <c:pt idx="1772">
                  <c:v>48669.290000001463</c:v>
                </c:pt>
                <c:pt idx="1773">
                  <c:v>48671.290000001463</c:v>
                </c:pt>
                <c:pt idx="1774">
                  <c:v>48667.610000001463</c:v>
                </c:pt>
                <c:pt idx="1775">
                  <c:v>48668.610000001463</c:v>
                </c:pt>
                <c:pt idx="1776">
                  <c:v>48670.610000001463</c:v>
                </c:pt>
                <c:pt idx="1777">
                  <c:v>48674.610000001463</c:v>
                </c:pt>
                <c:pt idx="1778">
                  <c:v>48675.610000001463</c:v>
                </c:pt>
                <c:pt idx="1779">
                  <c:v>48683.610000001463</c:v>
                </c:pt>
                <c:pt idx="1780">
                  <c:v>48684.610000001463</c:v>
                </c:pt>
                <c:pt idx="1781">
                  <c:v>48686.610000001463</c:v>
                </c:pt>
                <c:pt idx="1782">
                  <c:v>48688.610000001463</c:v>
                </c:pt>
                <c:pt idx="1783">
                  <c:v>48684.930000001463</c:v>
                </c:pt>
                <c:pt idx="1784">
                  <c:v>48677.570000001462</c:v>
                </c:pt>
                <c:pt idx="1785">
                  <c:v>48678.570000001462</c:v>
                </c:pt>
                <c:pt idx="1786">
                  <c:v>48677.650000001464</c:v>
                </c:pt>
                <c:pt idx="1787">
                  <c:v>48675.810000001467</c:v>
                </c:pt>
                <c:pt idx="1788">
                  <c:v>48676.810000001467</c:v>
                </c:pt>
                <c:pt idx="1789">
                  <c:v>48673.130000001467</c:v>
                </c:pt>
                <c:pt idx="1790">
                  <c:v>48669.450000001467</c:v>
                </c:pt>
                <c:pt idx="1791">
                  <c:v>48667.61000000147</c:v>
                </c:pt>
                <c:pt idx="1792">
                  <c:v>48666.690000001472</c:v>
                </c:pt>
                <c:pt idx="1793">
                  <c:v>48665.770000001474</c:v>
                </c:pt>
                <c:pt idx="1794">
                  <c:v>48664.850000001476</c:v>
                </c:pt>
                <c:pt idx="1795">
                  <c:v>48665.850000001476</c:v>
                </c:pt>
                <c:pt idx="1796">
                  <c:v>48664.930000001477</c:v>
                </c:pt>
                <c:pt idx="1797">
                  <c:v>48663.090000001481</c:v>
                </c:pt>
                <c:pt idx="1798">
                  <c:v>48664.090000001481</c:v>
                </c:pt>
                <c:pt idx="1799">
                  <c:v>48663.170000001483</c:v>
                </c:pt>
                <c:pt idx="1800">
                  <c:v>48664.170000001483</c:v>
                </c:pt>
                <c:pt idx="1801">
                  <c:v>48663.250000001484</c:v>
                </c:pt>
                <c:pt idx="1802">
                  <c:v>48664.250000001484</c:v>
                </c:pt>
                <c:pt idx="1803">
                  <c:v>48662.410000001488</c:v>
                </c:pt>
                <c:pt idx="1804">
                  <c:v>48658.730000001487</c:v>
                </c:pt>
                <c:pt idx="1805">
                  <c:v>48659.730000001487</c:v>
                </c:pt>
                <c:pt idx="1806">
                  <c:v>48660.730000001487</c:v>
                </c:pt>
                <c:pt idx="1807">
                  <c:v>48668.730000001487</c:v>
                </c:pt>
                <c:pt idx="1808">
                  <c:v>48672.730000001487</c:v>
                </c:pt>
                <c:pt idx="1809">
                  <c:v>48674.730000001487</c:v>
                </c:pt>
                <c:pt idx="1810">
                  <c:v>48673.810000001489</c:v>
                </c:pt>
                <c:pt idx="1811">
                  <c:v>48672.890000001491</c:v>
                </c:pt>
                <c:pt idx="1812">
                  <c:v>48671.970000001493</c:v>
                </c:pt>
                <c:pt idx="1813">
                  <c:v>48664.610000001492</c:v>
                </c:pt>
                <c:pt idx="1814">
                  <c:v>48668.610000001492</c:v>
                </c:pt>
                <c:pt idx="1815">
                  <c:v>48670.610000001492</c:v>
                </c:pt>
                <c:pt idx="1816">
                  <c:v>48671.610000001492</c:v>
                </c:pt>
                <c:pt idx="1817">
                  <c:v>48672.610000001492</c:v>
                </c:pt>
                <c:pt idx="1818">
                  <c:v>48670.770000001496</c:v>
                </c:pt>
                <c:pt idx="1819">
                  <c:v>48672.770000001496</c:v>
                </c:pt>
                <c:pt idx="1820">
                  <c:v>48680.770000001496</c:v>
                </c:pt>
                <c:pt idx="1821">
                  <c:v>48681.770000001496</c:v>
                </c:pt>
                <c:pt idx="1822">
                  <c:v>48685.770000001496</c:v>
                </c:pt>
                <c:pt idx="1823">
                  <c:v>48683.930000001499</c:v>
                </c:pt>
                <c:pt idx="1824">
                  <c:v>48680.250000001499</c:v>
                </c:pt>
                <c:pt idx="1825">
                  <c:v>48679.330000001501</c:v>
                </c:pt>
                <c:pt idx="1826">
                  <c:v>48677.490000001504</c:v>
                </c:pt>
                <c:pt idx="1827">
                  <c:v>48678.490000001504</c:v>
                </c:pt>
                <c:pt idx="1828">
                  <c:v>48676.650000001508</c:v>
                </c:pt>
                <c:pt idx="1829">
                  <c:v>48677.650000001508</c:v>
                </c:pt>
                <c:pt idx="1830">
                  <c:v>48676.730000001509</c:v>
                </c:pt>
                <c:pt idx="1831">
                  <c:v>48675.810000001511</c:v>
                </c:pt>
                <c:pt idx="1832">
                  <c:v>48674.890000001513</c:v>
                </c:pt>
                <c:pt idx="1833">
                  <c:v>48675.890000001513</c:v>
                </c:pt>
                <c:pt idx="1834">
                  <c:v>48674.050000001516</c:v>
                </c:pt>
                <c:pt idx="1835">
                  <c:v>48673.130000001518</c:v>
                </c:pt>
                <c:pt idx="1836">
                  <c:v>48671.290000001522</c:v>
                </c:pt>
                <c:pt idx="1837">
                  <c:v>48672.290000001522</c:v>
                </c:pt>
                <c:pt idx="1838">
                  <c:v>48671.370000001523</c:v>
                </c:pt>
                <c:pt idx="1839">
                  <c:v>48667.690000001523</c:v>
                </c:pt>
                <c:pt idx="1840">
                  <c:v>48668.690000001523</c:v>
                </c:pt>
                <c:pt idx="1841">
                  <c:v>48670.690000001523</c:v>
                </c:pt>
                <c:pt idx="1842">
                  <c:v>48671.690000001523</c:v>
                </c:pt>
                <c:pt idx="1843">
                  <c:v>48673.690000001523</c:v>
                </c:pt>
                <c:pt idx="1844">
                  <c:v>48677.690000001523</c:v>
                </c:pt>
                <c:pt idx="1845">
                  <c:v>48676.770000001525</c:v>
                </c:pt>
                <c:pt idx="1846">
                  <c:v>48677.770000001525</c:v>
                </c:pt>
                <c:pt idx="1847">
                  <c:v>48675.930000001528</c:v>
                </c:pt>
                <c:pt idx="1848">
                  <c:v>48676.930000001528</c:v>
                </c:pt>
                <c:pt idx="1849">
                  <c:v>48676.01000000153</c:v>
                </c:pt>
                <c:pt idx="1850">
                  <c:v>48678.01000000153</c:v>
                </c:pt>
                <c:pt idx="1851">
                  <c:v>48679.01000000153</c:v>
                </c:pt>
                <c:pt idx="1852">
                  <c:v>48680.01000000153</c:v>
                </c:pt>
                <c:pt idx="1853">
                  <c:v>48678.170000001533</c:v>
                </c:pt>
                <c:pt idx="1854">
                  <c:v>48677.250000001535</c:v>
                </c:pt>
                <c:pt idx="1855">
                  <c:v>48678.250000001535</c:v>
                </c:pt>
                <c:pt idx="1856">
                  <c:v>48680.250000001535</c:v>
                </c:pt>
                <c:pt idx="1857">
                  <c:v>48681.250000001535</c:v>
                </c:pt>
                <c:pt idx="1858">
                  <c:v>48683.250000001535</c:v>
                </c:pt>
                <c:pt idx="1859">
                  <c:v>48675.890000001535</c:v>
                </c:pt>
                <c:pt idx="1860">
                  <c:v>48672.210000001534</c:v>
                </c:pt>
                <c:pt idx="1861">
                  <c:v>48668.530000001534</c:v>
                </c:pt>
                <c:pt idx="1862">
                  <c:v>48669.530000001534</c:v>
                </c:pt>
                <c:pt idx="1863">
                  <c:v>48671.530000001534</c:v>
                </c:pt>
                <c:pt idx="1864">
                  <c:v>48670.610000001536</c:v>
                </c:pt>
                <c:pt idx="1865">
                  <c:v>48671.610000001536</c:v>
                </c:pt>
                <c:pt idx="1866">
                  <c:v>48669.770000001539</c:v>
                </c:pt>
                <c:pt idx="1867">
                  <c:v>48668.850000001541</c:v>
                </c:pt>
                <c:pt idx="1868">
                  <c:v>48667.010000001545</c:v>
                </c:pt>
                <c:pt idx="1869">
                  <c:v>48666.090000001546</c:v>
                </c:pt>
                <c:pt idx="1870">
                  <c:v>48664.25000000155</c:v>
                </c:pt>
                <c:pt idx="1871">
                  <c:v>48663.330000001552</c:v>
                </c:pt>
                <c:pt idx="1872">
                  <c:v>48664.330000001552</c:v>
                </c:pt>
                <c:pt idx="1873">
                  <c:v>48663.410000001553</c:v>
                </c:pt>
                <c:pt idx="1874">
                  <c:v>48661.570000001557</c:v>
                </c:pt>
                <c:pt idx="1875">
                  <c:v>48657.890000001556</c:v>
                </c:pt>
                <c:pt idx="1876">
                  <c:v>48658.890000001556</c:v>
                </c:pt>
                <c:pt idx="1877">
                  <c:v>48657.05000000156</c:v>
                </c:pt>
                <c:pt idx="1878">
                  <c:v>48658.05000000156</c:v>
                </c:pt>
                <c:pt idx="1879">
                  <c:v>48662.05000000156</c:v>
                </c:pt>
                <c:pt idx="1880">
                  <c:v>48670.05000000156</c:v>
                </c:pt>
                <c:pt idx="1881">
                  <c:v>48672.05000000156</c:v>
                </c:pt>
                <c:pt idx="1882">
                  <c:v>48671.130000001562</c:v>
                </c:pt>
                <c:pt idx="1883">
                  <c:v>48672.130000001562</c:v>
                </c:pt>
                <c:pt idx="1884">
                  <c:v>48674.130000001562</c:v>
                </c:pt>
                <c:pt idx="1885">
                  <c:v>48675.130000001562</c:v>
                </c:pt>
                <c:pt idx="1886">
                  <c:v>48679.130000001562</c:v>
                </c:pt>
                <c:pt idx="1887">
                  <c:v>48687.130000001562</c:v>
                </c:pt>
                <c:pt idx="1888">
                  <c:v>48695.130000001562</c:v>
                </c:pt>
                <c:pt idx="1889">
                  <c:v>48697.130000001562</c:v>
                </c:pt>
                <c:pt idx="1890">
                  <c:v>48698.130000001562</c:v>
                </c:pt>
                <c:pt idx="1891">
                  <c:v>48702.130000001562</c:v>
                </c:pt>
                <c:pt idx="1892">
                  <c:v>48701.210000001563</c:v>
                </c:pt>
                <c:pt idx="1893">
                  <c:v>48700.290000001565</c:v>
                </c:pt>
                <c:pt idx="1894">
                  <c:v>48701.290000001565</c:v>
                </c:pt>
                <c:pt idx="1895">
                  <c:v>48699.450000001569</c:v>
                </c:pt>
                <c:pt idx="1896">
                  <c:v>48698.53000000157</c:v>
                </c:pt>
                <c:pt idx="1897">
                  <c:v>48697.610000001572</c:v>
                </c:pt>
                <c:pt idx="1898">
                  <c:v>48696.690000001574</c:v>
                </c:pt>
                <c:pt idx="1899">
                  <c:v>48698.690000001574</c:v>
                </c:pt>
                <c:pt idx="1900">
                  <c:v>48706.690000001574</c:v>
                </c:pt>
                <c:pt idx="1901">
                  <c:v>48707.690000001574</c:v>
                </c:pt>
                <c:pt idx="1902">
                  <c:v>48711.690000001574</c:v>
                </c:pt>
                <c:pt idx="1903">
                  <c:v>48710.770000001576</c:v>
                </c:pt>
                <c:pt idx="1904">
                  <c:v>48708.930000001579</c:v>
                </c:pt>
                <c:pt idx="1905">
                  <c:v>48709.930000001579</c:v>
                </c:pt>
                <c:pt idx="1906">
                  <c:v>48706.250000001579</c:v>
                </c:pt>
                <c:pt idx="1907">
                  <c:v>48702.610000001579</c:v>
                </c:pt>
                <c:pt idx="1908">
                  <c:v>48703.610000001579</c:v>
                </c:pt>
                <c:pt idx="1909">
                  <c:v>48705.610000001579</c:v>
                </c:pt>
                <c:pt idx="1910">
                  <c:v>48706.610000001579</c:v>
                </c:pt>
                <c:pt idx="1911">
                  <c:v>48704.810000001577</c:v>
                </c:pt>
                <c:pt idx="1912">
                  <c:v>48701.130000001576</c:v>
                </c:pt>
                <c:pt idx="1913">
                  <c:v>48702.130000001576</c:v>
                </c:pt>
                <c:pt idx="1914">
                  <c:v>48700.29000000158</c:v>
                </c:pt>
                <c:pt idx="1915">
                  <c:v>48699.370000001582</c:v>
                </c:pt>
                <c:pt idx="1916">
                  <c:v>48698.450000001583</c:v>
                </c:pt>
                <c:pt idx="1917">
                  <c:v>48699.450000001583</c:v>
                </c:pt>
                <c:pt idx="1918">
                  <c:v>48697.610000001587</c:v>
                </c:pt>
                <c:pt idx="1919">
                  <c:v>48699.610000001587</c:v>
                </c:pt>
                <c:pt idx="1920">
                  <c:v>48700.610000001587</c:v>
                </c:pt>
                <c:pt idx="1921">
                  <c:v>48698.77000000159</c:v>
                </c:pt>
                <c:pt idx="1922">
                  <c:v>48697.850000001592</c:v>
                </c:pt>
                <c:pt idx="1923">
                  <c:v>48698.850000001592</c:v>
                </c:pt>
                <c:pt idx="1924">
                  <c:v>48697.010000001595</c:v>
                </c:pt>
                <c:pt idx="1925">
                  <c:v>48696.090000001597</c:v>
                </c:pt>
                <c:pt idx="1926">
                  <c:v>48695.170000001599</c:v>
                </c:pt>
                <c:pt idx="1927">
                  <c:v>48697.170000001599</c:v>
                </c:pt>
                <c:pt idx="1928">
                  <c:v>48698.170000001599</c:v>
                </c:pt>
                <c:pt idx="1929">
                  <c:v>48697.250000001601</c:v>
                </c:pt>
                <c:pt idx="1930">
                  <c:v>48699.250000001601</c:v>
                </c:pt>
                <c:pt idx="1931">
                  <c:v>48700.250000001601</c:v>
                </c:pt>
                <c:pt idx="1932">
                  <c:v>48699.330000001602</c:v>
                </c:pt>
                <c:pt idx="1933">
                  <c:v>48698.410000001604</c:v>
                </c:pt>
                <c:pt idx="1934">
                  <c:v>48700.410000001604</c:v>
                </c:pt>
                <c:pt idx="1935">
                  <c:v>48704.410000001604</c:v>
                </c:pt>
                <c:pt idx="1936">
                  <c:v>48712.410000001604</c:v>
                </c:pt>
                <c:pt idx="1937">
                  <c:v>48713.410000001604</c:v>
                </c:pt>
                <c:pt idx="1938">
                  <c:v>48709.730000001604</c:v>
                </c:pt>
                <c:pt idx="1939">
                  <c:v>48711.730000001604</c:v>
                </c:pt>
                <c:pt idx="1940">
                  <c:v>48704.370000001603</c:v>
                </c:pt>
                <c:pt idx="1941">
                  <c:v>48705.370000001603</c:v>
                </c:pt>
                <c:pt idx="1942">
                  <c:v>48703.650000001602</c:v>
                </c:pt>
                <c:pt idx="1943">
                  <c:v>48702.740000001599</c:v>
                </c:pt>
                <c:pt idx="1944">
                  <c:v>48700.9600000016</c:v>
                </c:pt>
                <c:pt idx="1945">
                  <c:v>48700.050000001596</c:v>
                </c:pt>
                <c:pt idx="1946">
                  <c:v>48696.410000001597</c:v>
                </c:pt>
                <c:pt idx="1947">
                  <c:v>48697.410000001597</c:v>
                </c:pt>
                <c:pt idx="1948">
                  <c:v>48699.410000001597</c:v>
                </c:pt>
                <c:pt idx="1949">
                  <c:v>48695.730000001597</c:v>
                </c:pt>
                <c:pt idx="1950">
                  <c:v>48697.730000001597</c:v>
                </c:pt>
                <c:pt idx="1951">
                  <c:v>48698.730000001597</c:v>
                </c:pt>
                <c:pt idx="1952">
                  <c:v>48697.810000001598</c:v>
                </c:pt>
                <c:pt idx="1953">
                  <c:v>48698.810000001598</c:v>
                </c:pt>
                <c:pt idx="1954">
                  <c:v>48696.970000001602</c:v>
                </c:pt>
                <c:pt idx="1955">
                  <c:v>48693.290000001602</c:v>
                </c:pt>
                <c:pt idx="1956">
                  <c:v>48691.450000001605</c:v>
                </c:pt>
                <c:pt idx="1957">
                  <c:v>48690.530000001607</c:v>
                </c:pt>
                <c:pt idx="1958">
                  <c:v>48689.610000001609</c:v>
                </c:pt>
                <c:pt idx="1959">
                  <c:v>48688.69000000161</c:v>
                </c:pt>
                <c:pt idx="1960">
                  <c:v>48686.890000001607</c:v>
                </c:pt>
                <c:pt idx="1961">
                  <c:v>48688.890000001607</c:v>
                </c:pt>
                <c:pt idx="1962">
                  <c:v>48689.890000001607</c:v>
                </c:pt>
                <c:pt idx="1963">
                  <c:v>48691.890000001607</c:v>
                </c:pt>
                <c:pt idx="1964">
                  <c:v>48692.890000001607</c:v>
                </c:pt>
                <c:pt idx="1965">
                  <c:v>48691.970000001609</c:v>
                </c:pt>
                <c:pt idx="1966">
                  <c:v>48690.130000001613</c:v>
                </c:pt>
                <c:pt idx="1967">
                  <c:v>48691.130000001613</c:v>
                </c:pt>
                <c:pt idx="1968">
                  <c:v>48690.210000001614</c:v>
                </c:pt>
                <c:pt idx="1969">
                  <c:v>48692.210000001614</c:v>
                </c:pt>
                <c:pt idx="1970">
                  <c:v>48693.210000001614</c:v>
                </c:pt>
                <c:pt idx="1971">
                  <c:v>48685.850000001614</c:v>
                </c:pt>
                <c:pt idx="1972">
                  <c:v>48682.170000001614</c:v>
                </c:pt>
                <c:pt idx="1973">
                  <c:v>48680.330000001617</c:v>
                </c:pt>
                <c:pt idx="1974">
                  <c:v>48679.410000001619</c:v>
                </c:pt>
                <c:pt idx="1975">
                  <c:v>48680.410000001619</c:v>
                </c:pt>
                <c:pt idx="1976">
                  <c:v>48682.410000001619</c:v>
                </c:pt>
                <c:pt idx="1977">
                  <c:v>48683.410000001619</c:v>
                </c:pt>
                <c:pt idx="1978">
                  <c:v>48676.050000001618</c:v>
                </c:pt>
                <c:pt idx="1979">
                  <c:v>48672.370000001618</c:v>
                </c:pt>
                <c:pt idx="1980">
                  <c:v>48673.370000001618</c:v>
                </c:pt>
                <c:pt idx="1981">
                  <c:v>48671.530000001621</c:v>
                </c:pt>
                <c:pt idx="1982">
                  <c:v>48667.850000001621</c:v>
                </c:pt>
                <c:pt idx="1983">
                  <c:v>48666.930000001623</c:v>
                </c:pt>
                <c:pt idx="1984">
                  <c:v>48665.090000001626</c:v>
                </c:pt>
                <c:pt idx="1985">
                  <c:v>48664.170000001628</c:v>
                </c:pt>
                <c:pt idx="1986">
                  <c:v>48663.25000000163</c:v>
                </c:pt>
                <c:pt idx="1987">
                  <c:v>48662.330000001632</c:v>
                </c:pt>
                <c:pt idx="1988">
                  <c:v>48664.330000001632</c:v>
                </c:pt>
                <c:pt idx="1989">
                  <c:v>48665.330000001632</c:v>
                </c:pt>
                <c:pt idx="1990">
                  <c:v>48669.330000001632</c:v>
                </c:pt>
                <c:pt idx="1991">
                  <c:v>48677.330000001632</c:v>
                </c:pt>
                <c:pt idx="1992">
                  <c:v>48676.410000001633</c:v>
                </c:pt>
                <c:pt idx="1993">
                  <c:v>48677.410000001633</c:v>
                </c:pt>
                <c:pt idx="1994">
                  <c:v>48675.570000001637</c:v>
                </c:pt>
                <c:pt idx="1995">
                  <c:v>48671.890000001637</c:v>
                </c:pt>
                <c:pt idx="1996">
                  <c:v>48672.890000001637</c:v>
                </c:pt>
                <c:pt idx="1997">
                  <c:v>48674.890000001637</c:v>
                </c:pt>
                <c:pt idx="1998">
                  <c:v>48676.890000001637</c:v>
                </c:pt>
                <c:pt idx="1999">
                  <c:v>48677.890000001637</c:v>
                </c:pt>
                <c:pt idx="2000">
                  <c:v>48681.890000001637</c:v>
                </c:pt>
                <c:pt idx="2001">
                  <c:v>48674.530000001636</c:v>
                </c:pt>
                <c:pt idx="2002">
                  <c:v>48676.530000001636</c:v>
                </c:pt>
                <c:pt idx="2003">
                  <c:v>48677.530000001636</c:v>
                </c:pt>
                <c:pt idx="2004">
                  <c:v>48676.610000001638</c:v>
                </c:pt>
                <c:pt idx="2005">
                  <c:v>48677.610000001638</c:v>
                </c:pt>
                <c:pt idx="2006">
                  <c:v>48676.690000001639</c:v>
                </c:pt>
                <c:pt idx="2007">
                  <c:v>48675.770000001641</c:v>
                </c:pt>
                <c:pt idx="2008">
                  <c:v>48672.090000001641</c:v>
                </c:pt>
                <c:pt idx="2009">
                  <c:v>48670.250000001644</c:v>
                </c:pt>
                <c:pt idx="2010">
                  <c:v>48669.330000001646</c:v>
                </c:pt>
                <c:pt idx="2011">
                  <c:v>48670.330000001646</c:v>
                </c:pt>
                <c:pt idx="2012">
                  <c:v>48668.49000000165</c:v>
                </c:pt>
                <c:pt idx="2013">
                  <c:v>48666.650000001653</c:v>
                </c:pt>
                <c:pt idx="2014">
                  <c:v>48662.970000001653</c:v>
                </c:pt>
                <c:pt idx="2015">
                  <c:v>48662.050000001655</c:v>
                </c:pt>
                <c:pt idx="2016">
                  <c:v>48664.050000001655</c:v>
                </c:pt>
                <c:pt idx="2017">
                  <c:v>48668.050000001655</c:v>
                </c:pt>
                <c:pt idx="2018">
                  <c:v>48669.050000001655</c:v>
                </c:pt>
                <c:pt idx="2019">
                  <c:v>48667.210000001658</c:v>
                </c:pt>
                <c:pt idx="2020">
                  <c:v>48666.29000000166</c:v>
                </c:pt>
                <c:pt idx="2021">
                  <c:v>48668.29000000166</c:v>
                </c:pt>
                <c:pt idx="2022">
                  <c:v>48669.29000000166</c:v>
                </c:pt>
                <c:pt idx="2023">
                  <c:v>48668.370000001662</c:v>
                </c:pt>
                <c:pt idx="2024">
                  <c:v>48664.690000001661</c:v>
                </c:pt>
                <c:pt idx="2025">
                  <c:v>48662.850000001665</c:v>
                </c:pt>
                <c:pt idx="2026">
                  <c:v>48659.170000001664</c:v>
                </c:pt>
                <c:pt idx="2027">
                  <c:v>48658.250000001666</c:v>
                </c:pt>
                <c:pt idx="2028">
                  <c:v>48656.41000000167</c:v>
                </c:pt>
                <c:pt idx="2029">
                  <c:v>48657.41000000167</c:v>
                </c:pt>
                <c:pt idx="2030">
                  <c:v>48659.41000000167</c:v>
                </c:pt>
                <c:pt idx="2031">
                  <c:v>48660.41000000167</c:v>
                </c:pt>
                <c:pt idx="2032">
                  <c:v>48658.570000001673</c:v>
                </c:pt>
                <c:pt idx="2033">
                  <c:v>48654.890000001673</c:v>
                </c:pt>
                <c:pt idx="2034">
                  <c:v>48655.890000001673</c:v>
                </c:pt>
                <c:pt idx="2035">
                  <c:v>48654.050000001676</c:v>
                </c:pt>
                <c:pt idx="2036">
                  <c:v>48653.130000001678</c:v>
                </c:pt>
                <c:pt idx="2037">
                  <c:v>48652.21000000168</c:v>
                </c:pt>
                <c:pt idx="2038">
                  <c:v>48644.850000001679</c:v>
                </c:pt>
                <c:pt idx="2039">
                  <c:v>48645.850000001679</c:v>
                </c:pt>
                <c:pt idx="2040">
                  <c:v>48644.010000001683</c:v>
                </c:pt>
                <c:pt idx="2041">
                  <c:v>48640.330000001682</c:v>
                </c:pt>
                <c:pt idx="2042">
                  <c:v>48639.410000001684</c:v>
                </c:pt>
                <c:pt idx="2043">
                  <c:v>48638.490000001686</c:v>
                </c:pt>
                <c:pt idx="2044">
                  <c:v>48639.490000001686</c:v>
                </c:pt>
                <c:pt idx="2045">
                  <c:v>48637.650000001689</c:v>
                </c:pt>
                <c:pt idx="2046">
                  <c:v>48638.650000001689</c:v>
                </c:pt>
                <c:pt idx="2047">
                  <c:v>48646.650000001689</c:v>
                </c:pt>
                <c:pt idx="2048">
                  <c:v>48650.650000001689</c:v>
                </c:pt>
                <c:pt idx="2049">
                  <c:v>48652.650000001689</c:v>
                </c:pt>
                <c:pt idx="2050">
                  <c:v>48651.730000001691</c:v>
                </c:pt>
                <c:pt idx="2051">
                  <c:v>48652.730000001691</c:v>
                </c:pt>
                <c:pt idx="2052">
                  <c:v>48654.730000001691</c:v>
                </c:pt>
                <c:pt idx="2053">
                  <c:v>48651.050000001691</c:v>
                </c:pt>
                <c:pt idx="2054">
                  <c:v>48650.130000001693</c:v>
                </c:pt>
                <c:pt idx="2055">
                  <c:v>48649.210000001694</c:v>
                </c:pt>
                <c:pt idx="2056">
                  <c:v>48647.370000001698</c:v>
                </c:pt>
                <c:pt idx="2057">
                  <c:v>48646.4500000017</c:v>
                </c:pt>
                <c:pt idx="2058">
                  <c:v>48645.530000001701</c:v>
                </c:pt>
                <c:pt idx="2059">
                  <c:v>48643.690000001705</c:v>
                </c:pt>
                <c:pt idx="2060">
                  <c:v>48642.770000001707</c:v>
                </c:pt>
                <c:pt idx="2061">
                  <c:v>48641.850000001708</c:v>
                </c:pt>
                <c:pt idx="2062">
                  <c:v>48640.010000001712</c:v>
                </c:pt>
                <c:pt idx="2063">
                  <c:v>48644.010000001712</c:v>
                </c:pt>
                <c:pt idx="2064">
                  <c:v>48652.010000001712</c:v>
                </c:pt>
                <c:pt idx="2065">
                  <c:v>48653.010000001712</c:v>
                </c:pt>
                <c:pt idx="2066">
                  <c:v>48655.010000001712</c:v>
                </c:pt>
                <c:pt idx="2067">
                  <c:v>48656.010000001712</c:v>
                </c:pt>
                <c:pt idx="2068">
                  <c:v>48658.010000001712</c:v>
                </c:pt>
                <c:pt idx="2069">
                  <c:v>48654.330000001712</c:v>
                </c:pt>
                <c:pt idx="2070">
                  <c:v>48655.330000001712</c:v>
                </c:pt>
                <c:pt idx="2071">
                  <c:v>48653.490000001715</c:v>
                </c:pt>
                <c:pt idx="2072">
                  <c:v>48652.570000001717</c:v>
                </c:pt>
                <c:pt idx="2073">
                  <c:v>48651.650000001719</c:v>
                </c:pt>
                <c:pt idx="2074">
                  <c:v>48650.73000000172</c:v>
                </c:pt>
                <c:pt idx="2075">
                  <c:v>48651.73000000172</c:v>
                </c:pt>
                <c:pt idx="2076">
                  <c:v>48653.73000000172</c:v>
                </c:pt>
                <c:pt idx="2077">
                  <c:v>48657.73000000172</c:v>
                </c:pt>
                <c:pt idx="2078">
                  <c:v>48658.73000000172</c:v>
                </c:pt>
                <c:pt idx="2079">
                  <c:v>48660.73000000172</c:v>
                </c:pt>
                <c:pt idx="2080">
                  <c:v>48662.73000000172</c:v>
                </c:pt>
                <c:pt idx="2081">
                  <c:v>48663.73000000172</c:v>
                </c:pt>
                <c:pt idx="2082">
                  <c:v>48660.05000000172</c:v>
                </c:pt>
                <c:pt idx="2083">
                  <c:v>48659.130000001722</c:v>
                </c:pt>
                <c:pt idx="2084">
                  <c:v>48657.290000001725</c:v>
                </c:pt>
                <c:pt idx="2085">
                  <c:v>48653.610000001725</c:v>
                </c:pt>
                <c:pt idx="2086">
                  <c:v>48651.770000001728</c:v>
                </c:pt>
                <c:pt idx="2087">
                  <c:v>48650.85000000173</c:v>
                </c:pt>
                <c:pt idx="2088">
                  <c:v>48649.930000001732</c:v>
                </c:pt>
                <c:pt idx="2089">
                  <c:v>48648.090000001735</c:v>
                </c:pt>
                <c:pt idx="2090">
                  <c:v>48649.090000001735</c:v>
                </c:pt>
                <c:pt idx="2091">
                  <c:v>48651.090000001735</c:v>
                </c:pt>
                <c:pt idx="2092">
                  <c:v>48650.170000001737</c:v>
                </c:pt>
                <c:pt idx="2093">
                  <c:v>48646.490000001737</c:v>
                </c:pt>
                <c:pt idx="2094">
                  <c:v>48647.490000001737</c:v>
                </c:pt>
                <c:pt idx="2095">
                  <c:v>48645.65000000174</c:v>
                </c:pt>
                <c:pt idx="2096">
                  <c:v>48638.29000000174</c:v>
                </c:pt>
                <c:pt idx="2097">
                  <c:v>48640.29000000174</c:v>
                </c:pt>
                <c:pt idx="2098">
                  <c:v>48641.29000000174</c:v>
                </c:pt>
                <c:pt idx="2099">
                  <c:v>48639.450000001743</c:v>
                </c:pt>
                <c:pt idx="2100">
                  <c:v>48638.530000001745</c:v>
                </c:pt>
                <c:pt idx="2101">
                  <c:v>48639.530000001745</c:v>
                </c:pt>
                <c:pt idx="2102">
                  <c:v>48643.530000001745</c:v>
                </c:pt>
                <c:pt idx="2103">
                  <c:v>48651.530000001745</c:v>
                </c:pt>
                <c:pt idx="2104">
                  <c:v>48653.530000001745</c:v>
                </c:pt>
                <c:pt idx="2105">
                  <c:v>48654.530000001745</c:v>
                </c:pt>
                <c:pt idx="2106">
                  <c:v>48656.530000001745</c:v>
                </c:pt>
                <c:pt idx="2107">
                  <c:v>48658.530000001745</c:v>
                </c:pt>
                <c:pt idx="2108">
                  <c:v>48659.530000001745</c:v>
                </c:pt>
                <c:pt idx="2109">
                  <c:v>48655.850000001745</c:v>
                </c:pt>
                <c:pt idx="2110">
                  <c:v>48659.850000001745</c:v>
                </c:pt>
                <c:pt idx="2111">
                  <c:v>48667.850000001745</c:v>
                </c:pt>
                <c:pt idx="2112">
                  <c:v>48668.850000001745</c:v>
                </c:pt>
                <c:pt idx="2113">
                  <c:v>48670.850000001745</c:v>
                </c:pt>
                <c:pt idx="2114">
                  <c:v>48669.930000001747</c:v>
                </c:pt>
                <c:pt idx="2115">
                  <c:v>48668.09000000175</c:v>
                </c:pt>
                <c:pt idx="2116">
                  <c:v>48667.170000001752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0A-EC48-97C7-462172972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Balance Change</a:t>
            </a:r>
          </a:p>
        </c:rich>
      </c:tx>
      <c:layout>
        <c:manualLayout>
          <c:xMode val="edge"/>
          <c:yMode val="edge"/>
          <c:x val="0.45077064439457715"/>
          <c:y val="7.707129094412331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'Test23-MAMA 2.2(Moz)'!$E$268:$E$453</c:f>
              <c:strCache>
                <c:ptCount val="186"/>
                <c:pt idx="0">
                  <c:v>2025-06-20 21:49:58</c:v>
                </c:pt>
                <c:pt idx="1">
                  <c:v>2025-06-20 21:38:25</c:v>
                </c:pt>
                <c:pt idx="2">
                  <c:v>2025-06-20 21:47:44</c:v>
                </c:pt>
                <c:pt idx="3">
                  <c:v>2025-06-20 21:35:12</c:v>
                </c:pt>
                <c:pt idx="4">
                  <c:v>2025-06-20 21:27:22</c:v>
                </c:pt>
                <c:pt idx="5">
                  <c:v>2025-06-20 21:30:21</c:v>
                </c:pt>
                <c:pt idx="6">
                  <c:v>2025-06-20 21:16:19</c:v>
                </c:pt>
                <c:pt idx="7">
                  <c:v>2025-06-20 21:05:17</c:v>
                </c:pt>
                <c:pt idx="8">
                  <c:v>2025-06-20 20:54:14</c:v>
                </c:pt>
                <c:pt idx="9">
                  <c:v>2025-06-20 20:43:12</c:v>
                </c:pt>
                <c:pt idx="10">
                  <c:v>2025-06-20 20:24:37</c:v>
                </c:pt>
                <c:pt idx="11">
                  <c:v>2025-06-20 20:20:28</c:v>
                </c:pt>
                <c:pt idx="12">
                  <c:v>2025-06-20 20:09:25</c:v>
                </c:pt>
                <c:pt idx="13">
                  <c:v>2025-06-20 20:05:12</c:v>
                </c:pt>
                <c:pt idx="14">
                  <c:v>2025-06-20 19:58:22</c:v>
                </c:pt>
                <c:pt idx="15">
                  <c:v>2025-06-20 19:47:20</c:v>
                </c:pt>
                <c:pt idx="16">
                  <c:v>2025-06-20 19:52:19</c:v>
                </c:pt>
                <c:pt idx="17">
                  <c:v>2025-06-20 19:36:17</c:v>
                </c:pt>
                <c:pt idx="18">
                  <c:v>2025-06-20 19:25:14</c:v>
                </c:pt>
                <c:pt idx="19">
                  <c:v>2025-06-20 19:22:51</c:v>
                </c:pt>
                <c:pt idx="20">
                  <c:v>2025-06-20 19:13:39</c:v>
                </c:pt>
                <c:pt idx="21">
                  <c:v>2025-06-20 19:18:00</c:v>
                </c:pt>
                <c:pt idx="22">
                  <c:v>2025-06-20 19:06:56</c:v>
                </c:pt>
                <c:pt idx="23">
                  <c:v>2025-06-20 19:02:36</c:v>
                </c:pt>
                <c:pt idx="24">
                  <c:v>2025-06-20 18:57:33</c:v>
                </c:pt>
                <c:pt idx="25">
                  <c:v>2025-06-20 18:51:33</c:v>
                </c:pt>
                <c:pt idx="26">
                  <c:v>2025-06-20 19:01:14</c:v>
                </c:pt>
                <c:pt idx="27">
                  <c:v>2025-06-20 18:46:50</c:v>
                </c:pt>
                <c:pt idx="28">
                  <c:v>2025-06-20 18:46:30</c:v>
                </c:pt>
                <c:pt idx="29">
                  <c:v>2025-06-20 18:40:30</c:v>
                </c:pt>
                <c:pt idx="30">
                  <c:v>2025-06-20 18:47:20</c:v>
                </c:pt>
                <c:pt idx="31">
                  <c:v>2025-06-20 18:29:28</c:v>
                </c:pt>
                <c:pt idx="32">
                  <c:v>2025-06-20 18:18:25</c:v>
                </c:pt>
                <c:pt idx="33">
                  <c:v>2025-06-20 18:22:55</c:v>
                </c:pt>
                <c:pt idx="34">
                  <c:v>2025-06-20 18:21:54</c:v>
                </c:pt>
                <c:pt idx="35">
                  <c:v>2025-06-20 18:22:35</c:v>
                </c:pt>
                <c:pt idx="36">
                  <c:v>2025-06-20 18:06:50</c:v>
                </c:pt>
                <c:pt idx="37">
                  <c:v>2025-06-20 18:11:49</c:v>
                </c:pt>
                <c:pt idx="38">
                  <c:v>2025-06-20 17:55:47</c:v>
                </c:pt>
                <c:pt idx="39">
                  <c:v>2025-06-20 17:44:44</c:v>
                </c:pt>
                <c:pt idx="40">
                  <c:v>2025-06-20 17:37:47</c:v>
                </c:pt>
                <c:pt idx="41">
                  <c:v>2025-06-20 17:33:38</c:v>
                </c:pt>
                <c:pt idx="42">
                  <c:v>2025-06-20 17:39:18</c:v>
                </c:pt>
                <c:pt idx="43">
                  <c:v>2025-06-20 17:36:57</c:v>
                </c:pt>
                <c:pt idx="44">
                  <c:v>2025-06-20 17:22:36</c:v>
                </c:pt>
                <c:pt idx="45">
                  <c:v>2025-06-20 17:11:33</c:v>
                </c:pt>
                <c:pt idx="46">
                  <c:v>2025-06-20 17:16:02</c:v>
                </c:pt>
                <c:pt idx="47">
                  <c:v>2025-06-20 17:03:56</c:v>
                </c:pt>
                <c:pt idx="48">
                  <c:v>2025-06-20 16:59:57</c:v>
                </c:pt>
                <c:pt idx="49">
                  <c:v>2025-06-20 16:48:54</c:v>
                </c:pt>
                <c:pt idx="50">
                  <c:v>2025-06-20 16:54:24</c:v>
                </c:pt>
                <c:pt idx="51">
                  <c:v>2025-06-20 16:57:05</c:v>
                </c:pt>
                <c:pt idx="52">
                  <c:v>2025-06-20 16:55:15</c:v>
                </c:pt>
                <c:pt idx="53">
                  <c:v>2025-06-20 16:37:52</c:v>
                </c:pt>
                <c:pt idx="54">
                  <c:v>2025-06-20 16:26:49</c:v>
                </c:pt>
                <c:pt idx="55">
                  <c:v>2025-06-20 16:15:46</c:v>
                </c:pt>
                <c:pt idx="56">
                  <c:v>2025-06-20 16:11:44</c:v>
                </c:pt>
                <c:pt idx="57">
                  <c:v>2025-06-20 16:04:41</c:v>
                </c:pt>
                <c:pt idx="58">
                  <c:v>2025-06-20 16:00:26</c:v>
                </c:pt>
                <c:pt idx="59">
                  <c:v>2025-06-20 15:53:06</c:v>
                </c:pt>
                <c:pt idx="60">
                  <c:v>2025-06-20 15:36:16</c:v>
                </c:pt>
                <c:pt idx="61">
                  <c:v>2025-06-20 15:34:56</c:v>
                </c:pt>
                <c:pt idx="62">
                  <c:v>2025-06-20 15:30:57</c:v>
                </c:pt>
                <c:pt idx="63">
                  <c:v>2025-06-20 15:19:54</c:v>
                </c:pt>
                <c:pt idx="64">
                  <c:v>2025-06-20 15:08:52</c:v>
                </c:pt>
                <c:pt idx="65">
                  <c:v>2025-06-20 14:57:49</c:v>
                </c:pt>
                <c:pt idx="66">
                  <c:v>2025-06-20 14:46:15</c:v>
                </c:pt>
                <c:pt idx="67">
                  <c:v>2025-06-20 14:43:52</c:v>
                </c:pt>
                <c:pt idx="68">
                  <c:v>2025-06-20 14:35:12</c:v>
                </c:pt>
                <c:pt idx="69">
                  <c:v>2025-06-20 14:28:28</c:v>
                </c:pt>
                <c:pt idx="70">
                  <c:v>2025-06-20 14:29:19</c:v>
                </c:pt>
                <c:pt idx="71">
                  <c:v>2025-06-20 14:31:19</c:v>
                </c:pt>
                <c:pt idx="72">
                  <c:v>2025-06-20 14:24:09</c:v>
                </c:pt>
                <c:pt idx="73">
                  <c:v>2025-06-20 14:13:06</c:v>
                </c:pt>
                <c:pt idx="74">
                  <c:v>2025-06-20 14:05:23</c:v>
                </c:pt>
                <c:pt idx="75">
                  <c:v>2025-06-20 14:02:04</c:v>
                </c:pt>
                <c:pt idx="76">
                  <c:v>2025-06-20 13:51:02</c:v>
                </c:pt>
                <c:pt idx="77">
                  <c:v>2025-06-20 13:42:57</c:v>
                </c:pt>
                <c:pt idx="78">
                  <c:v>2025-06-20 13:39:24</c:v>
                </c:pt>
                <c:pt idx="79">
                  <c:v>2025-06-20 13:32:41</c:v>
                </c:pt>
                <c:pt idx="80">
                  <c:v>2025-06-20 13:28:21</c:v>
                </c:pt>
                <c:pt idx="81">
                  <c:v>2025-06-20 13:06:14</c:v>
                </c:pt>
                <c:pt idx="82">
                  <c:v>2025-06-20 13:12:24</c:v>
                </c:pt>
                <c:pt idx="83">
                  <c:v>2025-06-20 13:13:14</c:v>
                </c:pt>
                <c:pt idx="84">
                  <c:v>2025-06-20 13:03:01</c:v>
                </c:pt>
                <c:pt idx="85">
                  <c:v>2025-06-20 12:55:11</c:v>
                </c:pt>
                <c:pt idx="86">
                  <c:v>2025-06-20 13:02:42</c:v>
                </c:pt>
                <c:pt idx="87">
                  <c:v>2025-06-20 12:44:08</c:v>
                </c:pt>
                <c:pt idx="88">
                  <c:v>2025-06-20 12:52:19</c:v>
                </c:pt>
                <c:pt idx="89">
                  <c:v>2025-06-20 12:39:15</c:v>
                </c:pt>
                <c:pt idx="90">
                  <c:v>2025-06-20 12:35:34</c:v>
                </c:pt>
                <c:pt idx="91">
                  <c:v>2025-06-20 12:32:35</c:v>
                </c:pt>
                <c:pt idx="92">
                  <c:v>2025-06-20 12:21:32</c:v>
                </c:pt>
                <c:pt idx="93">
                  <c:v>2025-06-20 12:13:48</c:v>
                </c:pt>
                <c:pt idx="94">
                  <c:v>2025-06-20 12:10:29</c:v>
                </c:pt>
                <c:pt idx="95">
                  <c:v>2025-06-20 11:59:26</c:v>
                </c:pt>
                <c:pt idx="96">
                  <c:v>2025-06-20 12:03:35</c:v>
                </c:pt>
                <c:pt idx="97">
                  <c:v>2025-06-20 11:40:48</c:v>
                </c:pt>
                <c:pt idx="98">
                  <c:v>2025-06-20 11:37:19</c:v>
                </c:pt>
                <c:pt idx="99">
                  <c:v>2025-06-20 11:31:13</c:v>
                </c:pt>
                <c:pt idx="100">
                  <c:v>2025-06-20 11:29:33</c:v>
                </c:pt>
                <c:pt idx="101">
                  <c:v>2025-06-20 11:25:44</c:v>
                </c:pt>
                <c:pt idx="102">
                  <c:v>2025-06-20 11:14:41</c:v>
                </c:pt>
                <c:pt idx="103">
                  <c:v>2025-06-20 11:23:01</c:v>
                </c:pt>
                <c:pt idx="104">
                  <c:v>2025-06-20 11:06:47</c:v>
                </c:pt>
                <c:pt idx="105">
                  <c:v>2025-06-20 11:03:38</c:v>
                </c:pt>
                <c:pt idx="106">
                  <c:v>2025-06-20 10:52:35</c:v>
                </c:pt>
                <c:pt idx="107">
                  <c:v>2025-06-20 10:41:31</c:v>
                </c:pt>
                <c:pt idx="108">
                  <c:v>2025-06-20 10:30:30</c:v>
                </c:pt>
                <c:pt idx="109">
                  <c:v>2025-06-20 09:58:14</c:v>
                </c:pt>
                <c:pt idx="110">
                  <c:v>2025-06-20 10:01:13</c:v>
                </c:pt>
                <c:pt idx="111">
                  <c:v>2025-06-20 10:05:44</c:v>
                </c:pt>
                <c:pt idx="112">
                  <c:v>2025-06-20 09:50:40</c:v>
                </c:pt>
                <c:pt idx="113">
                  <c:v>2025-06-20 09:47:11</c:v>
                </c:pt>
                <c:pt idx="114">
                  <c:v>2025-06-20 09:36:08</c:v>
                </c:pt>
                <c:pt idx="115">
                  <c:v>2025-06-20 09:39:27</c:v>
                </c:pt>
                <c:pt idx="116">
                  <c:v>2025-06-20 09:25:05</c:v>
                </c:pt>
                <c:pt idx="117">
                  <c:v>2025-06-20 09:28:03</c:v>
                </c:pt>
                <c:pt idx="118">
                  <c:v>2025-06-20 09:17:49</c:v>
                </c:pt>
                <c:pt idx="119">
                  <c:v>2025-06-20 09:13:30</c:v>
                </c:pt>
                <c:pt idx="120">
                  <c:v>2025-06-20 09:05:36</c:v>
                </c:pt>
                <c:pt idx="121">
                  <c:v>2025-06-20 09:02:27</c:v>
                </c:pt>
                <c:pt idx="122">
                  <c:v>2025-06-20 08:51:24</c:v>
                </c:pt>
                <c:pt idx="123">
                  <c:v>2025-06-20 08:40:21</c:v>
                </c:pt>
                <c:pt idx="124">
                  <c:v>2025-06-20 08:46:01</c:v>
                </c:pt>
                <c:pt idx="125">
                  <c:v>2025-06-20 08:29:18</c:v>
                </c:pt>
                <c:pt idx="126">
                  <c:v>2025-06-20 08:18:16</c:v>
                </c:pt>
                <c:pt idx="127">
                  <c:v>2025-06-20 07:55:30</c:v>
                </c:pt>
                <c:pt idx="128">
                  <c:v>2025-06-20 07:47:36</c:v>
                </c:pt>
                <c:pt idx="129">
                  <c:v>2025-06-20 07:44:22</c:v>
                </c:pt>
                <c:pt idx="130">
                  <c:v>2025-06-20 07:38:39</c:v>
                </c:pt>
                <c:pt idx="131">
                  <c:v>2025-06-20 07:33:19</c:v>
                </c:pt>
                <c:pt idx="132">
                  <c:v>2025-06-20 07:36:49</c:v>
                </c:pt>
                <c:pt idx="133">
                  <c:v>2025-06-20 07:39:29</c:v>
                </c:pt>
                <c:pt idx="134">
                  <c:v>2025-06-20 07:22:17</c:v>
                </c:pt>
                <c:pt idx="135">
                  <c:v>2025-06-20 07:27:56</c:v>
                </c:pt>
                <c:pt idx="136">
                  <c:v>2025-06-20 07:18:54</c:v>
                </c:pt>
                <c:pt idx="137">
                  <c:v>2025-06-20 07:11:13</c:v>
                </c:pt>
                <c:pt idx="138">
                  <c:v>2025-06-20 07:00:08</c:v>
                </c:pt>
                <c:pt idx="139">
                  <c:v>2025-06-20 07:03:50</c:v>
                </c:pt>
                <c:pt idx="140">
                  <c:v>2025-06-20 06:44:52</c:v>
                </c:pt>
                <c:pt idx="141">
                  <c:v>2025-06-20 06:33:49</c:v>
                </c:pt>
                <c:pt idx="142">
                  <c:v>2025-06-20 06:22:46</c:v>
                </c:pt>
                <c:pt idx="143">
                  <c:v>2025-06-20 06:28:36</c:v>
                </c:pt>
                <c:pt idx="144">
                  <c:v>2025-06-20 06:25:55</c:v>
                </c:pt>
                <c:pt idx="145">
                  <c:v>2025-06-20 06:11:43</c:v>
                </c:pt>
                <c:pt idx="146">
                  <c:v>2025-06-20 05:46:38</c:v>
                </c:pt>
                <c:pt idx="147">
                  <c:v>2025-06-19 21:59:58</c:v>
                </c:pt>
                <c:pt idx="148">
                  <c:v>2025-06-19 22:06:08</c:v>
                </c:pt>
                <c:pt idx="149">
                  <c:v>2025-06-19 21:51:54</c:v>
                </c:pt>
                <c:pt idx="150">
                  <c:v>2025-06-19 21:48:55</c:v>
                </c:pt>
                <c:pt idx="151">
                  <c:v>2025-06-19 21:30:44</c:v>
                </c:pt>
                <c:pt idx="152">
                  <c:v>2025-06-19 21:26:45</c:v>
                </c:pt>
                <c:pt idx="153">
                  <c:v>2025-06-19 21:32:35</c:v>
                </c:pt>
                <c:pt idx="154">
                  <c:v>2025-06-19 21:34:45</c:v>
                </c:pt>
                <c:pt idx="155">
                  <c:v>2025-06-19 21:15:07</c:v>
                </c:pt>
                <c:pt idx="156">
                  <c:v>2025-06-19 21:04:05</c:v>
                </c:pt>
                <c:pt idx="157">
                  <c:v>2025-06-19 20:53:02</c:v>
                </c:pt>
                <c:pt idx="158">
                  <c:v>2025-06-19 20:49:10</c:v>
                </c:pt>
                <c:pt idx="159">
                  <c:v>2025-06-19 20:41:59</c:v>
                </c:pt>
                <c:pt idx="160">
                  <c:v>2025-06-19 20:30:57</c:v>
                </c:pt>
                <c:pt idx="161">
                  <c:v>2025-06-19 20:35:16</c:v>
                </c:pt>
                <c:pt idx="162">
                  <c:v>2025-06-19 20:19:53</c:v>
                </c:pt>
                <c:pt idx="163">
                  <c:v>2025-06-19 20:08:18</c:v>
                </c:pt>
                <c:pt idx="164">
                  <c:v>2025-06-19 20:00:14</c:v>
                </c:pt>
                <c:pt idx="165">
                  <c:v>2025-06-19 19:57:15</c:v>
                </c:pt>
                <c:pt idx="166">
                  <c:v>2025-06-19 19:51:02</c:v>
                </c:pt>
                <c:pt idx="167">
                  <c:v>2025-06-19 19:46:12</c:v>
                </c:pt>
                <c:pt idx="168">
                  <c:v>2025-06-19 19:39:50</c:v>
                </c:pt>
                <c:pt idx="169">
                  <c:v>2025-06-19 19:35:10</c:v>
                </c:pt>
                <c:pt idx="170">
                  <c:v>2025-06-19 19:27:16</c:v>
                </c:pt>
                <c:pt idx="171">
                  <c:v>2025-06-19 19:24:07</c:v>
                </c:pt>
                <c:pt idx="172">
                  <c:v>2025-06-19 19:13:04</c:v>
                </c:pt>
                <c:pt idx="173">
                  <c:v>2025-06-19 19:01:31</c:v>
                </c:pt>
                <c:pt idx="174">
                  <c:v>2025-06-19 19:07:01</c:v>
                </c:pt>
                <c:pt idx="175">
                  <c:v>2025-06-19 18:50:28</c:v>
                </c:pt>
                <c:pt idx="176">
                  <c:v>2025-06-19 18:57:39</c:v>
                </c:pt>
                <c:pt idx="177">
                  <c:v>2025-06-19 18:39:26</c:v>
                </c:pt>
                <c:pt idx="178">
                  <c:v>2025-06-19 18:28:23</c:v>
                </c:pt>
                <c:pt idx="179">
                  <c:v>2025-06-19 18:34:23</c:v>
                </c:pt>
                <c:pt idx="180">
                  <c:v>2025-06-19 18:34:34</c:v>
                </c:pt>
                <c:pt idx="181">
                  <c:v>2025-06-19 18:32:43</c:v>
                </c:pt>
                <c:pt idx="182">
                  <c:v>2025-06-19 18:26:21</c:v>
                </c:pt>
                <c:pt idx="183">
                  <c:v>2025-06-19 18:26:51</c:v>
                </c:pt>
                <c:pt idx="184">
                  <c:v>2025-06-19 18:17:21</c:v>
                </c:pt>
                <c:pt idx="185">
                  <c:v>2025-06-19 18:25:10</c:v>
                </c:pt>
              </c:strCache>
            </c:strRef>
          </c:cat>
          <c:val>
            <c:numRef>
              <c:f>'Test23-MAMA 2.2(Moz)'!$N$2:$N$187</c:f>
              <c:numCache>
                <c:formatCode>General</c:formatCode>
                <c:ptCount val="186"/>
                <c:pt idx="0">
                  <c:v>43618.89</c:v>
                </c:pt>
                <c:pt idx="1">
                  <c:v>43619.89</c:v>
                </c:pt>
                <c:pt idx="2">
                  <c:v>43620.89</c:v>
                </c:pt>
                <c:pt idx="3">
                  <c:v>43622.89</c:v>
                </c:pt>
                <c:pt idx="4">
                  <c:v>43619.85</c:v>
                </c:pt>
                <c:pt idx="5">
                  <c:v>43620.85</c:v>
                </c:pt>
                <c:pt idx="6">
                  <c:v>43619.33</c:v>
                </c:pt>
                <c:pt idx="7">
                  <c:v>43618.57</c:v>
                </c:pt>
                <c:pt idx="8">
                  <c:v>43617.81</c:v>
                </c:pt>
                <c:pt idx="9">
                  <c:v>43616.899999999994</c:v>
                </c:pt>
                <c:pt idx="10">
                  <c:v>43615.989999999991</c:v>
                </c:pt>
                <c:pt idx="11">
                  <c:v>43617.989999999991</c:v>
                </c:pt>
                <c:pt idx="12">
                  <c:v>43618.989999999991</c:v>
                </c:pt>
                <c:pt idx="13">
                  <c:v>43619.989999999991</c:v>
                </c:pt>
                <c:pt idx="14">
                  <c:v>43618.329999999987</c:v>
                </c:pt>
                <c:pt idx="15">
                  <c:v>43619.329999999987</c:v>
                </c:pt>
                <c:pt idx="16">
                  <c:v>43620.329999999987</c:v>
                </c:pt>
                <c:pt idx="17">
                  <c:v>43618.80999999999</c:v>
                </c:pt>
                <c:pt idx="18">
                  <c:v>43618.049999999988</c:v>
                </c:pt>
                <c:pt idx="19">
                  <c:v>43617.289999999986</c:v>
                </c:pt>
                <c:pt idx="20">
                  <c:v>43614.249999999985</c:v>
                </c:pt>
                <c:pt idx="21">
                  <c:v>43615.249999999985</c:v>
                </c:pt>
                <c:pt idx="22">
                  <c:v>43617.249999999985</c:v>
                </c:pt>
                <c:pt idx="23">
                  <c:v>43615.729999999989</c:v>
                </c:pt>
                <c:pt idx="24">
                  <c:v>43614.969999999987</c:v>
                </c:pt>
                <c:pt idx="25">
                  <c:v>43616.969999999987</c:v>
                </c:pt>
                <c:pt idx="26">
                  <c:v>43617.969999999987</c:v>
                </c:pt>
                <c:pt idx="27">
                  <c:v>43614.929999999986</c:v>
                </c:pt>
                <c:pt idx="28">
                  <c:v>43618.929999999986</c:v>
                </c:pt>
                <c:pt idx="29">
                  <c:v>43620.929999999986</c:v>
                </c:pt>
                <c:pt idx="30">
                  <c:v>43621.929999999986</c:v>
                </c:pt>
                <c:pt idx="31">
                  <c:v>43629.929999999986</c:v>
                </c:pt>
                <c:pt idx="32">
                  <c:v>43629.059999999983</c:v>
                </c:pt>
                <c:pt idx="33">
                  <c:v>43630.059999999983</c:v>
                </c:pt>
                <c:pt idx="34">
                  <c:v>43638.059999999983</c:v>
                </c:pt>
                <c:pt idx="35">
                  <c:v>43640.059999999983</c:v>
                </c:pt>
                <c:pt idx="36">
                  <c:v>43644.059999999983</c:v>
                </c:pt>
                <c:pt idx="37">
                  <c:v>43643.189999999981</c:v>
                </c:pt>
                <c:pt idx="38">
                  <c:v>43641.449999999983</c:v>
                </c:pt>
                <c:pt idx="39">
                  <c:v>43640.569999999985</c:v>
                </c:pt>
                <c:pt idx="40">
                  <c:v>43639.689999999988</c:v>
                </c:pt>
                <c:pt idx="41">
                  <c:v>43636.169999999991</c:v>
                </c:pt>
                <c:pt idx="42">
                  <c:v>43637.169999999991</c:v>
                </c:pt>
                <c:pt idx="43">
                  <c:v>43630.12999999999</c:v>
                </c:pt>
                <c:pt idx="44">
                  <c:v>43632.12999999999</c:v>
                </c:pt>
                <c:pt idx="45">
                  <c:v>43631.249999999993</c:v>
                </c:pt>
                <c:pt idx="46">
                  <c:v>43632.249999999993</c:v>
                </c:pt>
                <c:pt idx="47">
                  <c:v>43634.249999999993</c:v>
                </c:pt>
                <c:pt idx="48">
                  <c:v>43632.489999999991</c:v>
                </c:pt>
                <c:pt idx="49">
                  <c:v>43631.569999999992</c:v>
                </c:pt>
                <c:pt idx="50">
                  <c:v>43632.569999999992</c:v>
                </c:pt>
                <c:pt idx="51">
                  <c:v>43634.569999999992</c:v>
                </c:pt>
                <c:pt idx="52">
                  <c:v>43627.209999999992</c:v>
                </c:pt>
                <c:pt idx="53">
                  <c:v>43623.529999999992</c:v>
                </c:pt>
                <c:pt idx="54">
                  <c:v>43622.609999999993</c:v>
                </c:pt>
                <c:pt idx="55">
                  <c:v>43621.689999999995</c:v>
                </c:pt>
                <c:pt idx="56">
                  <c:v>43620.889999999992</c:v>
                </c:pt>
                <c:pt idx="57">
                  <c:v>43622.889999999992</c:v>
                </c:pt>
                <c:pt idx="58">
                  <c:v>43623.889999999992</c:v>
                </c:pt>
                <c:pt idx="59">
                  <c:v>43622.089999999989</c:v>
                </c:pt>
                <c:pt idx="60">
                  <c:v>43623.089999999989</c:v>
                </c:pt>
                <c:pt idx="61">
                  <c:v>43620.009999999987</c:v>
                </c:pt>
                <c:pt idx="62">
                  <c:v>43618.169999999991</c:v>
                </c:pt>
                <c:pt idx="63">
                  <c:v>43617.249999999993</c:v>
                </c:pt>
                <c:pt idx="64">
                  <c:v>43618.249999999993</c:v>
                </c:pt>
                <c:pt idx="65">
                  <c:v>43617.329999999994</c:v>
                </c:pt>
                <c:pt idx="66">
                  <c:v>43616.409999999996</c:v>
                </c:pt>
                <c:pt idx="67">
                  <c:v>43617.409999999996</c:v>
                </c:pt>
                <c:pt idx="68">
                  <c:v>43619.409999999996</c:v>
                </c:pt>
                <c:pt idx="69">
                  <c:v>43620.409999999996</c:v>
                </c:pt>
                <c:pt idx="70">
                  <c:v>43622.409999999996</c:v>
                </c:pt>
                <c:pt idx="71">
                  <c:v>43618.729999999996</c:v>
                </c:pt>
                <c:pt idx="72">
                  <c:v>43611.369999999995</c:v>
                </c:pt>
                <c:pt idx="73">
                  <c:v>43612.369999999995</c:v>
                </c:pt>
                <c:pt idx="74">
                  <c:v>43611.45</c:v>
                </c:pt>
                <c:pt idx="75">
                  <c:v>43609.61</c:v>
                </c:pt>
                <c:pt idx="76">
                  <c:v>43610.61</c:v>
                </c:pt>
                <c:pt idx="77">
                  <c:v>43609.69</c:v>
                </c:pt>
                <c:pt idx="78">
                  <c:v>43607.850000000006</c:v>
                </c:pt>
                <c:pt idx="79">
                  <c:v>43606.930000000008</c:v>
                </c:pt>
                <c:pt idx="80">
                  <c:v>43608.930000000008</c:v>
                </c:pt>
                <c:pt idx="81">
                  <c:v>43609.930000000008</c:v>
                </c:pt>
                <c:pt idx="82">
                  <c:v>43610.930000000008</c:v>
                </c:pt>
                <c:pt idx="83">
                  <c:v>43609.090000000011</c:v>
                </c:pt>
                <c:pt idx="84">
                  <c:v>43605.410000000011</c:v>
                </c:pt>
                <c:pt idx="85">
                  <c:v>43601.850000000013</c:v>
                </c:pt>
                <c:pt idx="86">
                  <c:v>43600.930000000015</c:v>
                </c:pt>
                <c:pt idx="87">
                  <c:v>43599.150000000016</c:v>
                </c:pt>
                <c:pt idx="88">
                  <c:v>43598.230000000018</c:v>
                </c:pt>
                <c:pt idx="89">
                  <c:v>43596.390000000021</c:v>
                </c:pt>
                <c:pt idx="90">
                  <c:v>43600.390000000021</c:v>
                </c:pt>
                <c:pt idx="91">
                  <c:v>43602.390000000021</c:v>
                </c:pt>
                <c:pt idx="92">
                  <c:v>43603.390000000021</c:v>
                </c:pt>
                <c:pt idx="93">
                  <c:v>43602.470000000023</c:v>
                </c:pt>
                <c:pt idx="94">
                  <c:v>43600.630000000026</c:v>
                </c:pt>
                <c:pt idx="95">
                  <c:v>43599.710000000028</c:v>
                </c:pt>
                <c:pt idx="96">
                  <c:v>43600.710000000028</c:v>
                </c:pt>
                <c:pt idx="97">
                  <c:v>43600.710000000028</c:v>
                </c:pt>
                <c:pt idx="98">
                  <c:v>43602.710000000028</c:v>
                </c:pt>
                <c:pt idx="99">
                  <c:v>43603.710000000028</c:v>
                </c:pt>
                <c:pt idx="100">
                  <c:v>43600.030000000028</c:v>
                </c:pt>
                <c:pt idx="101">
                  <c:v>43602.030000000028</c:v>
                </c:pt>
                <c:pt idx="102">
                  <c:v>43603.030000000028</c:v>
                </c:pt>
                <c:pt idx="103">
                  <c:v>43604.030000000028</c:v>
                </c:pt>
                <c:pt idx="104">
                  <c:v>43606.030000000028</c:v>
                </c:pt>
                <c:pt idx="105">
                  <c:v>43604.450000000026</c:v>
                </c:pt>
                <c:pt idx="106">
                  <c:v>43605.450000000026</c:v>
                </c:pt>
                <c:pt idx="107">
                  <c:v>43604.640000000029</c:v>
                </c:pt>
                <c:pt idx="108">
                  <c:v>43603.760000000031</c:v>
                </c:pt>
                <c:pt idx="109">
                  <c:v>43602.840000000033</c:v>
                </c:pt>
                <c:pt idx="110">
                  <c:v>43603.840000000033</c:v>
                </c:pt>
                <c:pt idx="111">
                  <c:v>43605.840000000033</c:v>
                </c:pt>
                <c:pt idx="112">
                  <c:v>43603.72000000003</c:v>
                </c:pt>
                <c:pt idx="113">
                  <c:v>43602.140000000029</c:v>
                </c:pt>
                <c:pt idx="114">
                  <c:v>43603.140000000029</c:v>
                </c:pt>
                <c:pt idx="115">
                  <c:v>43604.140000000029</c:v>
                </c:pt>
                <c:pt idx="116">
                  <c:v>43606.140000000029</c:v>
                </c:pt>
                <c:pt idx="117">
                  <c:v>43607.140000000029</c:v>
                </c:pt>
                <c:pt idx="118">
                  <c:v>43607.140000000029</c:v>
                </c:pt>
                <c:pt idx="119">
                  <c:v>43605.560000000027</c:v>
                </c:pt>
                <c:pt idx="120">
                  <c:v>43606.560000000027</c:v>
                </c:pt>
                <c:pt idx="121">
                  <c:v>43604.980000000025</c:v>
                </c:pt>
                <c:pt idx="122">
                  <c:v>43605.980000000025</c:v>
                </c:pt>
                <c:pt idx="123">
                  <c:v>43605.060000000027</c:v>
                </c:pt>
                <c:pt idx="124">
                  <c:v>43606.060000000027</c:v>
                </c:pt>
                <c:pt idx="125">
                  <c:v>43608.060000000027</c:v>
                </c:pt>
                <c:pt idx="126">
                  <c:v>43607.22000000003</c:v>
                </c:pt>
                <c:pt idx="127">
                  <c:v>43606.450000000033</c:v>
                </c:pt>
                <c:pt idx="128">
                  <c:v>43607.450000000033</c:v>
                </c:pt>
                <c:pt idx="129">
                  <c:v>43609.450000000033</c:v>
                </c:pt>
                <c:pt idx="130">
                  <c:v>43610.450000000033</c:v>
                </c:pt>
                <c:pt idx="131">
                  <c:v>43614.450000000033</c:v>
                </c:pt>
                <c:pt idx="132">
                  <c:v>43615.450000000033</c:v>
                </c:pt>
                <c:pt idx="133">
                  <c:v>43617.450000000033</c:v>
                </c:pt>
                <c:pt idx="134">
                  <c:v>43611.210000000036</c:v>
                </c:pt>
                <c:pt idx="135">
                  <c:v>43610.430000000037</c:v>
                </c:pt>
                <c:pt idx="136">
                  <c:v>43608.870000000039</c:v>
                </c:pt>
                <c:pt idx="137">
                  <c:v>43610.870000000039</c:v>
                </c:pt>
                <c:pt idx="138">
                  <c:v>43611.870000000039</c:v>
                </c:pt>
                <c:pt idx="139">
                  <c:v>43612.870000000039</c:v>
                </c:pt>
                <c:pt idx="140">
                  <c:v>43611.310000000041</c:v>
                </c:pt>
                <c:pt idx="141">
                  <c:v>43611.310000000041</c:v>
                </c:pt>
                <c:pt idx="142">
                  <c:v>43610.530000000042</c:v>
                </c:pt>
                <c:pt idx="143">
                  <c:v>43611.530000000042</c:v>
                </c:pt>
                <c:pt idx="144">
                  <c:v>43615.530000000042</c:v>
                </c:pt>
                <c:pt idx="145">
                  <c:v>43617.530000000042</c:v>
                </c:pt>
                <c:pt idx="146">
                  <c:v>43616.750000000044</c:v>
                </c:pt>
                <c:pt idx="147">
                  <c:v>43615.970000000045</c:v>
                </c:pt>
                <c:pt idx="148">
                  <c:v>43616.970000000045</c:v>
                </c:pt>
                <c:pt idx="149">
                  <c:v>43618.970000000045</c:v>
                </c:pt>
                <c:pt idx="150">
                  <c:v>43617.190000000046</c:v>
                </c:pt>
                <c:pt idx="151">
                  <c:v>43618.190000000046</c:v>
                </c:pt>
                <c:pt idx="152">
                  <c:v>43620.190000000046</c:v>
                </c:pt>
                <c:pt idx="153">
                  <c:v>43621.190000000046</c:v>
                </c:pt>
                <c:pt idx="154">
                  <c:v>43617.750000000044</c:v>
                </c:pt>
                <c:pt idx="155">
                  <c:v>43610.710000000043</c:v>
                </c:pt>
                <c:pt idx="156">
                  <c:v>43609.830000000045</c:v>
                </c:pt>
                <c:pt idx="157">
                  <c:v>43608.950000000048</c:v>
                </c:pt>
                <c:pt idx="158">
                  <c:v>43608.090000000047</c:v>
                </c:pt>
                <c:pt idx="159">
                  <c:v>43606.370000000046</c:v>
                </c:pt>
                <c:pt idx="160">
                  <c:v>43607.370000000046</c:v>
                </c:pt>
                <c:pt idx="161">
                  <c:v>43606.510000000046</c:v>
                </c:pt>
                <c:pt idx="162">
                  <c:v>43604.810000000049</c:v>
                </c:pt>
                <c:pt idx="163">
                  <c:v>43603.950000000048</c:v>
                </c:pt>
                <c:pt idx="164">
                  <c:v>43603.090000000047</c:v>
                </c:pt>
                <c:pt idx="165">
                  <c:v>43601.270000000048</c:v>
                </c:pt>
                <c:pt idx="166">
                  <c:v>43602.270000000048</c:v>
                </c:pt>
                <c:pt idx="167">
                  <c:v>43600.450000000048</c:v>
                </c:pt>
                <c:pt idx="168">
                  <c:v>43599.540000000045</c:v>
                </c:pt>
                <c:pt idx="169">
                  <c:v>43597.720000000045</c:v>
                </c:pt>
                <c:pt idx="170">
                  <c:v>43598.720000000045</c:v>
                </c:pt>
                <c:pt idx="171">
                  <c:v>43596.900000000045</c:v>
                </c:pt>
                <c:pt idx="172">
                  <c:v>43595.990000000042</c:v>
                </c:pt>
                <c:pt idx="173">
                  <c:v>43595.080000000038</c:v>
                </c:pt>
                <c:pt idx="174">
                  <c:v>43596.080000000038</c:v>
                </c:pt>
                <c:pt idx="175">
                  <c:v>43598.080000000038</c:v>
                </c:pt>
                <c:pt idx="176">
                  <c:v>43597.16000000004</c:v>
                </c:pt>
                <c:pt idx="177">
                  <c:v>43595.320000000043</c:v>
                </c:pt>
                <c:pt idx="178">
                  <c:v>43594.400000000045</c:v>
                </c:pt>
                <c:pt idx="179">
                  <c:v>43595.400000000045</c:v>
                </c:pt>
                <c:pt idx="180">
                  <c:v>43599.400000000045</c:v>
                </c:pt>
                <c:pt idx="181">
                  <c:v>43592.040000000045</c:v>
                </c:pt>
                <c:pt idx="182">
                  <c:v>43594.040000000045</c:v>
                </c:pt>
                <c:pt idx="183">
                  <c:v>43598.040000000045</c:v>
                </c:pt>
                <c:pt idx="184">
                  <c:v>43590.680000000044</c:v>
                </c:pt>
                <c:pt idx="185">
                  <c:v>43591.680000000044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D6-A94A-BD66-86DE1AC7D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640527"/>
        <c:axId val="1089057343"/>
      </c:lineChart>
      <c:catAx>
        <c:axId val="656640527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057343"/>
        <c:crosses val="autoZero"/>
        <c:auto val="0"/>
        <c:lblAlgn val="ctr"/>
        <c:lblOffset val="100"/>
        <c:noMultiLvlLbl val="0"/>
      </c:catAx>
      <c:valAx>
        <c:axId val="1089057343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640527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900000" vert="horz"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2A795-458E-7A41-B455-47A027FC0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1441450</xdr:colOff>
      <xdr:row>190</xdr:row>
      <xdr:rowOff>88899</xdr:rowOff>
    </xdr:from>
    <xdr:to>
      <xdr:col>20</xdr:col>
      <xdr:colOff>533400</xdr:colOff>
      <xdr:row>222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DBED8-E1C1-FC4C-9E29-4E0636801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774-C821-7A47-A3D5-922ED9E26F0A}">
  <dimension ref="A1:AD2118"/>
  <sheetViews>
    <sheetView workbookViewId="0">
      <selection activeCell="N17" sqref="N17"/>
    </sheetView>
  </sheetViews>
  <sheetFormatPr baseColWidth="10" defaultRowHeight="16" x14ac:dyDescent="0.2"/>
  <cols>
    <col min="2" max="2" width="39.6640625" customWidth="1"/>
    <col min="4" max="4" width="18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0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48671.810000000536</v>
      </c>
      <c r="P1">
        <f>MIN($N2:$N1462)</f>
        <v>48558.400000000009</v>
      </c>
      <c r="Q1">
        <f>AVERAGE($N2:$N1462)</f>
        <v>48624.681670089602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0" x14ac:dyDescent="0.2">
      <c r="A2" t="s">
        <v>11</v>
      </c>
      <c r="B2" t="s">
        <v>4616</v>
      </c>
      <c r="C2" t="s">
        <v>4617</v>
      </c>
      <c r="D2" t="s">
        <v>92</v>
      </c>
      <c r="E2" t="s">
        <v>4618</v>
      </c>
      <c r="F2" t="s">
        <v>4619</v>
      </c>
      <c r="G2">
        <v>0.66027999999999998</v>
      </c>
      <c r="H2">
        <v>0.66017999999999999</v>
      </c>
      <c r="J2">
        <v>1</v>
      </c>
      <c r="L2">
        <v>-1</v>
      </c>
      <c r="M2" t="s">
        <v>13</v>
      </c>
      <c r="N2">
        <v>48560</v>
      </c>
      <c r="O2">
        <f t="shared" ref="O2:O65" si="0">IF(OR(AND(A856="call",J856=1,G856&lt;H856),AND(A856="put",J856=1,G856&gt;H856)),1,0)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1067" ca="1">_xlfn.UNIQUE(INDIRECT($Q$5))</f>
        <v>2025-06-26 18:35:16</v>
      </c>
      <c r="V2" s="4">
        <f ca="1">COUNTIF(INDIRECT($Q$5),U2)</f>
        <v>1</v>
      </c>
      <c r="W2" s="4">
        <f ca="1">SUMIF(INDIRECT($Q$5),U2,INDIRECT($Q$6))</f>
        <v>1</v>
      </c>
      <c r="X2" s="4">
        <f ca="1">SUMIF(INDIRECT($Q$5),U2,INDIRECT($Q$7))</f>
        <v>-1</v>
      </c>
      <c r="Y2" s="4">
        <f ca="1">_xlfn.MAXIFS(INDIRECT($Q$10),INDIRECT($Q$5),$U2)</f>
        <v>0.66017999999999999</v>
      </c>
      <c r="Z2" s="4">
        <f ca="1">_xlfn.MAXIFS(INDIRECT($Q$9),INDIRECT($Q$5),$U2)</f>
        <v>0.66027999999999998</v>
      </c>
      <c r="AA2" s="4">
        <f ca="1">_xlfn.MINIFS(INDIRECT($Q$9),INDIRECT($Q$5),$U2)</f>
        <v>0.66027999999999998</v>
      </c>
      <c r="AB2">
        <f ca="1">IF(AND(Z2&gt;Y2,Y2&gt;AA2), 1,0)</f>
        <v>0</v>
      </c>
      <c r="AC2">
        <f ca="1">IF(Y2&gt;Z2,1,0)</f>
        <v>0</v>
      </c>
      <c r="AD2">
        <f ca="1">IF(Y2&lt;AA2,1,0)</f>
        <v>1</v>
      </c>
    </row>
    <row r="3" spans="1:30" x14ac:dyDescent="0.2">
      <c r="A3" t="s">
        <v>11</v>
      </c>
      <c r="B3" t="s">
        <v>4620</v>
      </c>
      <c r="C3" t="s">
        <v>4617</v>
      </c>
      <c r="D3" t="s">
        <v>92</v>
      </c>
      <c r="E3" t="s">
        <v>4621</v>
      </c>
      <c r="F3" t="s">
        <v>4622</v>
      </c>
      <c r="G3">
        <v>0.66025</v>
      </c>
      <c r="H3">
        <v>0.66042999999999996</v>
      </c>
      <c r="J3">
        <v>1</v>
      </c>
      <c r="L3">
        <v>0.92</v>
      </c>
      <c r="M3" t="s">
        <v>13</v>
      </c>
      <c r="N3">
        <f>N2-L2</f>
        <v>48561</v>
      </c>
      <c r="O3">
        <f t="shared" si="0"/>
        <v>0</v>
      </c>
      <c r="P3" s="4" t="s">
        <v>66</v>
      </c>
      <c r="Q3" s="4">
        <v>2118</v>
      </c>
      <c r="R3" s="4"/>
      <c r="S3" s="4"/>
      <c r="T3" s="4"/>
      <c r="U3" s="4" t="str">
        <f ca="1"/>
        <v>2025-06-26 18:35:06</v>
      </c>
      <c r="V3" s="4">
        <f t="shared" ref="V3:V66" ca="1" si="1">COUNTIF(INDIRECT($Q$5),U3)</f>
        <v>1</v>
      </c>
      <c r="W3" s="4">
        <f t="shared" ref="W3:W66" ca="1" si="2">SUMIF(INDIRECT($Q$5),U3,INDIRECT($Q$6))</f>
        <v>1</v>
      </c>
      <c r="X3" s="4">
        <f t="shared" ref="X3:X66" ca="1" si="3">SUMIF(INDIRECT($Q$5),U3,INDIRECT($Q$7))</f>
        <v>0.92</v>
      </c>
      <c r="Y3" s="4">
        <f t="shared" ref="Y3:Y66" ca="1" si="4">_xlfn.MAXIFS(INDIRECT($Q$10),INDIRECT($Q$5),$U3)</f>
        <v>0.66042999999999996</v>
      </c>
      <c r="Z3" s="4">
        <f t="shared" ref="Z3:Z66" ca="1" si="5">_xlfn.MAXIFS(INDIRECT($Q$9),INDIRECT($Q$5),$U3)</f>
        <v>0.66025</v>
      </c>
      <c r="AA3" s="4">
        <f t="shared" ref="AA3:AA66" ca="1" si="6">_xlfn.MINIFS(INDIRECT($Q$9),INDIRECT($Q$5),$U3)</f>
        <v>0.66025</v>
      </c>
      <c r="AB3">
        <f t="shared" ref="AB3:AB66" ca="1" si="7">IF(AND(Z3&gt;Y3,Y3&gt;AA3), 1,0)</f>
        <v>0</v>
      </c>
      <c r="AC3">
        <f t="shared" ref="AC3:AC66" ca="1" si="8">IF(Y3&gt;Z3,1,0)</f>
        <v>1</v>
      </c>
      <c r="AD3">
        <f t="shared" ref="AD3:AD66" ca="1" si="9">IF(Y3&lt;AA3,1,0)</f>
        <v>0</v>
      </c>
    </row>
    <row r="4" spans="1:30" x14ac:dyDescent="0.2">
      <c r="A4" t="s">
        <v>11</v>
      </c>
      <c r="B4" t="s">
        <v>4623</v>
      </c>
      <c r="C4" t="s">
        <v>4617</v>
      </c>
      <c r="D4" t="s">
        <v>92</v>
      </c>
      <c r="E4" t="s">
        <v>4624</v>
      </c>
      <c r="F4" t="s">
        <v>4625</v>
      </c>
      <c r="G4">
        <v>0.66022999999999998</v>
      </c>
      <c r="H4">
        <v>0.66020999999999996</v>
      </c>
      <c r="J4">
        <v>1</v>
      </c>
      <c r="L4">
        <v>-1</v>
      </c>
      <c r="M4" t="s">
        <v>13</v>
      </c>
      <c r="N4">
        <f t="shared" ref="N4:N67" si="10">N3-L3</f>
        <v>48560.08</v>
      </c>
      <c r="O4">
        <f t="shared" si="0"/>
        <v>0</v>
      </c>
      <c r="P4" s="4"/>
      <c r="Q4" s="4"/>
      <c r="R4" s="4"/>
      <c r="T4" s="4"/>
      <c r="U4" s="4" t="str">
        <f ca="1"/>
        <v>2025-06-26 18:34:56</v>
      </c>
      <c r="V4" s="4">
        <f t="shared" ca="1" si="1"/>
        <v>1</v>
      </c>
      <c r="W4" s="4">
        <f t="shared" ca="1" si="2"/>
        <v>1</v>
      </c>
      <c r="X4" s="4">
        <f t="shared" ca="1" si="3"/>
        <v>-1</v>
      </c>
      <c r="Y4" s="4">
        <f t="shared" ca="1" si="4"/>
        <v>0.66020999999999996</v>
      </c>
      <c r="Z4" s="4">
        <f t="shared" ca="1" si="5"/>
        <v>0.66022999999999998</v>
      </c>
      <c r="AA4" s="4">
        <f t="shared" ca="1" si="6"/>
        <v>0.66022999999999998</v>
      </c>
      <c r="AB4">
        <f t="shared" ca="1" si="7"/>
        <v>0</v>
      </c>
      <c r="AC4">
        <f t="shared" ca="1" si="8"/>
        <v>0</v>
      </c>
      <c r="AD4">
        <f t="shared" ca="1" si="9"/>
        <v>1</v>
      </c>
    </row>
    <row r="5" spans="1:30" x14ac:dyDescent="0.2">
      <c r="A5" t="s">
        <v>11</v>
      </c>
      <c r="B5" t="s">
        <v>4626</v>
      </c>
      <c r="C5" t="s">
        <v>4617</v>
      </c>
      <c r="D5" t="s">
        <v>92</v>
      </c>
      <c r="E5" t="s">
        <v>4627</v>
      </c>
      <c r="F5" t="s">
        <v>4628</v>
      </c>
      <c r="G5">
        <v>0.66012999999999999</v>
      </c>
      <c r="H5">
        <v>0.66010000000000002</v>
      </c>
      <c r="J5">
        <v>1</v>
      </c>
      <c r="L5">
        <v>-1</v>
      </c>
      <c r="M5" t="s">
        <v>13</v>
      </c>
      <c r="N5">
        <f t="shared" si="10"/>
        <v>48561.08</v>
      </c>
      <c r="O5">
        <f t="shared" si="0"/>
        <v>0</v>
      </c>
      <c r="P5" s="4" t="s">
        <v>67</v>
      </c>
      <c r="Q5" s="6" t="str">
        <f>_xlfn.CONCAT("$F$",$Q$2,":","$F$",$Q$3)</f>
        <v>$F$2:$F$2118</v>
      </c>
      <c r="R5" s="4"/>
      <c r="S5" s="6" t="str">
        <f>_xlfn.CONCAT("$I$",$Q$2,":","$I$",$Q$3)</f>
        <v>$I$2:$I$2118</v>
      </c>
      <c r="T5" s="4"/>
      <c r="U5" s="4" t="str">
        <f ca="1"/>
        <v>2025-06-26 18:34:46</v>
      </c>
      <c r="V5" s="4">
        <f t="shared" ca="1" si="1"/>
        <v>1</v>
      </c>
      <c r="W5" s="4">
        <f t="shared" ca="1" si="2"/>
        <v>1</v>
      </c>
      <c r="X5" s="4">
        <f t="shared" ca="1" si="3"/>
        <v>-1</v>
      </c>
      <c r="Y5" s="4">
        <f t="shared" ca="1" si="4"/>
        <v>0.66010000000000002</v>
      </c>
      <c r="Z5" s="4">
        <f t="shared" ca="1" si="5"/>
        <v>0.66012999999999999</v>
      </c>
      <c r="AA5" s="4">
        <f t="shared" ca="1" si="6"/>
        <v>0.66012999999999999</v>
      </c>
      <c r="AB5">
        <f t="shared" ca="1" si="7"/>
        <v>0</v>
      </c>
      <c r="AC5">
        <f t="shared" ca="1" si="8"/>
        <v>0</v>
      </c>
      <c r="AD5">
        <f t="shared" ca="1" si="9"/>
        <v>1</v>
      </c>
    </row>
    <row r="6" spans="1:30" x14ac:dyDescent="0.2">
      <c r="A6" t="s">
        <v>11</v>
      </c>
      <c r="B6" t="s">
        <v>4629</v>
      </c>
      <c r="C6" t="s">
        <v>4617</v>
      </c>
      <c r="D6" t="s">
        <v>92</v>
      </c>
      <c r="E6" t="s">
        <v>4630</v>
      </c>
      <c r="F6" t="s">
        <v>4631</v>
      </c>
      <c r="G6">
        <v>0.66005999999999998</v>
      </c>
      <c r="H6">
        <v>0.66022999999999998</v>
      </c>
      <c r="J6">
        <v>1</v>
      </c>
      <c r="L6">
        <v>0.92</v>
      </c>
      <c r="M6" t="s">
        <v>13</v>
      </c>
      <c r="N6">
        <f t="shared" si="10"/>
        <v>48562.080000000002</v>
      </c>
      <c r="O6">
        <f t="shared" si="0"/>
        <v>0</v>
      </c>
      <c r="P6" s="4" t="s">
        <v>69</v>
      </c>
      <c r="Q6" s="6" t="str">
        <f>_xlfn.CONCAT("$J$",$Q$2,":","$J$",$Q$3)</f>
        <v>$J$2:$J$2118</v>
      </c>
      <c r="R6" s="4"/>
      <c r="S6" s="6" t="str">
        <f>_xlfn.CONCAT("$K$",$Q$2,":","$K$",$Q$3)</f>
        <v>$K$2:$K$2118</v>
      </c>
      <c r="T6" s="4"/>
      <c r="U6" s="4" t="str">
        <f ca="1"/>
        <v>2025-06-26 18:34:36</v>
      </c>
      <c r="V6" s="4">
        <f t="shared" ca="1" si="1"/>
        <v>1</v>
      </c>
      <c r="W6" s="4">
        <f t="shared" ca="1" si="2"/>
        <v>1</v>
      </c>
      <c r="X6" s="4">
        <f t="shared" ca="1" si="3"/>
        <v>0.92</v>
      </c>
      <c r="Y6" s="4">
        <f t="shared" ca="1" si="4"/>
        <v>0.66022999999999998</v>
      </c>
      <c r="Z6" s="4">
        <f t="shared" ca="1" si="5"/>
        <v>0.66005999999999998</v>
      </c>
      <c r="AA6" s="4">
        <f t="shared" ca="1" si="6"/>
        <v>0.66005999999999998</v>
      </c>
      <c r="AB6">
        <f t="shared" ca="1" si="7"/>
        <v>0</v>
      </c>
      <c r="AC6">
        <f t="shared" ca="1" si="8"/>
        <v>1</v>
      </c>
      <c r="AD6">
        <f t="shared" ca="1" si="9"/>
        <v>0</v>
      </c>
    </row>
    <row r="7" spans="1:30" x14ac:dyDescent="0.2">
      <c r="A7" t="s">
        <v>11</v>
      </c>
      <c r="B7" t="s">
        <v>4632</v>
      </c>
      <c r="C7" t="s">
        <v>4617</v>
      </c>
      <c r="D7" t="s">
        <v>92</v>
      </c>
      <c r="E7" t="s">
        <v>4633</v>
      </c>
      <c r="F7" t="s">
        <v>4634</v>
      </c>
      <c r="G7">
        <v>0.66012000000000004</v>
      </c>
      <c r="H7">
        <v>0.66042000000000001</v>
      </c>
      <c r="J7">
        <v>1</v>
      </c>
      <c r="L7">
        <v>0.92</v>
      </c>
      <c r="M7" t="s">
        <v>13</v>
      </c>
      <c r="N7">
        <f t="shared" si="10"/>
        <v>48561.16</v>
      </c>
      <c r="O7">
        <f t="shared" si="0"/>
        <v>0</v>
      </c>
      <c r="P7" s="4" t="s">
        <v>70</v>
      </c>
      <c r="Q7" s="6" t="str">
        <f>_xlfn.CONCAT("$L$",$Q$2,":","$L$",$Q$3)</f>
        <v>$L$2:$L$2118</v>
      </c>
      <c r="R7" s="4"/>
      <c r="T7" s="4"/>
      <c r="U7" s="4" t="str">
        <f ca="1"/>
        <v>2025-06-26 18:34:26</v>
      </c>
      <c r="V7" s="4">
        <f t="shared" ca="1" si="1"/>
        <v>1</v>
      </c>
      <c r="W7" s="4">
        <f t="shared" ca="1" si="2"/>
        <v>1</v>
      </c>
      <c r="X7" s="4">
        <f t="shared" ca="1" si="3"/>
        <v>0.92</v>
      </c>
      <c r="Y7" s="4">
        <f t="shared" ca="1" si="4"/>
        <v>0.66042000000000001</v>
      </c>
      <c r="Z7" s="4">
        <f t="shared" ca="1" si="5"/>
        <v>0.66012000000000004</v>
      </c>
      <c r="AA7" s="4">
        <f t="shared" ca="1" si="6"/>
        <v>0.66012000000000004</v>
      </c>
      <c r="AB7">
        <f t="shared" ca="1" si="7"/>
        <v>0</v>
      </c>
      <c r="AC7">
        <f t="shared" ca="1" si="8"/>
        <v>1</v>
      </c>
      <c r="AD7">
        <f t="shared" ca="1" si="9"/>
        <v>0</v>
      </c>
    </row>
    <row r="8" spans="1:30" x14ac:dyDescent="0.2">
      <c r="A8" t="s">
        <v>11</v>
      </c>
      <c r="B8" t="s">
        <v>4635</v>
      </c>
      <c r="C8" t="s">
        <v>4636</v>
      </c>
      <c r="D8" t="s">
        <v>92</v>
      </c>
      <c r="E8" t="s">
        <v>4637</v>
      </c>
      <c r="F8" t="s">
        <v>4638</v>
      </c>
      <c r="G8">
        <v>0.65996999999999995</v>
      </c>
      <c r="H8">
        <v>0.66025</v>
      </c>
      <c r="J8">
        <v>1</v>
      </c>
      <c r="L8">
        <v>0.92</v>
      </c>
      <c r="M8" t="s">
        <v>13</v>
      </c>
      <c r="N8">
        <f t="shared" si="10"/>
        <v>48560.240000000005</v>
      </c>
      <c r="O8">
        <f t="shared" si="0"/>
        <v>0</v>
      </c>
      <c r="P8" s="4" t="s">
        <v>102</v>
      </c>
      <c r="Q8" s="6" t="str">
        <f>_xlfn.CONCAT("$E$",$Q$2,":","$E$",$Q$3)</f>
        <v>$E$2:$E$2118</v>
      </c>
      <c r="R8" s="4"/>
      <c r="S8" s="6" t="str">
        <f>_xlfn.CONCAT("$J$",$Q$2,":","$J$",$Q$3)</f>
        <v>$J$2:$J$2118</v>
      </c>
      <c r="T8" s="4"/>
      <c r="U8" s="4" t="str">
        <f ca="1"/>
        <v>2025-06-26 18:34:16</v>
      </c>
      <c r="V8" s="4">
        <f t="shared" ca="1" si="1"/>
        <v>1</v>
      </c>
      <c r="W8" s="4">
        <f t="shared" ca="1" si="2"/>
        <v>1</v>
      </c>
      <c r="X8" s="4">
        <f t="shared" ca="1" si="3"/>
        <v>0.92</v>
      </c>
      <c r="Y8" s="4">
        <f t="shared" ca="1" si="4"/>
        <v>0.66025</v>
      </c>
      <c r="Z8" s="4">
        <f t="shared" ca="1" si="5"/>
        <v>0.65996999999999995</v>
      </c>
      <c r="AA8" s="4">
        <f t="shared" ca="1" si="6"/>
        <v>0.65996999999999995</v>
      </c>
      <c r="AB8">
        <f t="shared" ca="1" si="7"/>
        <v>0</v>
      </c>
      <c r="AC8">
        <f t="shared" ca="1" si="8"/>
        <v>1</v>
      </c>
      <c r="AD8">
        <f t="shared" ca="1" si="9"/>
        <v>0</v>
      </c>
    </row>
    <row r="9" spans="1:30" x14ac:dyDescent="0.2">
      <c r="A9" t="s">
        <v>11</v>
      </c>
      <c r="B9" t="s">
        <v>4639</v>
      </c>
      <c r="C9" t="s">
        <v>4617</v>
      </c>
      <c r="D9" t="s">
        <v>92</v>
      </c>
      <c r="E9" t="s">
        <v>4640</v>
      </c>
      <c r="F9" t="s">
        <v>4641</v>
      </c>
      <c r="G9">
        <v>0.66025</v>
      </c>
      <c r="H9">
        <v>0.6603</v>
      </c>
      <c r="J9">
        <v>1</v>
      </c>
      <c r="L9">
        <v>0.92</v>
      </c>
      <c r="M9" t="s">
        <v>13</v>
      </c>
      <c r="N9">
        <f t="shared" si="10"/>
        <v>48559.320000000007</v>
      </c>
      <c r="O9">
        <f t="shared" si="0"/>
        <v>0</v>
      </c>
      <c r="P9" s="4" t="s">
        <v>112</v>
      </c>
      <c r="Q9" s="6" t="str">
        <f>_xlfn.CONCAT("$G$",$Q$2,":","$G$",$Q$3)</f>
        <v>$G$2:$G$2118</v>
      </c>
      <c r="R9" s="4"/>
      <c r="S9" s="6" t="str">
        <f>_xlfn.CONCAT("$L$",$Q$2,":","$L$",$Q$3)</f>
        <v>$L$2:$L$2118</v>
      </c>
      <c r="T9" s="4"/>
      <c r="U9" s="4" t="str">
        <f ca="1"/>
        <v>2025-06-26 18:34:06</v>
      </c>
      <c r="V9" s="4">
        <f t="shared" ca="1" si="1"/>
        <v>1</v>
      </c>
      <c r="W9" s="4">
        <f t="shared" ca="1" si="2"/>
        <v>1</v>
      </c>
      <c r="X9" s="4">
        <f t="shared" ca="1" si="3"/>
        <v>0.92</v>
      </c>
      <c r="Y9" s="4">
        <f t="shared" ca="1" si="4"/>
        <v>0.6603</v>
      </c>
      <c r="Z9" s="4">
        <f t="shared" ca="1" si="5"/>
        <v>0.66025</v>
      </c>
      <c r="AA9" s="4">
        <f t="shared" ca="1" si="6"/>
        <v>0.66025</v>
      </c>
      <c r="AB9">
        <f t="shared" ca="1" si="7"/>
        <v>0</v>
      </c>
      <c r="AC9">
        <f t="shared" ca="1" si="8"/>
        <v>1</v>
      </c>
      <c r="AD9">
        <f t="shared" ca="1" si="9"/>
        <v>0</v>
      </c>
    </row>
    <row r="10" spans="1:30" x14ac:dyDescent="0.2">
      <c r="A10" t="s">
        <v>11</v>
      </c>
      <c r="B10" t="s">
        <v>4642</v>
      </c>
      <c r="C10" t="s">
        <v>4636</v>
      </c>
      <c r="D10" t="s">
        <v>92</v>
      </c>
      <c r="E10" t="s">
        <v>4643</v>
      </c>
      <c r="F10" t="s">
        <v>4644</v>
      </c>
      <c r="G10">
        <v>0.66042999999999996</v>
      </c>
      <c r="H10">
        <v>0.66024000000000005</v>
      </c>
      <c r="J10">
        <v>1</v>
      </c>
      <c r="L10">
        <v>-1</v>
      </c>
      <c r="M10" t="s">
        <v>13</v>
      </c>
      <c r="N10">
        <f t="shared" si="10"/>
        <v>48558.400000000009</v>
      </c>
      <c r="O10">
        <f t="shared" si="0"/>
        <v>1</v>
      </c>
      <c r="P10" s="4" t="s">
        <v>113</v>
      </c>
      <c r="Q10" s="6" t="str">
        <f>_xlfn.CONCAT("$H$",$Q$2,":","$H$",$Q$3)</f>
        <v>$H$2:$H$2118</v>
      </c>
      <c r="T10" s="4"/>
      <c r="U10" s="4" t="str">
        <f ca="1"/>
        <v>2025-06-26 18:33:56</v>
      </c>
      <c r="V10" s="4">
        <f t="shared" ca="1" si="1"/>
        <v>1</v>
      </c>
      <c r="W10" s="4">
        <f t="shared" ca="1" si="2"/>
        <v>1</v>
      </c>
      <c r="X10" s="4">
        <f t="shared" ca="1" si="3"/>
        <v>-1</v>
      </c>
      <c r="Y10" s="4">
        <f t="shared" ca="1" si="4"/>
        <v>0.66024000000000005</v>
      </c>
      <c r="Z10" s="4">
        <f t="shared" ca="1" si="5"/>
        <v>0.66042999999999996</v>
      </c>
      <c r="AA10" s="4">
        <f t="shared" ca="1" si="6"/>
        <v>0.66042999999999996</v>
      </c>
      <c r="AB10">
        <f t="shared" ca="1" si="7"/>
        <v>0</v>
      </c>
      <c r="AC10">
        <f t="shared" ca="1" si="8"/>
        <v>0</v>
      </c>
      <c r="AD10">
        <f t="shared" ca="1" si="9"/>
        <v>1</v>
      </c>
    </row>
    <row r="11" spans="1:30" x14ac:dyDescent="0.2">
      <c r="A11" t="s">
        <v>11</v>
      </c>
      <c r="B11" t="s">
        <v>4645</v>
      </c>
      <c r="C11" t="s">
        <v>34</v>
      </c>
      <c r="D11" t="s">
        <v>20</v>
      </c>
      <c r="E11" t="s">
        <v>4646</v>
      </c>
      <c r="F11" t="s">
        <v>4647</v>
      </c>
      <c r="G11">
        <v>0.79613999999999996</v>
      </c>
      <c r="H11">
        <v>0.79305999999999999</v>
      </c>
      <c r="J11">
        <v>1</v>
      </c>
      <c r="L11">
        <v>-1</v>
      </c>
      <c r="M11" t="s">
        <v>13</v>
      </c>
      <c r="N11">
        <f t="shared" si="10"/>
        <v>48559.400000000009</v>
      </c>
      <c r="O11">
        <f t="shared" si="0"/>
        <v>0</v>
      </c>
      <c r="T11" s="4"/>
      <c r="U11" s="4" t="str">
        <f ca="1"/>
        <v>2025-06-26 18:24:55</v>
      </c>
      <c r="V11" s="4">
        <f t="shared" ca="1" si="1"/>
        <v>4</v>
      </c>
      <c r="W11" s="4">
        <f t="shared" ca="1" si="2"/>
        <v>15</v>
      </c>
      <c r="X11" s="4">
        <f t="shared" ca="1" si="3"/>
        <v>-15</v>
      </c>
      <c r="Y11" s="4">
        <f t="shared" ca="1" si="4"/>
        <v>0.79305999999999999</v>
      </c>
      <c r="Z11" s="4">
        <f t="shared" ca="1" si="5"/>
        <v>0.79613999999999996</v>
      </c>
      <c r="AA11" s="4">
        <f t="shared" ca="1" si="6"/>
        <v>0.79327999999999999</v>
      </c>
      <c r="AB11">
        <f t="shared" ca="1" si="7"/>
        <v>0</v>
      </c>
      <c r="AC11">
        <f t="shared" ca="1" si="8"/>
        <v>0</v>
      </c>
      <c r="AD11">
        <f t="shared" ca="1" si="9"/>
        <v>1</v>
      </c>
    </row>
    <row r="12" spans="1:30" x14ac:dyDescent="0.2">
      <c r="A12" t="s">
        <v>11</v>
      </c>
      <c r="B12" t="s">
        <v>4648</v>
      </c>
      <c r="C12" t="s">
        <v>122</v>
      </c>
      <c r="D12" t="s">
        <v>20</v>
      </c>
      <c r="E12" t="s">
        <v>4649</v>
      </c>
      <c r="F12" t="s">
        <v>4647</v>
      </c>
      <c r="G12">
        <v>0.79532999999999998</v>
      </c>
      <c r="H12">
        <v>0.79305999999999999</v>
      </c>
      <c r="J12">
        <v>2</v>
      </c>
      <c r="L12">
        <v>-2</v>
      </c>
      <c r="M12" t="s">
        <v>13</v>
      </c>
      <c r="N12">
        <f t="shared" si="10"/>
        <v>48560.400000000009</v>
      </c>
      <c r="O12">
        <f t="shared" si="0"/>
        <v>1</v>
      </c>
      <c r="P12" s="7" t="s">
        <v>22</v>
      </c>
      <c r="Q12" s="7">
        <f ca="1">SUM(INDIRECT($Q$6))</f>
        <v>4541</v>
      </c>
      <c r="S12" s="4"/>
      <c r="T12" s="4"/>
      <c r="U12" s="4" t="str">
        <f ca="1"/>
        <v>2025-06-26 18:14:42</v>
      </c>
      <c r="V12" s="4">
        <f t="shared" ca="1" si="1"/>
        <v>2</v>
      </c>
      <c r="W12" s="4">
        <f t="shared" ca="1" si="2"/>
        <v>3</v>
      </c>
      <c r="X12" s="4">
        <f t="shared" ca="1" si="3"/>
        <v>-3</v>
      </c>
      <c r="Y12" s="4">
        <f t="shared" ca="1" si="4"/>
        <v>0.79635999999999996</v>
      </c>
      <c r="Z12" s="4">
        <f t="shared" ca="1" si="5"/>
        <v>0.79578000000000004</v>
      </c>
      <c r="AA12" s="4">
        <f t="shared" ca="1" si="6"/>
        <v>0.79474999999999996</v>
      </c>
      <c r="AB12">
        <f t="shared" ca="1" si="7"/>
        <v>0</v>
      </c>
      <c r="AC12">
        <f t="shared" ca="1" si="8"/>
        <v>1</v>
      </c>
      <c r="AD12">
        <f t="shared" ca="1" si="9"/>
        <v>0</v>
      </c>
    </row>
    <row r="13" spans="1:30" x14ac:dyDescent="0.2">
      <c r="A13" t="s">
        <v>11</v>
      </c>
      <c r="B13" t="s">
        <v>4650</v>
      </c>
      <c r="C13" t="s">
        <v>40</v>
      </c>
      <c r="D13" t="s">
        <v>20</v>
      </c>
      <c r="E13" t="s">
        <v>4651</v>
      </c>
      <c r="F13" t="s">
        <v>4647</v>
      </c>
      <c r="G13">
        <v>0.79327999999999999</v>
      </c>
      <c r="H13">
        <v>0.79305999999999999</v>
      </c>
      <c r="J13">
        <v>8</v>
      </c>
      <c r="L13">
        <v>-8</v>
      </c>
      <c r="M13" t="s">
        <v>13</v>
      </c>
      <c r="N13">
        <f t="shared" si="10"/>
        <v>48562.400000000009</v>
      </c>
      <c r="O13">
        <f t="shared" si="0"/>
        <v>0</v>
      </c>
      <c r="P13" s="7" t="s">
        <v>23</v>
      </c>
      <c r="Q13" s="7">
        <f ca="1">SUM(INDIRECT($Q$7))</f>
        <v>-105.32999999999794</v>
      </c>
      <c r="R13" s="4">
        <f ca="1">Q13/Q12</f>
        <v>-2.3195331424795847E-2</v>
      </c>
      <c r="S13" s="6"/>
      <c r="T13" s="4"/>
      <c r="U13" s="4" t="str">
        <f ca="1"/>
        <v>2025-06-26 18:04:30</v>
      </c>
      <c r="V13" s="4">
        <f t="shared" ca="1" si="1"/>
        <v>1</v>
      </c>
      <c r="W13" s="4">
        <f t="shared" ca="1" si="2"/>
        <v>1</v>
      </c>
      <c r="X13" s="4">
        <f t="shared" ca="1" si="3"/>
        <v>0.92</v>
      </c>
      <c r="Y13" s="4">
        <f t="shared" ca="1" si="4"/>
        <v>0.79495000000000005</v>
      </c>
      <c r="Z13" s="4">
        <f t="shared" ca="1" si="5"/>
        <v>0.79478000000000004</v>
      </c>
      <c r="AA13" s="4">
        <f t="shared" ca="1" si="6"/>
        <v>0.79478000000000004</v>
      </c>
      <c r="AB13">
        <f t="shared" ca="1" si="7"/>
        <v>0</v>
      </c>
      <c r="AC13">
        <f t="shared" ca="1" si="8"/>
        <v>1</v>
      </c>
      <c r="AD13">
        <f t="shared" ca="1" si="9"/>
        <v>0</v>
      </c>
    </row>
    <row r="14" spans="1:30" x14ac:dyDescent="0.2">
      <c r="A14" t="s">
        <v>11</v>
      </c>
      <c r="B14" t="s">
        <v>4652</v>
      </c>
      <c r="C14" t="s">
        <v>126</v>
      </c>
      <c r="D14" t="s">
        <v>20</v>
      </c>
      <c r="E14" t="s">
        <v>4653</v>
      </c>
      <c r="F14" t="s">
        <v>4647</v>
      </c>
      <c r="G14">
        <v>0.79444999999999999</v>
      </c>
      <c r="H14">
        <v>0.79305999999999999</v>
      </c>
      <c r="J14">
        <v>4</v>
      </c>
      <c r="L14">
        <v>-4</v>
      </c>
      <c r="M14" t="s">
        <v>13</v>
      </c>
      <c r="N14">
        <f t="shared" si="10"/>
        <v>48570.400000000009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9 d 4 h 12 m</v>
      </c>
      <c r="R14" s="4"/>
      <c r="S14" s="4"/>
      <c r="T14" s="4"/>
      <c r="U14" s="4" t="str">
        <f ca="1"/>
        <v>2025-06-26 17:54:07</v>
      </c>
      <c r="V14" s="4">
        <f t="shared" ca="1" si="1"/>
        <v>1</v>
      </c>
      <c r="W14" s="4">
        <f t="shared" ca="1" si="2"/>
        <v>1</v>
      </c>
      <c r="X14" s="4">
        <f t="shared" ca="1" si="3"/>
        <v>0.92</v>
      </c>
      <c r="Y14" s="4">
        <f t="shared" ca="1" si="4"/>
        <v>0.79505999999999999</v>
      </c>
      <c r="Z14" s="4">
        <f t="shared" ca="1" si="5"/>
        <v>0.79537000000000002</v>
      </c>
      <c r="AA14" s="4">
        <f t="shared" ca="1" si="6"/>
        <v>0.79537000000000002</v>
      </c>
      <c r="AB14">
        <f t="shared" ca="1" si="7"/>
        <v>0</v>
      </c>
      <c r="AC14">
        <f t="shared" ca="1" si="8"/>
        <v>0</v>
      </c>
      <c r="AD14">
        <f t="shared" ca="1" si="9"/>
        <v>1</v>
      </c>
    </row>
    <row r="15" spans="1:30" x14ac:dyDescent="0.2">
      <c r="A15" t="s">
        <v>14</v>
      </c>
      <c r="B15" t="s">
        <v>4654</v>
      </c>
      <c r="C15" t="s">
        <v>123</v>
      </c>
      <c r="D15" t="s">
        <v>20</v>
      </c>
      <c r="E15" t="s">
        <v>4655</v>
      </c>
      <c r="F15" t="s">
        <v>4656</v>
      </c>
      <c r="G15">
        <v>0.79578000000000004</v>
      </c>
      <c r="H15">
        <v>0.79635999999999996</v>
      </c>
      <c r="J15">
        <v>2</v>
      </c>
      <c r="L15">
        <v>-2</v>
      </c>
      <c r="M15" t="s">
        <v>13</v>
      </c>
      <c r="N15">
        <f t="shared" si="10"/>
        <v>48574.400000000009</v>
      </c>
      <c r="O15">
        <f t="shared" si="0"/>
        <v>0</v>
      </c>
      <c r="P15" s="7" t="s">
        <v>21</v>
      </c>
      <c r="Q15" s="7">
        <f ca="1">COUNTA(_xlfn.UNIQUE(INDIRECT($Q$5)))</f>
        <v>1066</v>
      </c>
      <c r="R15" s="4"/>
      <c r="S15" s="4"/>
      <c r="T15" s="4"/>
      <c r="U15" s="4" t="str">
        <f ca="1"/>
        <v>2025-06-26 17:43:54</v>
      </c>
      <c r="V15" s="4">
        <f t="shared" ca="1" si="1"/>
        <v>2</v>
      </c>
      <c r="W15" s="4">
        <f t="shared" ca="1" si="2"/>
        <v>3</v>
      </c>
      <c r="X15" s="4">
        <f t="shared" ca="1" si="3"/>
        <v>-3</v>
      </c>
      <c r="Y15" s="4">
        <f t="shared" ca="1" si="4"/>
        <v>0.79537999999999998</v>
      </c>
      <c r="Z15" s="4">
        <f t="shared" ca="1" si="5"/>
        <v>0.79659000000000002</v>
      </c>
      <c r="AA15" s="4">
        <f t="shared" ca="1" si="6"/>
        <v>0.79556000000000004</v>
      </c>
      <c r="AB15">
        <f t="shared" ca="1" si="7"/>
        <v>0</v>
      </c>
      <c r="AC15">
        <f t="shared" ca="1" si="8"/>
        <v>0</v>
      </c>
      <c r="AD15">
        <f t="shared" ca="1" si="9"/>
        <v>1</v>
      </c>
    </row>
    <row r="16" spans="1:30" x14ac:dyDescent="0.2">
      <c r="A16" t="s">
        <v>14</v>
      </c>
      <c r="B16" t="s">
        <v>4657</v>
      </c>
      <c r="C16" t="s">
        <v>28</v>
      </c>
      <c r="D16" t="s">
        <v>20</v>
      </c>
      <c r="E16" t="s">
        <v>4658</v>
      </c>
      <c r="F16" t="s">
        <v>4656</v>
      </c>
      <c r="G16">
        <v>0.79474999999999996</v>
      </c>
      <c r="H16">
        <v>0.79635999999999996</v>
      </c>
      <c r="J16">
        <v>1</v>
      </c>
      <c r="L16">
        <v>-1</v>
      </c>
      <c r="M16" t="s">
        <v>13</v>
      </c>
      <c r="N16">
        <f t="shared" si="10"/>
        <v>48576.400000000009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2025-06-26 17:33:42</v>
      </c>
      <c r="V16" s="4">
        <f t="shared" ca="1" si="1"/>
        <v>3</v>
      </c>
      <c r="W16" s="4">
        <f t="shared" ca="1" si="2"/>
        <v>7</v>
      </c>
      <c r="X16" s="4">
        <f t="shared" ca="1" si="3"/>
        <v>-7</v>
      </c>
      <c r="Y16" s="4">
        <f t="shared" ca="1" si="4"/>
        <v>0.79712000000000005</v>
      </c>
      <c r="Z16" s="4">
        <f t="shared" ca="1" si="5"/>
        <v>0.79676999999999998</v>
      </c>
      <c r="AA16" s="4">
        <f t="shared" ca="1" si="6"/>
        <v>0.79462999999999995</v>
      </c>
      <c r="AB16">
        <f t="shared" ca="1" si="7"/>
        <v>0</v>
      </c>
      <c r="AC16">
        <f t="shared" ca="1" si="8"/>
        <v>1</v>
      </c>
      <c r="AD16">
        <f t="shared" ca="1" si="9"/>
        <v>0</v>
      </c>
    </row>
    <row r="17" spans="1:30" x14ac:dyDescent="0.2">
      <c r="A17" t="s">
        <v>11</v>
      </c>
      <c r="B17" t="s">
        <v>4659</v>
      </c>
      <c r="C17" t="s">
        <v>28</v>
      </c>
      <c r="D17" t="s">
        <v>20</v>
      </c>
      <c r="E17" t="s">
        <v>4660</v>
      </c>
      <c r="F17" t="s">
        <v>4661</v>
      </c>
      <c r="G17">
        <v>0.79478000000000004</v>
      </c>
      <c r="H17">
        <v>0.79495000000000005</v>
      </c>
      <c r="J17">
        <v>1</v>
      </c>
      <c r="L17">
        <v>0.92</v>
      </c>
      <c r="M17" t="s">
        <v>13</v>
      </c>
      <c r="N17">
        <f t="shared" si="10"/>
        <v>48577.400000000009</v>
      </c>
      <c r="O17">
        <f t="shared" si="0"/>
        <v>0</v>
      </c>
      <c r="P17" s="4" t="s">
        <v>104</v>
      </c>
      <c r="Q17" s="4">
        <f ca="1">AVERAGE($V$2:$V$2000)</f>
        <v>1.6761678543151228</v>
      </c>
      <c r="R17" s="4"/>
      <c r="S17" s="4"/>
      <c r="T17" s="4"/>
      <c r="U17" s="4" t="str">
        <f ca="1"/>
        <v>2025-06-26 17:22:58</v>
      </c>
      <c r="V17" s="4">
        <f t="shared" ca="1" si="1"/>
        <v>3</v>
      </c>
      <c r="W17" s="4">
        <f t="shared" ca="1" si="2"/>
        <v>7</v>
      </c>
      <c r="X17" s="4">
        <f t="shared" ca="1" si="3"/>
        <v>6.44</v>
      </c>
      <c r="Y17" s="4">
        <f t="shared" ca="1" si="4"/>
        <v>0.79464000000000001</v>
      </c>
      <c r="Z17" s="4">
        <f t="shared" ca="1" si="5"/>
        <v>0.79608999999999996</v>
      </c>
      <c r="AA17" s="4">
        <f t="shared" ca="1" si="6"/>
        <v>0.79464999999999997</v>
      </c>
      <c r="AB17">
        <f t="shared" ca="1" si="7"/>
        <v>0</v>
      </c>
      <c r="AC17">
        <f t="shared" ca="1" si="8"/>
        <v>0</v>
      </c>
      <c r="AD17">
        <f t="shared" ca="1" si="9"/>
        <v>1</v>
      </c>
    </row>
    <row r="18" spans="1:30" x14ac:dyDescent="0.2">
      <c r="A18" t="s">
        <v>14</v>
      </c>
      <c r="B18" t="s">
        <v>4662</v>
      </c>
      <c r="C18" t="s">
        <v>28</v>
      </c>
      <c r="D18" t="s">
        <v>20</v>
      </c>
      <c r="E18" t="s">
        <v>4663</v>
      </c>
      <c r="F18" t="s">
        <v>4664</v>
      </c>
      <c r="G18">
        <v>0.79537000000000002</v>
      </c>
      <c r="H18">
        <v>0.79505999999999999</v>
      </c>
      <c r="J18">
        <v>1</v>
      </c>
      <c r="L18">
        <v>0.92</v>
      </c>
      <c r="M18" t="s">
        <v>13</v>
      </c>
      <c r="N18">
        <f t="shared" si="10"/>
        <v>48576.48000000001</v>
      </c>
      <c r="O18">
        <f t="shared" si="0"/>
        <v>0</v>
      </c>
      <c r="P18" s="4" t="s">
        <v>101</v>
      </c>
      <c r="Q18" s="4">
        <f ca="1">AVERAGE($W$2:$W$2000)</f>
        <v>3.5954077593032463</v>
      </c>
      <c r="R18" s="4"/>
      <c r="S18" s="4"/>
      <c r="T18" s="4"/>
      <c r="U18" s="4" t="str">
        <f ca="1"/>
        <v>2025-06-26 17:12:45</v>
      </c>
      <c r="V18" s="4">
        <f t="shared" ca="1" si="1"/>
        <v>1</v>
      </c>
      <c r="W18" s="4">
        <f t="shared" ca="1" si="2"/>
        <v>1</v>
      </c>
      <c r="X18" s="4">
        <f t="shared" ca="1" si="3"/>
        <v>0.92</v>
      </c>
      <c r="Y18" s="4">
        <f t="shared" ca="1" si="4"/>
        <v>0.79444999999999999</v>
      </c>
      <c r="Z18" s="4">
        <f t="shared" ca="1" si="5"/>
        <v>0.79664000000000001</v>
      </c>
      <c r="AA18" s="4">
        <f t="shared" ca="1" si="6"/>
        <v>0.79664000000000001</v>
      </c>
      <c r="AB18">
        <f t="shared" ca="1" si="7"/>
        <v>0</v>
      </c>
      <c r="AC18">
        <f t="shared" ca="1" si="8"/>
        <v>0</v>
      </c>
      <c r="AD18">
        <f t="shared" ca="1" si="9"/>
        <v>1</v>
      </c>
    </row>
    <row r="19" spans="1:30" x14ac:dyDescent="0.2">
      <c r="A19" t="s">
        <v>11</v>
      </c>
      <c r="B19" t="s">
        <v>4665</v>
      </c>
      <c r="C19" t="s">
        <v>28</v>
      </c>
      <c r="D19" t="s">
        <v>20</v>
      </c>
      <c r="E19" t="s">
        <v>4666</v>
      </c>
      <c r="F19" t="s">
        <v>4667</v>
      </c>
      <c r="G19">
        <v>0.79659000000000002</v>
      </c>
      <c r="H19">
        <v>0.79537999999999998</v>
      </c>
      <c r="J19">
        <v>1</v>
      </c>
      <c r="L19">
        <v>-1</v>
      </c>
      <c r="M19" t="s">
        <v>13</v>
      </c>
      <c r="N19">
        <f t="shared" si="10"/>
        <v>48575.560000000012</v>
      </c>
      <c r="O19">
        <f t="shared" si="0"/>
        <v>0</v>
      </c>
      <c r="P19" s="4" t="s">
        <v>105</v>
      </c>
      <c r="Q19" s="4">
        <f ca="1">AVERAGE($X$2:$X$2000)</f>
        <v>-8.3396674584322081E-2</v>
      </c>
      <c r="R19" s="4"/>
      <c r="S19" s="4"/>
      <c r="T19" s="4"/>
      <c r="U19" s="4" t="str">
        <f ca="1"/>
        <v>2025-06-26 17:01:43</v>
      </c>
      <c r="V19" s="4">
        <f t="shared" ca="1" si="1"/>
        <v>1</v>
      </c>
      <c r="W19" s="4">
        <f t="shared" ca="1" si="2"/>
        <v>1</v>
      </c>
      <c r="X19" s="4">
        <f t="shared" ca="1" si="3"/>
        <v>-1</v>
      </c>
      <c r="Y19" s="4">
        <f t="shared" ca="1" si="4"/>
        <v>0.79759999999999998</v>
      </c>
      <c r="Z19" s="4">
        <f t="shared" ca="1" si="5"/>
        <v>0.79805999999999999</v>
      </c>
      <c r="AA19" s="4">
        <f t="shared" ca="1" si="6"/>
        <v>0.79805999999999999</v>
      </c>
      <c r="AB19">
        <f t="shared" ca="1" si="7"/>
        <v>0</v>
      </c>
      <c r="AC19">
        <f t="shared" ca="1" si="8"/>
        <v>0</v>
      </c>
      <c r="AD19">
        <f t="shared" ca="1" si="9"/>
        <v>1</v>
      </c>
    </row>
    <row r="20" spans="1:30" x14ac:dyDescent="0.2">
      <c r="A20" t="s">
        <v>11</v>
      </c>
      <c r="B20" t="s">
        <v>4668</v>
      </c>
      <c r="C20" t="s">
        <v>126</v>
      </c>
      <c r="D20" t="s">
        <v>20</v>
      </c>
      <c r="E20" t="s">
        <v>4669</v>
      </c>
      <c r="F20" t="s">
        <v>4667</v>
      </c>
      <c r="G20">
        <v>0.79556000000000004</v>
      </c>
      <c r="H20">
        <v>0.79537999999999998</v>
      </c>
      <c r="J20">
        <v>2</v>
      </c>
      <c r="L20">
        <v>-2</v>
      </c>
      <c r="M20" t="s">
        <v>13</v>
      </c>
      <c r="N20">
        <f t="shared" si="10"/>
        <v>48576.560000000012</v>
      </c>
      <c r="O20">
        <f t="shared" si="0"/>
        <v>0</v>
      </c>
      <c r="R20" s="4"/>
      <c r="S20" s="4"/>
      <c r="T20" s="4"/>
      <c r="U20" s="4" t="str">
        <f ca="1"/>
        <v>2025-06-26 16:51:30</v>
      </c>
      <c r="V20" s="4">
        <f t="shared" ca="1" si="1"/>
        <v>1</v>
      </c>
      <c r="W20" s="4">
        <f t="shared" ca="1" si="2"/>
        <v>1</v>
      </c>
      <c r="X20" s="4">
        <f t="shared" ca="1" si="3"/>
        <v>0.92</v>
      </c>
      <c r="Y20" s="4">
        <f t="shared" ca="1" si="4"/>
        <v>0.79767999999999994</v>
      </c>
      <c r="Z20" s="4">
        <f t="shared" ca="1" si="5"/>
        <v>0.79613999999999996</v>
      </c>
      <c r="AA20" s="4">
        <f t="shared" ca="1" si="6"/>
        <v>0.79613999999999996</v>
      </c>
      <c r="AB20">
        <f t="shared" ca="1" si="7"/>
        <v>0</v>
      </c>
      <c r="AC20">
        <f t="shared" ca="1" si="8"/>
        <v>1</v>
      </c>
      <c r="AD20">
        <f t="shared" ca="1" si="9"/>
        <v>0</v>
      </c>
    </row>
    <row r="21" spans="1:30" x14ac:dyDescent="0.2">
      <c r="A21" t="s">
        <v>14</v>
      </c>
      <c r="B21" t="s">
        <v>4670</v>
      </c>
      <c r="C21" t="s">
        <v>54</v>
      </c>
      <c r="D21" t="s">
        <v>20</v>
      </c>
      <c r="E21" t="s">
        <v>4671</v>
      </c>
      <c r="F21" t="s">
        <v>4672</v>
      </c>
      <c r="G21">
        <v>0.79676999999999998</v>
      </c>
      <c r="H21">
        <v>0.79712000000000005</v>
      </c>
      <c r="J21">
        <v>4</v>
      </c>
      <c r="L21">
        <v>-4</v>
      </c>
      <c r="M21" t="s">
        <v>13</v>
      </c>
      <c r="N21">
        <f t="shared" si="10"/>
        <v>48578.560000000012</v>
      </c>
      <c r="O21">
        <f t="shared" si="0"/>
        <v>1</v>
      </c>
      <c r="P21" s="4" t="str">
        <f>_xlfn.CONCAT("P",T21)</f>
        <v>P1</v>
      </c>
      <c r="Q21" s="4">
        <f ca="1">COUNTIF($V$1:$V$2000,T21)</f>
        <v>445</v>
      </c>
      <c r="R21" s="4">
        <f ca="1">SUMIF($V$2:$V$2000,T21,$W$2:$W$2000)</f>
        <v>445</v>
      </c>
      <c r="S21" s="4">
        <f ca="1">SUMIF($V$2:$V$2000,T21,$X$2:$X$2000)</f>
        <v>298.90999999999929</v>
      </c>
      <c r="T21" s="4">
        <v>1</v>
      </c>
      <c r="U21" s="4" t="str">
        <f ca="1"/>
        <v>2025-06-26 16:41:18</v>
      </c>
      <c r="V21" s="4">
        <f t="shared" ca="1" si="1"/>
        <v>1</v>
      </c>
      <c r="W21" s="4">
        <f t="shared" ca="1" si="2"/>
        <v>1</v>
      </c>
      <c r="X21" s="4">
        <f t="shared" ca="1" si="3"/>
        <v>-1</v>
      </c>
      <c r="Y21" s="4">
        <f t="shared" ca="1" si="4"/>
        <v>0.79610000000000003</v>
      </c>
      <c r="Z21" s="4">
        <f t="shared" ca="1" si="5"/>
        <v>0.79598999999999998</v>
      </c>
      <c r="AA21" s="4">
        <f t="shared" ca="1" si="6"/>
        <v>0.79598999999999998</v>
      </c>
      <c r="AB21">
        <f t="shared" ca="1" si="7"/>
        <v>0</v>
      </c>
      <c r="AC21">
        <f t="shared" ca="1" si="8"/>
        <v>1</v>
      </c>
      <c r="AD21">
        <f t="shared" ca="1" si="9"/>
        <v>0</v>
      </c>
    </row>
    <row r="22" spans="1:30" x14ac:dyDescent="0.2">
      <c r="A22" t="s">
        <v>14</v>
      </c>
      <c r="B22" t="s">
        <v>4673</v>
      </c>
      <c r="C22" t="s">
        <v>28</v>
      </c>
      <c r="D22" t="s">
        <v>20</v>
      </c>
      <c r="E22" t="s">
        <v>4674</v>
      </c>
      <c r="F22" t="s">
        <v>4672</v>
      </c>
      <c r="G22">
        <v>0.79462999999999995</v>
      </c>
      <c r="H22">
        <v>0.79712000000000005</v>
      </c>
      <c r="J22">
        <v>1</v>
      </c>
      <c r="L22">
        <v>-1</v>
      </c>
      <c r="M22" t="s">
        <v>13</v>
      </c>
      <c r="N22">
        <f t="shared" si="10"/>
        <v>48582.560000000012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319</v>
      </c>
      <c r="R22" s="4">
        <f t="shared" ref="R22:R30" ca="1" si="13">SUMIF($V$2:$V$2000,T22,$W$2:$W$2000)</f>
        <v>960</v>
      </c>
      <c r="S22" s="4">
        <f t="shared" ref="S22:S30" ca="1" si="14">SUMIF($V$2:$V$2000,T22,$X$2:$X$2000)</f>
        <v>104.53000000000038</v>
      </c>
      <c r="T22" s="4">
        <v>2</v>
      </c>
      <c r="U22" s="4" t="str">
        <f ca="1"/>
        <v>2025-06-26 16:31:05</v>
      </c>
      <c r="V22" s="4">
        <f t="shared" ca="1" si="1"/>
        <v>2</v>
      </c>
      <c r="W22" s="4">
        <f t="shared" ca="1" si="2"/>
        <v>3</v>
      </c>
      <c r="X22" s="4">
        <f t="shared" ca="1" si="3"/>
        <v>-3</v>
      </c>
      <c r="Y22" s="4">
        <f t="shared" ca="1" si="4"/>
        <v>0.79586999999999997</v>
      </c>
      <c r="Z22" s="4">
        <f t="shared" ca="1" si="5"/>
        <v>0.79725999999999997</v>
      </c>
      <c r="AA22" s="4">
        <f t="shared" ca="1" si="6"/>
        <v>0.79651000000000005</v>
      </c>
      <c r="AB22">
        <f t="shared" ca="1" si="7"/>
        <v>0</v>
      </c>
      <c r="AC22">
        <f t="shared" ca="1" si="8"/>
        <v>0</v>
      </c>
      <c r="AD22">
        <f t="shared" ca="1" si="9"/>
        <v>1</v>
      </c>
    </row>
    <row r="23" spans="1:30" x14ac:dyDescent="0.2">
      <c r="A23" t="s">
        <v>14</v>
      </c>
      <c r="B23" t="s">
        <v>4675</v>
      </c>
      <c r="C23" t="s">
        <v>158</v>
      </c>
      <c r="D23" t="s">
        <v>20</v>
      </c>
      <c r="E23" t="s">
        <v>4676</v>
      </c>
      <c r="F23" t="s">
        <v>4672</v>
      </c>
      <c r="G23">
        <v>0.79562999999999995</v>
      </c>
      <c r="H23">
        <v>0.79712000000000005</v>
      </c>
      <c r="J23">
        <v>2</v>
      </c>
      <c r="L23">
        <v>-2</v>
      </c>
      <c r="M23" t="s">
        <v>13</v>
      </c>
      <c r="N23">
        <f t="shared" si="10"/>
        <v>48583.560000000012</v>
      </c>
      <c r="O23">
        <f t="shared" si="0"/>
        <v>0</v>
      </c>
      <c r="P23" s="4" t="str">
        <f t="shared" si="11"/>
        <v>P3</v>
      </c>
      <c r="Q23" s="4">
        <f t="shared" ca="1" si="12"/>
        <v>174</v>
      </c>
      <c r="R23" s="4">
        <f t="shared" ca="1" si="13"/>
        <v>1216</v>
      </c>
      <c r="S23" s="4">
        <f t="shared" ca="1" si="14"/>
        <v>144.15000000000009</v>
      </c>
      <c r="T23" s="4">
        <v>3</v>
      </c>
      <c r="U23" s="4" t="str">
        <f ca="1"/>
        <v>2025-06-26 16:09:29</v>
      </c>
      <c r="V23" s="4">
        <f t="shared" ca="1" si="1"/>
        <v>3</v>
      </c>
      <c r="W23" s="4">
        <f t="shared" ca="1" si="2"/>
        <v>7</v>
      </c>
      <c r="X23" s="4">
        <f t="shared" ca="1" si="3"/>
        <v>0.68000000000000016</v>
      </c>
      <c r="Y23" s="4">
        <f t="shared" ca="1" si="4"/>
        <v>0.89317000000000002</v>
      </c>
      <c r="Z23" s="4">
        <f t="shared" ca="1" si="5"/>
        <v>0.89346999999999999</v>
      </c>
      <c r="AA23" s="4">
        <f t="shared" ca="1" si="6"/>
        <v>0.89293999999999996</v>
      </c>
      <c r="AB23">
        <f t="shared" ca="1" si="7"/>
        <v>1</v>
      </c>
      <c r="AC23">
        <f t="shared" ca="1" si="8"/>
        <v>0</v>
      </c>
      <c r="AD23">
        <f t="shared" ca="1" si="9"/>
        <v>0</v>
      </c>
    </row>
    <row r="24" spans="1:30" x14ac:dyDescent="0.2">
      <c r="A24" t="s">
        <v>14</v>
      </c>
      <c r="B24" t="s">
        <v>4677</v>
      </c>
      <c r="C24" t="s">
        <v>57</v>
      </c>
      <c r="D24" t="s">
        <v>20</v>
      </c>
      <c r="E24" t="s">
        <v>4678</v>
      </c>
      <c r="F24" t="s">
        <v>4679</v>
      </c>
      <c r="G24">
        <v>0.79608999999999996</v>
      </c>
      <c r="H24">
        <v>0.79464000000000001</v>
      </c>
      <c r="J24">
        <v>4</v>
      </c>
      <c r="L24">
        <v>3.68</v>
      </c>
      <c r="M24" t="s">
        <v>13</v>
      </c>
      <c r="N24">
        <f t="shared" si="10"/>
        <v>48585.560000000012</v>
      </c>
      <c r="O24">
        <f t="shared" si="0"/>
        <v>0</v>
      </c>
      <c r="P24" s="4" t="str">
        <f t="shared" si="11"/>
        <v>P4</v>
      </c>
      <c r="Q24" s="4">
        <f t="shared" ca="1" si="12"/>
        <v>128</v>
      </c>
      <c r="R24" s="4">
        <f t="shared" ca="1" si="13"/>
        <v>1920</v>
      </c>
      <c r="S24" s="4">
        <f t="shared" ca="1" si="14"/>
        <v>-652.91999999999962</v>
      </c>
      <c r="T24" s="4">
        <v>4</v>
      </c>
      <c r="U24" s="4" t="str">
        <f ca="1"/>
        <v>2025-06-26 15:58:18</v>
      </c>
      <c r="V24" s="4">
        <f t="shared" ca="1" si="1"/>
        <v>1</v>
      </c>
      <c r="W24" s="4">
        <f t="shared" ca="1" si="2"/>
        <v>1</v>
      </c>
      <c r="X24" s="4">
        <f t="shared" ca="1" si="3"/>
        <v>0.92</v>
      </c>
      <c r="Y24" s="4">
        <f t="shared" ca="1" si="4"/>
        <v>0.89346000000000003</v>
      </c>
      <c r="Z24" s="4">
        <f t="shared" ca="1" si="5"/>
        <v>0.89278999999999997</v>
      </c>
      <c r="AA24" s="4">
        <f t="shared" ca="1" si="6"/>
        <v>0.89278999999999997</v>
      </c>
      <c r="AB24">
        <f t="shared" ca="1" si="7"/>
        <v>0</v>
      </c>
      <c r="AC24">
        <f t="shared" ca="1" si="8"/>
        <v>1</v>
      </c>
      <c r="AD24">
        <f t="shared" ca="1" si="9"/>
        <v>0</v>
      </c>
    </row>
    <row r="25" spans="1:30" x14ac:dyDescent="0.2">
      <c r="A25" t="s">
        <v>14</v>
      </c>
      <c r="B25" t="s">
        <v>4680</v>
      </c>
      <c r="C25" t="s">
        <v>28</v>
      </c>
      <c r="D25" t="s">
        <v>20</v>
      </c>
      <c r="E25" t="s">
        <v>4681</v>
      </c>
      <c r="F25" t="s">
        <v>4679</v>
      </c>
      <c r="G25">
        <v>0.79464999999999997</v>
      </c>
      <c r="H25">
        <v>0.79464000000000001</v>
      </c>
      <c r="J25">
        <v>1</v>
      </c>
      <c r="L25">
        <v>0.92</v>
      </c>
      <c r="M25" t="s">
        <v>13</v>
      </c>
      <c r="N25">
        <f t="shared" si="10"/>
        <v>48581.880000000012</v>
      </c>
      <c r="O25">
        <f t="shared" si="0"/>
        <v>0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2025-06-26 15:47:15</v>
      </c>
      <c r="V25" s="4">
        <f t="shared" ca="1" si="1"/>
        <v>1</v>
      </c>
      <c r="W25" s="4">
        <f t="shared" ca="1" si="2"/>
        <v>1</v>
      </c>
      <c r="X25" s="4">
        <f t="shared" ca="1" si="3"/>
        <v>0.92</v>
      </c>
      <c r="Y25" s="4">
        <f t="shared" ca="1" si="4"/>
        <v>0.89281999999999995</v>
      </c>
      <c r="Z25" s="4">
        <f t="shared" ca="1" si="5"/>
        <v>0.89290000000000003</v>
      </c>
      <c r="AA25" s="4">
        <f t="shared" ca="1" si="6"/>
        <v>0.89290000000000003</v>
      </c>
      <c r="AB25">
        <f t="shared" ca="1" si="7"/>
        <v>0</v>
      </c>
      <c r="AC25">
        <f t="shared" ca="1" si="8"/>
        <v>0</v>
      </c>
      <c r="AD25">
        <f t="shared" ca="1" si="9"/>
        <v>1</v>
      </c>
    </row>
    <row r="26" spans="1:30" x14ac:dyDescent="0.2">
      <c r="A26" t="s">
        <v>14</v>
      </c>
      <c r="B26" t="s">
        <v>4682</v>
      </c>
      <c r="C26" t="s">
        <v>75</v>
      </c>
      <c r="D26" t="s">
        <v>20</v>
      </c>
      <c r="E26" t="s">
        <v>4683</v>
      </c>
      <c r="F26" t="s">
        <v>4679</v>
      </c>
      <c r="G26">
        <v>0.7954</v>
      </c>
      <c r="H26">
        <v>0.79464000000000001</v>
      </c>
      <c r="J26">
        <v>2</v>
      </c>
      <c r="L26">
        <v>1.84</v>
      </c>
      <c r="M26" t="s">
        <v>13</v>
      </c>
      <c r="N26">
        <f t="shared" si="10"/>
        <v>48580.960000000014</v>
      </c>
      <c r="O26">
        <f t="shared" si="0"/>
        <v>1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2025-06-26 15:24:55</v>
      </c>
      <c r="V26" s="4">
        <f t="shared" ca="1" si="1"/>
        <v>1</v>
      </c>
      <c r="W26" s="4">
        <f t="shared" ca="1" si="2"/>
        <v>1</v>
      </c>
      <c r="X26" s="4">
        <f t="shared" ca="1" si="3"/>
        <v>0.92</v>
      </c>
      <c r="Y26" s="4">
        <f t="shared" ca="1" si="4"/>
        <v>0.80528</v>
      </c>
      <c r="Z26" s="4">
        <f t="shared" ca="1" si="5"/>
        <v>0.80664000000000002</v>
      </c>
      <c r="AA26" s="4">
        <f t="shared" ca="1" si="6"/>
        <v>0.80664000000000002</v>
      </c>
      <c r="AB26">
        <f t="shared" ca="1" si="7"/>
        <v>0</v>
      </c>
      <c r="AC26">
        <f t="shared" ca="1" si="8"/>
        <v>0</v>
      </c>
      <c r="AD26">
        <f t="shared" ca="1" si="9"/>
        <v>1</v>
      </c>
    </row>
    <row r="27" spans="1:30" x14ac:dyDescent="0.2">
      <c r="A27" t="s">
        <v>14</v>
      </c>
      <c r="B27" t="s">
        <v>4684</v>
      </c>
      <c r="C27" t="s">
        <v>28</v>
      </c>
      <c r="D27" t="s">
        <v>20</v>
      </c>
      <c r="E27" t="s">
        <v>4685</v>
      </c>
      <c r="F27" t="s">
        <v>4686</v>
      </c>
      <c r="G27">
        <v>0.79664000000000001</v>
      </c>
      <c r="H27">
        <v>0.79444999999999999</v>
      </c>
      <c r="J27">
        <v>1</v>
      </c>
      <c r="L27">
        <v>0.92</v>
      </c>
      <c r="M27" t="s">
        <v>13</v>
      </c>
      <c r="N27">
        <f t="shared" si="10"/>
        <v>48579.120000000017</v>
      </c>
      <c r="O27">
        <f t="shared" si="0"/>
        <v>1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2025-06-26 15:14:42</v>
      </c>
      <c r="V27" s="4">
        <f t="shared" ca="1" si="1"/>
        <v>1</v>
      </c>
      <c r="W27" s="4">
        <f t="shared" ca="1" si="2"/>
        <v>1</v>
      </c>
      <c r="X27" s="4">
        <f t="shared" ca="1" si="3"/>
        <v>0.92</v>
      </c>
      <c r="Y27" s="4">
        <f t="shared" ca="1" si="4"/>
        <v>0.80671000000000004</v>
      </c>
      <c r="Z27" s="4">
        <f t="shared" ca="1" si="5"/>
        <v>0.81093000000000004</v>
      </c>
      <c r="AA27" s="4">
        <f t="shared" ca="1" si="6"/>
        <v>0.81093000000000004</v>
      </c>
      <c r="AB27">
        <f t="shared" ca="1" si="7"/>
        <v>0</v>
      </c>
      <c r="AC27">
        <f t="shared" ca="1" si="8"/>
        <v>0</v>
      </c>
      <c r="AD27">
        <f t="shared" ca="1" si="9"/>
        <v>1</v>
      </c>
    </row>
    <row r="28" spans="1:30" x14ac:dyDescent="0.2">
      <c r="A28" t="s">
        <v>11</v>
      </c>
      <c r="B28" t="s">
        <v>4687</v>
      </c>
      <c r="C28" t="s">
        <v>28</v>
      </c>
      <c r="D28" t="s">
        <v>20</v>
      </c>
      <c r="E28" t="s">
        <v>4688</v>
      </c>
      <c r="F28" t="s">
        <v>4689</v>
      </c>
      <c r="G28">
        <v>0.79805999999999999</v>
      </c>
      <c r="H28">
        <v>0.79759999999999998</v>
      </c>
      <c r="J28">
        <v>1</v>
      </c>
      <c r="L28">
        <v>-1</v>
      </c>
      <c r="M28" t="s">
        <v>13</v>
      </c>
      <c r="N28">
        <f t="shared" si="10"/>
        <v>48578.200000000019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2025-06-26 15:04:00</v>
      </c>
      <c r="V28" s="4">
        <f t="shared" ca="1" si="1"/>
        <v>1</v>
      </c>
      <c r="W28" s="4">
        <f t="shared" ca="1" si="2"/>
        <v>1</v>
      </c>
      <c r="X28" s="4">
        <f t="shared" ca="1" si="3"/>
        <v>0.92</v>
      </c>
      <c r="Y28" s="4">
        <f t="shared" ca="1" si="4"/>
        <v>0.81025000000000003</v>
      </c>
      <c r="Z28" s="4">
        <f t="shared" ca="1" si="5"/>
        <v>0.81230000000000002</v>
      </c>
      <c r="AA28" s="4">
        <f t="shared" ca="1" si="6"/>
        <v>0.81230000000000002</v>
      </c>
      <c r="AB28">
        <f t="shared" ca="1" si="7"/>
        <v>0</v>
      </c>
      <c r="AC28">
        <f t="shared" ca="1" si="8"/>
        <v>0</v>
      </c>
      <c r="AD28">
        <f t="shared" ca="1" si="9"/>
        <v>1</v>
      </c>
    </row>
    <row r="29" spans="1:30" x14ac:dyDescent="0.2">
      <c r="A29" t="s">
        <v>11</v>
      </c>
      <c r="B29" t="s">
        <v>4690</v>
      </c>
      <c r="C29" t="s">
        <v>28</v>
      </c>
      <c r="D29" t="s">
        <v>20</v>
      </c>
      <c r="E29" t="s">
        <v>4691</v>
      </c>
      <c r="F29" t="s">
        <v>4692</v>
      </c>
      <c r="G29">
        <v>0.79613999999999996</v>
      </c>
      <c r="H29">
        <v>0.79767999999999994</v>
      </c>
      <c r="J29">
        <v>1</v>
      </c>
      <c r="L29">
        <v>0.92</v>
      </c>
      <c r="M29" t="s">
        <v>13</v>
      </c>
      <c r="N29">
        <f t="shared" si="10"/>
        <v>48579.200000000019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2025-06-26 14:53:48</v>
      </c>
      <c r="V29" s="4">
        <f t="shared" ca="1" si="1"/>
        <v>1</v>
      </c>
      <c r="W29" s="4">
        <f t="shared" ca="1" si="2"/>
        <v>1</v>
      </c>
      <c r="X29" s="4">
        <f t="shared" ca="1" si="3"/>
        <v>0.92</v>
      </c>
      <c r="Y29" s="4">
        <f t="shared" ca="1" si="4"/>
        <v>0.81223999999999996</v>
      </c>
      <c r="Z29" s="4">
        <f t="shared" ca="1" si="5"/>
        <v>0.81464000000000003</v>
      </c>
      <c r="AA29" s="4">
        <f t="shared" ca="1" si="6"/>
        <v>0.81464000000000003</v>
      </c>
      <c r="AB29">
        <f t="shared" ca="1" si="7"/>
        <v>0</v>
      </c>
      <c r="AC29">
        <f t="shared" ca="1" si="8"/>
        <v>0</v>
      </c>
      <c r="AD29">
        <f t="shared" ca="1" si="9"/>
        <v>1</v>
      </c>
    </row>
    <row r="30" spans="1:30" x14ac:dyDescent="0.2">
      <c r="A30" t="s">
        <v>14</v>
      </c>
      <c r="B30" t="s">
        <v>4693</v>
      </c>
      <c r="C30" t="s">
        <v>28</v>
      </c>
      <c r="D30" t="s">
        <v>20</v>
      </c>
      <c r="E30" t="s">
        <v>4694</v>
      </c>
      <c r="F30" t="s">
        <v>4695</v>
      </c>
      <c r="G30">
        <v>0.79598999999999998</v>
      </c>
      <c r="H30">
        <v>0.79610000000000003</v>
      </c>
      <c r="J30">
        <v>1</v>
      </c>
      <c r="L30">
        <v>-1</v>
      </c>
      <c r="M30" t="s">
        <v>13</v>
      </c>
      <c r="N30">
        <f t="shared" si="10"/>
        <v>48578.280000000021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2025-06-26 14:43:35</v>
      </c>
      <c r="V30" s="4">
        <f t="shared" ca="1" si="1"/>
        <v>2</v>
      </c>
      <c r="W30" s="4">
        <f t="shared" ca="1" si="2"/>
        <v>3</v>
      </c>
      <c r="X30" s="4">
        <f t="shared" ca="1" si="3"/>
        <v>2.7600000000000002</v>
      </c>
      <c r="Y30" s="4">
        <f t="shared" ca="1" si="4"/>
        <v>0.81467999999999996</v>
      </c>
      <c r="Z30" s="4">
        <f t="shared" ca="1" si="5"/>
        <v>0.81716</v>
      </c>
      <c r="AA30" s="4">
        <f t="shared" ca="1" si="6"/>
        <v>0.81579999999999997</v>
      </c>
      <c r="AB30">
        <f t="shared" ca="1" si="7"/>
        <v>0</v>
      </c>
      <c r="AC30">
        <f t="shared" ca="1" si="8"/>
        <v>0</v>
      </c>
      <c r="AD30">
        <f t="shared" ca="1" si="9"/>
        <v>1</v>
      </c>
    </row>
    <row r="31" spans="1:30" x14ac:dyDescent="0.2">
      <c r="A31" t="s">
        <v>11</v>
      </c>
      <c r="B31" t="s">
        <v>4696</v>
      </c>
      <c r="C31" t="s">
        <v>28</v>
      </c>
      <c r="D31" t="s">
        <v>20</v>
      </c>
      <c r="E31" t="s">
        <v>4697</v>
      </c>
      <c r="F31" t="s">
        <v>4698</v>
      </c>
      <c r="G31">
        <v>0.79725999999999997</v>
      </c>
      <c r="H31">
        <v>0.79586999999999997</v>
      </c>
      <c r="J31">
        <v>1</v>
      </c>
      <c r="L31">
        <v>-1</v>
      </c>
      <c r="M31" t="s">
        <v>13</v>
      </c>
      <c r="N31">
        <f t="shared" si="10"/>
        <v>48579.280000000021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2025-06-26 14:32:43</v>
      </c>
      <c r="V31" s="4">
        <f t="shared" ca="1" si="1"/>
        <v>3</v>
      </c>
      <c r="W31" s="4">
        <f t="shared" ca="1" si="2"/>
        <v>7</v>
      </c>
      <c r="X31" s="4">
        <f t="shared" ca="1" si="3"/>
        <v>0.68000000000000016</v>
      </c>
      <c r="Y31" s="4">
        <f t="shared" ca="1" si="4"/>
        <v>0.81652999999999998</v>
      </c>
      <c r="Z31" s="4">
        <f t="shared" ca="1" si="5"/>
        <v>0.81867999999999996</v>
      </c>
      <c r="AA31" s="4">
        <f t="shared" ca="1" si="6"/>
        <v>0.81571000000000005</v>
      </c>
      <c r="AB31">
        <f t="shared" ca="1" si="7"/>
        <v>1</v>
      </c>
      <c r="AC31">
        <f t="shared" ca="1" si="8"/>
        <v>0</v>
      </c>
      <c r="AD31">
        <f t="shared" ca="1" si="9"/>
        <v>0</v>
      </c>
    </row>
    <row r="32" spans="1:30" x14ac:dyDescent="0.2">
      <c r="A32" t="s">
        <v>11</v>
      </c>
      <c r="B32" t="s">
        <v>4699</v>
      </c>
      <c r="C32" t="s">
        <v>139</v>
      </c>
      <c r="D32" t="s">
        <v>20</v>
      </c>
      <c r="E32" t="s">
        <v>4700</v>
      </c>
      <c r="F32" t="s">
        <v>4698</v>
      </c>
      <c r="G32">
        <v>0.79651000000000005</v>
      </c>
      <c r="H32">
        <v>0.79586999999999997</v>
      </c>
      <c r="J32">
        <v>2</v>
      </c>
      <c r="L32">
        <v>-2</v>
      </c>
      <c r="M32" t="s">
        <v>13</v>
      </c>
      <c r="N32">
        <f t="shared" si="10"/>
        <v>48580.280000000021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2025-06-26 14:22:30</v>
      </c>
      <c r="V32" s="4">
        <f t="shared" ca="1" si="1"/>
        <v>3</v>
      </c>
      <c r="W32" s="4">
        <f t="shared" ca="1" si="2"/>
        <v>7</v>
      </c>
      <c r="X32" s="4">
        <f t="shared" ca="1" si="3"/>
        <v>0.68000000000000016</v>
      </c>
      <c r="Y32" s="4">
        <f t="shared" ca="1" si="4"/>
        <v>0.81882999999999995</v>
      </c>
      <c r="Z32" s="4">
        <f t="shared" ca="1" si="5"/>
        <v>0.81889999999999996</v>
      </c>
      <c r="AA32" s="4">
        <f t="shared" ca="1" si="6"/>
        <v>0.81725999999999999</v>
      </c>
      <c r="AB32">
        <f t="shared" ca="1" si="7"/>
        <v>1</v>
      </c>
      <c r="AC32">
        <f t="shared" ca="1" si="8"/>
        <v>0</v>
      </c>
      <c r="AD32">
        <f t="shared" ca="1" si="9"/>
        <v>0</v>
      </c>
    </row>
    <row r="33" spans="1:30" x14ac:dyDescent="0.2">
      <c r="A33" t="s">
        <v>11</v>
      </c>
      <c r="B33" t="s">
        <v>4701</v>
      </c>
      <c r="C33" t="s">
        <v>180</v>
      </c>
      <c r="D33" t="s">
        <v>30</v>
      </c>
      <c r="E33" t="s">
        <v>4702</v>
      </c>
      <c r="F33" t="s">
        <v>4703</v>
      </c>
      <c r="G33">
        <v>0.89319999999999999</v>
      </c>
      <c r="H33">
        <v>0.89317000000000002</v>
      </c>
      <c r="J33">
        <v>2</v>
      </c>
      <c r="L33">
        <v>-2</v>
      </c>
      <c r="M33" t="s">
        <v>13</v>
      </c>
      <c r="N33">
        <f t="shared" si="10"/>
        <v>48582.280000000021</v>
      </c>
      <c r="O33">
        <f t="shared" si="0"/>
        <v>0</v>
      </c>
      <c r="S33" s="4"/>
      <c r="T33" s="1"/>
      <c r="U33" s="1" t="str">
        <f ca="1"/>
        <v>2025-06-26 14:12:18</v>
      </c>
      <c r="V33" s="4">
        <f t="shared" ca="1" si="1"/>
        <v>3</v>
      </c>
      <c r="W33" s="4">
        <f t="shared" ca="1" si="2"/>
        <v>7</v>
      </c>
      <c r="X33" s="4">
        <f t="shared" ca="1" si="3"/>
        <v>4.5200000000000005</v>
      </c>
      <c r="Y33" s="4">
        <f t="shared" ca="1" si="4"/>
        <v>0.81794999999999995</v>
      </c>
      <c r="Z33" s="4">
        <f t="shared" ca="1" si="5"/>
        <v>0.81915000000000004</v>
      </c>
      <c r="AA33" s="4">
        <f t="shared" ca="1" si="6"/>
        <v>0.81760999999999995</v>
      </c>
      <c r="AB33">
        <f t="shared" ca="1" si="7"/>
        <v>1</v>
      </c>
      <c r="AC33">
        <f t="shared" ca="1" si="8"/>
        <v>0</v>
      </c>
      <c r="AD33">
        <f t="shared" ca="1" si="9"/>
        <v>0</v>
      </c>
    </row>
    <row r="34" spans="1:30" x14ac:dyDescent="0.2">
      <c r="A34" t="s">
        <v>11</v>
      </c>
      <c r="B34" t="s">
        <v>4704</v>
      </c>
      <c r="C34" t="s">
        <v>179</v>
      </c>
      <c r="D34" t="s">
        <v>30</v>
      </c>
      <c r="E34" t="s">
        <v>4705</v>
      </c>
      <c r="F34" t="s">
        <v>4703</v>
      </c>
      <c r="G34">
        <v>0.89293999999999996</v>
      </c>
      <c r="H34">
        <v>0.89317000000000002</v>
      </c>
      <c r="J34">
        <v>4</v>
      </c>
      <c r="L34">
        <v>3.68</v>
      </c>
      <c r="M34" t="s">
        <v>13</v>
      </c>
      <c r="N34">
        <f t="shared" si="10"/>
        <v>48584.280000000021</v>
      </c>
      <c r="O34">
        <f t="shared" si="0"/>
        <v>0</v>
      </c>
      <c r="P34" s="4" t="s">
        <v>107</v>
      </c>
      <c r="Q34" s="4">
        <f ca="1">SUMIF($A$1251:$A$4659,"call",INDIRECT($Q$7))</f>
        <v>-44.31999999999983</v>
      </c>
      <c r="R34" s="4">
        <f>COUNTIF($A$1285:$A$4659,"call")</f>
        <v>450</v>
      </c>
      <c r="S34" s="4"/>
      <c r="T34" s="1"/>
      <c r="U34" s="1" t="str">
        <f ca="1"/>
        <v>2025-06-26 14:01:36</v>
      </c>
      <c r="V34" s="4">
        <f t="shared" ca="1" si="1"/>
        <v>1</v>
      </c>
      <c r="W34" s="4">
        <f t="shared" ca="1" si="2"/>
        <v>1</v>
      </c>
      <c r="X34" s="4">
        <f t="shared" ca="1" si="3"/>
        <v>-1</v>
      </c>
      <c r="Y34" s="4">
        <f t="shared" ca="1" si="4"/>
        <v>0.81769999999999998</v>
      </c>
      <c r="Z34" s="4">
        <f t="shared" ca="1" si="5"/>
        <v>0.81818000000000002</v>
      </c>
      <c r="AA34" s="4">
        <f t="shared" ca="1" si="6"/>
        <v>0.81818000000000002</v>
      </c>
      <c r="AB34">
        <f t="shared" ca="1" si="7"/>
        <v>0</v>
      </c>
      <c r="AC34">
        <f t="shared" ca="1" si="8"/>
        <v>0</v>
      </c>
      <c r="AD34">
        <f t="shared" ca="1" si="9"/>
        <v>1</v>
      </c>
    </row>
    <row r="35" spans="1:30" x14ac:dyDescent="0.2">
      <c r="A35" t="s">
        <v>11</v>
      </c>
      <c r="B35" t="s">
        <v>4706</v>
      </c>
      <c r="C35" t="s">
        <v>31</v>
      </c>
      <c r="D35" t="s">
        <v>30</v>
      </c>
      <c r="E35" t="s">
        <v>4707</v>
      </c>
      <c r="F35" t="s">
        <v>4703</v>
      </c>
      <c r="G35">
        <v>0.89346999999999999</v>
      </c>
      <c r="H35">
        <v>0.89317000000000002</v>
      </c>
      <c r="J35">
        <v>1</v>
      </c>
      <c r="L35">
        <v>-1</v>
      </c>
      <c r="M35" t="s">
        <v>13</v>
      </c>
      <c r="N35">
        <f t="shared" si="10"/>
        <v>48580.60000000002</v>
      </c>
      <c r="O35">
        <f t="shared" si="0"/>
        <v>0</v>
      </c>
      <c r="P35" s="4" t="s">
        <v>108</v>
      </c>
      <c r="Q35" s="4">
        <f ca="1">SUMIF($A$1251:$A$4659,"put",INDIRECT($Q$7))</f>
        <v>-39.309999999999718</v>
      </c>
      <c r="R35" s="4">
        <f>COUNTIF($A$1285:$A$4659,"put")</f>
        <v>384</v>
      </c>
      <c r="T35" s="1"/>
      <c r="U35" s="1" t="str">
        <f ca="1"/>
        <v>2025-06-26 13:51:24</v>
      </c>
      <c r="V35" s="4">
        <f t="shared" ca="1" si="1"/>
        <v>1</v>
      </c>
      <c r="W35" s="4">
        <f t="shared" ca="1" si="2"/>
        <v>1</v>
      </c>
      <c r="X35" s="4">
        <f t="shared" ca="1" si="3"/>
        <v>0.92</v>
      </c>
      <c r="Y35" s="4">
        <f t="shared" ca="1" si="4"/>
        <v>0.81821999999999995</v>
      </c>
      <c r="Z35" s="4">
        <f t="shared" ca="1" si="5"/>
        <v>0.81986999999999999</v>
      </c>
      <c r="AA35" s="4">
        <f t="shared" ca="1" si="6"/>
        <v>0.81986999999999999</v>
      </c>
      <c r="AB35">
        <f t="shared" ca="1" si="7"/>
        <v>0</v>
      </c>
      <c r="AC35">
        <f t="shared" ca="1" si="8"/>
        <v>0</v>
      </c>
      <c r="AD35">
        <f t="shared" ca="1" si="9"/>
        <v>1</v>
      </c>
    </row>
    <row r="36" spans="1:30" x14ac:dyDescent="0.2">
      <c r="A36" t="s">
        <v>11</v>
      </c>
      <c r="B36" t="s">
        <v>4708</v>
      </c>
      <c r="C36" t="s">
        <v>31</v>
      </c>
      <c r="D36" t="s">
        <v>30</v>
      </c>
      <c r="E36" t="s">
        <v>4709</v>
      </c>
      <c r="F36" t="s">
        <v>4710</v>
      </c>
      <c r="G36">
        <v>0.89278999999999997</v>
      </c>
      <c r="H36">
        <v>0.89346000000000003</v>
      </c>
      <c r="J36">
        <v>1</v>
      </c>
      <c r="L36">
        <v>0.92</v>
      </c>
      <c r="M36" t="s">
        <v>13</v>
      </c>
      <c r="N36">
        <f t="shared" si="10"/>
        <v>48581.60000000002</v>
      </c>
      <c r="O36">
        <f t="shared" si="0"/>
        <v>1</v>
      </c>
      <c r="P36" s="4"/>
      <c r="Q36" s="4"/>
      <c r="R36" s="4"/>
      <c r="T36" s="1"/>
      <c r="U36" s="1" t="str">
        <f ca="1"/>
        <v>2025-06-26 13:41:11</v>
      </c>
      <c r="V36" s="4">
        <f t="shared" ca="1" si="1"/>
        <v>4</v>
      </c>
      <c r="W36" s="4">
        <f t="shared" ca="1" si="2"/>
        <v>15</v>
      </c>
      <c r="X36" s="4">
        <f t="shared" ca="1" si="3"/>
        <v>-15</v>
      </c>
      <c r="Y36" s="4">
        <f t="shared" ca="1" si="4"/>
        <v>0.81996000000000002</v>
      </c>
      <c r="Z36" s="4">
        <f t="shared" ca="1" si="5"/>
        <v>0.82298000000000004</v>
      </c>
      <c r="AA36" s="4">
        <f t="shared" ca="1" si="6"/>
        <v>0.82013000000000003</v>
      </c>
      <c r="AB36">
        <f t="shared" ca="1" si="7"/>
        <v>0</v>
      </c>
      <c r="AC36">
        <f t="shared" ca="1" si="8"/>
        <v>0</v>
      </c>
      <c r="AD36">
        <f t="shared" ca="1" si="9"/>
        <v>1</v>
      </c>
    </row>
    <row r="37" spans="1:30" x14ac:dyDescent="0.2">
      <c r="A37" t="s">
        <v>14</v>
      </c>
      <c r="B37" t="s">
        <v>4711</v>
      </c>
      <c r="C37" t="s">
        <v>171</v>
      </c>
      <c r="D37" t="s">
        <v>30</v>
      </c>
      <c r="E37" t="s">
        <v>4712</v>
      </c>
      <c r="F37" t="s">
        <v>4713</v>
      </c>
      <c r="G37">
        <v>0.89290000000000003</v>
      </c>
      <c r="H37">
        <v>0.89281999999999995</v>
      </c>
      <c r="J37">
        <v>1</v>
      </c>
      <c r="L37">
        <v>0.92</v>
      </c>
      <c r="M37" t="s">
        <v>13</v>
      </c>
      <c r="N37">
        <f t="shared" si="10"/>
        <v>48580.680000000022</v>
      </c>
      <c r="O37">
        <f t="shared" si="0"/>
        <v>1</v>
      </c>
      <c r="P37" s="1" t="s">
        <v>110</v>
      </c>
      <c r="Q37" s="4">
        <f ca="1">COUNTIF($X$1:$X$2000,"&gt;0")</f>
        <v>814</v>
      </c>
      <c r="R37" s="4">
        <f ca="1">SUMIF($X$1:$X$2000,"&gt;0")</f>
        <v>1476.6699999999996</v>
      </c>
      <c r="S37" s="10">
        <f ca="1">Q37/$Q$15</f>
        <v>0.76360225140712945</v>
      </c>
      <c r="U37" t="str">
        <f ca="1"/>
        <v>2025-06-26 13:30:59</v>
      </c>
      <c r="V37" s="4">
        <f t="shared" ca="1" si="1"/>
        <v>4</v>
      </c>
      <c r="W37" s="4">
        <f t="shared" ca="1" si="2"/>
        <v>15</v>
      </c>
      <c r="X37" s="4">
        <f t="shared" ca="1" si="3"/>
        <v>0.36000000000000032</v>
      </c>
      <c r="Y37" s="4">
        <f t="shared" ca="1" si="4"/>
        <v>0.82272999999999996</v>
      </c>
      <c r="Z37" s="4">
        <f t="shared" ca="1" si="5"/>
        <v>0.82340000000000002</v>
      </c>
      <c r="AA37" s="4">
        <f t="shared" ca="1" si="6"/>
        <v>0.82052999999999998</v>
      </c>
      <c r="AB37">
        <f t="shared" ca="1" si="7"/>
        <v>1</v>
      </c>
      <c r="AC37">
        <f t="shared" ca="1" si="8"/>
        <v>0</v>
      </c>
      <c r="AD37">
        <f t="shared" ca="1" si="9"/>
        <v>0</v>
      </c>
    </row>
    <row r="38" spans="1:30" x14ac:dyDescent="0.2">
      <c r="A38" t="s">
        <v>14</v>
      </c>
      <c r="B38" t="s">
        <v>4714</v>
      </c>
      <c r="C38" t="s">
        <v>28</v>
      </c>
      <c r="D38" t="s">
        <v>20</v>
      </c>
      <c r="E38" t="s">
        <v>4715</v>
      </c>
      <c r="F38" t="s">
        <v>4716</v>
      </c>
      <c r="G38">
        <v>0.80664000000000002</v>
      </c>
      <c r="H38">
        <v>0.80528</v>
      </c>
      <c r="J38">
        <v>1</v>
      </c>
      <c r="L38">
        <v>0.92</v>
      </c>
      <c r="M38" t="s">
        <v>13</v>
      </c>
      <c r="N38">
        <f t="shared" si="10"/>
        <v>48579.760000000024</v>
      </c>
      <c r="O38">
        <f t="shared" si="0"/>
        <v>0</v>
      </c>
      <c r="P38" s="4" t="s">
        <v>116</v>
      </c>
      <c r="Q38" s="4">
        <f ca="1">SUM($AB$2:$AB$2000)</f>
        <v>292</v>
      </c>
      <c r="R38" s="4">
        <f ca="1">SUMIF($AB$2:$AB$2000,1,$X$2:$X$2000)</f>
        <v>586.85999999999945</v>
      </c>
      <c r="S38" s="10">
        <f ca="1">Q38/$Q$15</f>
        <v>0.27392120075046905</v>
      </c>
      <c r="U38" t="str">
        <f ca="1"/>
        <v>2025-06-26 13:20:46</v>
      </c>
      <c r="V38" s="4">
        <f t="shared" ca="1" si="1"/>
        <v>2</v>
      </c>
      <c r="W38" s="4">
        <f t="shared" ca="1" si="2"/>
        <v>3</v>
      </c>
      <c r="X38" s="4">
        <f t="shared" ca="1" si="3"/>
        <v>-3</v>
      </c>
      <c r="Y38" s="4">
        <f t="shared" ca="1" si="4"/>
        <v>0.8206</v>
      </c>
      <c r="Z38" s="4">
        <f t="shared" ca="1" si="5"/>
        <v>0.8226</v>
      </c>
      <c r="AA38" s="4">
        <f t="shared" ca="1" si="6"/>
        <v>0.82138</v>
      </c>
      <c r="AB38">
        <f t="shared" ca="1" si="7"/>
        <v>0</v>
      </c>
      <c r="AC38">
        <f t="shared" ca="1" si="8"/>
        <v>0</v>
      </c>
      <c r="AD38">
        <f t="shared" ca="1" si="9"/>
        <v>1</v>
      </c>
    </row>
    <row r="39" spans="1:30" x14ac:dyDescent="0.2">
      <c r="A39" t="s">
        <v>14</v>
      </c>
      <c r="B39" t="s">
        <v>4717</v>
      </c>
      <c r="C39" t="s">
        <v>33</v>
      </c>
      <c r="D39" t="s">
        <v>20</v>
      </c>
      <c r="E39" t="s">
        <v>4718</v>
      </c>
      <c r="F39" t="s">
        <v>4719</v>
      </c>
      <c r="G39">
        <v>0.81093000000000004</v>
      </c>
      <c r="H39">
        <v>0.80671000000000004</v>
      </c>
      <c r="J39">
        <v>1</v>
      </c>
      <c r="L39">
        <v>0.92</v>
      </c>
      <c r="M39" t="s">
        <v>13</v>
      </c>
      <c r="N39">
        <f t="shared" si="10"/>
        <v>48578.840000000026</v>
      </c>
      <c r="O39">
        <f t="shared" si="0"/>
        <v>0</v>
      </c>
      <c r="P39" s="4" t="s">
        <v>117</v>
      </c>
      <c r="Q39">
        <f ca="1">Q15-Q37</f>
        <v>252</v>
      </c>
      <c r="R39" s="4">
        <f ca="1">SUMIF($X$1:$X$2000,"&lt;0")</f>
        <v>-1582</v>
      </c>
      <c r="S39" s="10">
        <f ca="1">Q39/$Q$15</f>
        <v>0.23639774859287055</v>
      </c>
      <c r="U39" t="str">
        <f ca="1"/>
        <v>2025-06-26 13:10:34</v>
      </c>
      <c r="V39" s="4">
        <f t="shared" ca="1" si="1"/>
        <v>4</v>
      </c>
      <c r="W39" s="4">
        <f t="shared" ca="1" si="2"/>
        <v>15</v>
      </c>
      <c r="X39" s="4">
        <f t="shared" ca="1" si="3"/>
        <v>-15</v>
      </c>
      <c r="Y39" s="4">
        <f t="shared" ca="1" si="4"/>
        <v>0.82286000000000004</v>
      </c>
      <c r="Z39" s="4">
        <f t="shared" ca="1" si="5"/>
        <v>0.82025999999999999</v>
      </c>
      <c r="AA39" s="4">
        <f t="shared" ca="1" si="6"/>
        <v>0.81788000000000005</v>
      </c>
      <c r="AB39">
        <f t="shared" ca="1" si="7"/>
        <v>0</v>
      </c>
      <c r="AC39">
        <f t="shared" ca="1" si="8"/>
        <v>1</v>
      </c>
      <c r="AD39">
        <f t="shared" ca="1" si="9"/>
        <v>0</v>
      </c>
    </row>
    <row r="40" spans="1:30" x14ac:dyDescent="0.2">
      <c r="A40" t="s">
        <v>14</v>
      </c>
      <c r="B40" t="s">
        <v>4720</v>
      </c>
      <c r="C40" t="s">
        <v>28</v>
      </c>
      <c r="D40" t="s">
        <v>20</v>
      </c>
      <c r="E40" t="s">
        <v>4721</v>
      </c>
      <c r="F40" t="s">
        <v>4722</v>
      </c>
      <c r="G40">
        <v>0.81230000000000002</v>
      </c>
      <c r="H40">
        <v>0.81025000000000003</v>
      </c>
      <c r="J40">
        <v>1</v>
      </c>
      <c r="L40">
        <v>0.92</v>
      </c>
      <c r="M40" t="s">
        <v>13</v>
      </c>
      <c r="N40">
        <f t="shared" si="10"/>
        <v>48577.920000000027</v>
      </c>
      <c r="O40">
        <f t="shared" si="0"/>
        <v>0</v>
      </c>
      <c r="U40" t="str">
        <f ca="1"/>
        <v>2025-06-26 12:59:53</v>
      </c>
      <c r="V40" s="4">
        <f t="shared" ca="1" si="1"/>
        <v>1</v>
      </c>
      <c r="W40" s="4">
        <f t="shared" ca="1" si="2"/>
        <v>1</v>
      </c>
      <c r="X40" s="4">
        <f t="shared" ca="1" si="3"/>
        <v>0.92</v>
      </c>
      <c r="Y40" s="4">
        <f t="shared" ca="1" si="4"/>
        <v>0.81832000000000005</v>
      </c>
      <c r="Z40" s="4">
        <f t="shared" ca="1" si="5"/>
        <v>0.81932000000000005</v>
      </c>
      <c r="AA40" s="4">
        <f t="shared" ca="1" si="6"/>
        <v>0.81932000000000005</v>
      </c>
      <c r="AB40">
        <f t="shared" ca="1" si="7"/>
        <v>0</v>
      </c>
      <c r="AC40">
        <f t="shared" ca="1" si="8"/>
        <v>0</v>
      </c>
      <c r="AD40">
        <f t="shared" ca="1" si="9"/>
        <v>1</v>
      </c>
    </row>
    <row r="41" spans="1:30" x14ac:dyDescent="0.2">
      <c r="A41" t="s">
        <v>14</v>
      </c>
      <c r="B41" t="s">
        <v>4723</v>
      </c>
      <c r="C41" t="s">
        <v>28</v>
      </c>
      <c r="D41" t="s">
        <v>20</v>
      </c>
      <c r="E41" t="s">
        <v>4724</v>
      </c>
      <c r="F41" t="s">
        <v>4725</v>
      </c>
      <c r="G41">
        <v>0.81464000000000003</v>
      </c>
      <c r="H41">
        <v>0.81223999999999996</v>
      </c>
      <c r="J41">
        <v>1</v>
      </c>
      <c r="L41">
        <v>0.92</v>
      </c>
      <c r="M41" t="s">
        <v>13</v>
      </c>
      <c r="N41">
        <f t="shared" si="10"/>
        <v>48577.000000000029</v>
      </c>
      <c r="O41">
        <f t="shared" si="0"/>
        <v>0</v>
      </c>
      <c r="P41" s="4"/>
      <c r="U41" t="str">
        <f ca="1"/>
        <v>2025-06-26 12:49:44</v>
      </c>
      <c r="V41" s="4">
        <f t="shared" ca="1" si="1"/>
        <v>2</v>
      </c>
      <c r="W41" s="4">
        <f t="shared" ca="1" si="2"/>
        <v>3</v>
      </c>
      <c r="X41" s="4">
        <f t="shared" ca="1" si="3"/>
        <v>2.7600000000000002</v>
      </c>
      <c r="Y41" s="4">
        <f t="shared" ca="1" si="4"/>
        <v>0.81911</v>
      </c>
      <c r="Z41" s="4">
        <f t="shared" ca="1" si="5"/>
        <v>0.82181000000000004</v>
      </c>
      <c r="AA41" s="4">
        <f t="shared" ca="1" si="6"/>
        <v>0.82104999999999995</v>
      </c>
      <c r="AB41">
        <f t="shared" ca="1" si="7"/>
        <v>0</v>
      </c>
      <c r="AC41">
        <f t="shared" ca="1" si="8"/>
        <v>0</v>
      </c>
      <c r="AD41">
        <f t="shared" ca="1" si="9"/>
        <v>1</v>
      </c>
    </row>
    <row r="42" spans="1:30" x14ac:dyDescent="0.2">
      <c r="A42" t="s">
        <v>14</v>
      </c>
      <c r="B42" t="s">
        <v>4726</v>
      </c>
      <c r="C42" t="s">
        <v>35</v>
      </c>
      <c r="D42" t="s">
        <v>20</v>
      </c>
      <c r="E42" t="s">
        <v>4727</v>
      </c>
      <c r="F42" t="s">
        <v>4728</v>
      </c>
      <c r="G42">
        <v>0.81716</v>
      </c>
      <c r="H42">
        <v>0.81467999999999996</v>
      </c>
      <c r="J42">
        <v>2</v>
      </c>
      <c r="L42">
        <v>1.84</v>
      </c>
      <c r="M42" t="s">
        <v>13</v>
      </c>
      <c r="N42">
        <f t="shared" si="10"/>
        <v>48576.080000000031</v>
      </c>
      <c r="O42">
        <f t="shared" si="0"/>
        <v>1</v>
      </c>
      <c r="U42" t="str">
        <f ca="1"/>
        <v>2025-06-26 11:50:10</v>
      </c>
      <c r="V42" s="4">
        <f t="shared" ca="1" si="1"/>
        <v>2</v>
      </c>
      <c r="W42" s="4">
        <f t="shared" ca="1" si="2"/>
        <v>3</v>
      </c>
      <c r="X42" s="4">
        <f t="shared" ca="1" si="3"/>
        <v>0.84000000000000008</v>
      </c>
      <c r="Y42" s="4">
        <f t="shared" ca="1" si="4"/>
        <v>0.82067000000000001</v>
      </c>
      <c r="Z42" s="4">
        <f t="shared" ca="1" si="5"/>
        <v>0.82074000000000003</v>
      </c>
      <c r="AA42" s="4">
        <f t="shared" ca="1" si="6"/>
        <v>0.81972</v>
      </c>
      <c r="AB42">
        <f t="shared" ca="1" si="7"/>
        <v>1</v>
      </c>
      <c r="AC42">
        <f t="shared" ca="1" si="8"/>
        <v>0</v>
      </c>
      <c r="AD42">
        <f t="shared" ca="1" si="9"/>
        <v>0</v>
      </c>
    </row>
    <row r="43" spans="1:30" ht="19" x14ac:dyDescent="0.25">
      <c r="A43" t="s">
        <v>14</v>
      </c>
      <c r="B43" t="s">
        <v>4729</v>
      </c>
      <c r="C43" t="s">
        <v>28</v>
      </c>
      <c r="D43" t="s">
        <v>20</v>
      </c>
      <c r="E43" t="s">
        <v>4730</v>
      </c>
      <c r="F43" t="s">
        <v>4728</v>
      </c>
      <c r="G43">
        <v>0.81579999999999997</v>
      </c>
      <c r="H43">
        <v>0.81467999999999996</v>
      </c>
      <c r="J43">
        <v>1</v>
      </c>
      <c r="L43">
        <v>0.92</v>
      </c>
      <c r="M43" t="s">
        <v>13</v>
      </c>
      <c r="N43">
        <f t="shared" si="10"/>
        <v>48574.240000000034</v>
      </c>
      <c r="O43">
        <f t="shared" si="0"/>
        <v>1</v>
      </c>
      <c r="P43" s="46"/>
      <c r="U43" t="str">
        <f ca="1"/>
        <v>2025-06-26 11:39:58</v>
      </c>
      <c r="V43" s="4">
        <f t="shared" ca="1" si="1"/>
        <v>3</v>
      </c>
      <c r="W43" s="4">
        <f t="shared" ca="1" si="2"/>
        <v>7</v>
      </c>
      <c r="X43" s="4">
        <f t="shared" ca="1" si="3"/>
        <v>-7</v>
      </c>
      <c r="Y43" s="4">
        <f t="shared" ca="1" si="4"/>
        <v>0.82033</v>
      </c>
      <c r="Z43" s="4">
        <f t="shared" ca="1" si="5"/>
        <v>0.81842000000000004</v>
      </c>
      <c r="AA43" s="4">
        <f t="shared" ca="1" si="6"/>
        <v>0.81537000000000004</v>
      </c>
      <c r="AB43">
        <f t="shared" ca="1" si="7"/>
        <v>0</v>
      </c>
      <c r="AC43">
        <f t="shared" ca="1" si="8"/>
        <v>1</v>
      </c>
      <c r="AD43">
        <f t="shared" ca="1" si="9"/>
        <v>0</v>
      </c>
    </row>
    <row r="44" spans="1:30" ht="19" x14ac:dyDescent="0.25">
      <c r="A44" t="s">
        <v>11</v>
      </c>
      <c r="B44" t="s">
        <v>4731</v>
      </c>
      <c r="C44" t="s">
        <v>129</v>
      </c>
      <c r="D44" t="s">
        <v>20</v>
      </c>
      <c r="E44" t="s">
        <v>4732</v>
      </c>
      <c r="F44" t="s">
        <v>4733</v>
      </c>
      <c r="G44">
        <v>0.81720000000000004</v>
      </c>
      <c r="H44">
        <v>0.81652999999999998</v>
      </c>
      <c r="J44">
        <v>2</v>
      </c>
      <c r="L44">
        <v>-2</v>
      </c>
      <c r="M44" t="s">
        <v>13</v>
      </c>
      <c r="N44">
        <f t="shared" si="10"/>
        <v>48573.320000000036</v>
      </c>
      <c r="O44">
        <f t="shared" si="0"/>
        <v>0</v>
      </c>
      <c r="P44" s="46"/>
      <c r="U44" t="str">
        <f ca="1"/>
        <v>2025-06-26 11:29:45</v>
      </c>
      <c r="V44" s="4">
        <f t="shared" ca="1" si="1"/>
        <v>4</v>
      </c>
      <c r="W44" s="4">
        <f t="shared" ca="1" si="2"/>
        <v>15</v>
      </c>
      <c r="X44" s="4">
        <f t="shared" ca="1" si="3"/>
        <v>-15</v>
      </c>
      <c r="Y44" s="4">
        <f t="shared" ca="1" si="4"/>
        <v>0.81562999999999997</v>
      </c>
      <c r="Z44" s="4">
        <f t="shared" ca="1" si="5"/>
        <v>0.82069999999999999</v>
      </c>
      <c r="AA44" s="4">
        <f t="shared" ca="1" si="6"/>
        <v>0.81735000000000002</v>
      </c>
      <c r="AB44">
        <f t="shared" ca="1" si="7"/>
        <v>0</v>
      </c>
      <c r="AC44">
        <f t="shared" ca="1" si="8"/>
        <v>0</v>
      </c>
      <c r="AD44">
        <f t="shared" ca="1" si="9"/>
        <v>1</v>
      </c>
    </row>
    <row r="45" spans="1:30" ht="19" x14ac:dyDescent="0.25">
      <c r="A45" t="s">
        <v>11</v>
      </c>
      <c r="B45" t="s">
        <v>4734</v>
      </c>
      <c r="C45" t="s">
        <v>28</v>
      </c>
      <c r="D45" t="s">
        <v>20</v>
      </c>
      <c r="E45" t="s">
        <v>4735</v>
      </c>
      <c r="F45" t="s">
        <v>4733</v>
      </c>
      <c r="G45">
        <v>0.81867999999999996</v>
      </c>
      <c r="H45">
        <v>0.81652999999999998</v>
      </c>
      <c r="J45">
        <v>1</v>
      </c>
      <c r="L45">
        <v>-1</v>
      </c>
      <c r="M45" t="s">
        <v>13</v>
      </c>
      <c r="N45">
        <f t="shared" si="10"/>
        <v>48575.320000000036</v>
      </c>
      <c r="O45">
        <f t="shared" si="0"/>
        <v>0</v>
      </c>
      <c r="P45" s="46"/>
      <c r="U45" t="str">
        <f ca="1"/>
        <v>2025-06-26 11:19:33</v>
      </c>
      <c r="V45" s="4">
        <f t="shared" ca="1" si="1"/>
        <v>1</v>
      </c>
      <c r="W45" s="4">
        <f t="shared" ca="1" si="2"/>
        <v>1</v>
      </c>
      <c r="X45" s="4">
        <f t="shared" ca="1" si="3"/>
        <v>0.92</v>
      </c>
      <c r="Y45" s="4">
        <f t="shared" ca="1" si="4"/>
        <v>0.82084000000000001</v>
      </c>
      <c r="Z45" s="4">
        <f t="shared" ca="1" si="5"/>
        <v>0.82147999999999999</v>
      </c>
      <c r="AA45" s="4">
        <f t="shared" ca="1" si="6"/>
        <v>0.82147999999999999</v>
      </c>
      <c r="AB45">
        <f t="shared" ca="1" si="7"/>
        <v>0</v>
      </c>
      <c r="AC45">
        <f t="shared" ca="1" si="8"/>
        <v>0</v>
      </c>
      <c r="AD45">
        <f t="shared" ca="1" si="9"/>
        <v>1</v>
      </c>
    </row>
    <row r="46" spans="1:30" x14ac:dyDescent="0.2">
      <c r="A46" t="s">
        <v>11</v>
      </c>
      <c r="B46" t="s">
        <v>4736</v>
      </c>
      <c r="C46" t="s">
        <v>83</v>
      </c>
      <c r="D46" t="s">
        <v>20</v>
      </c>
      <c r="E46" t="s">
        <v>4737</v>
      </c>
      <c r="F46" t="s">
        <v>4733</v>
      </c>
      <c r="G46">
        <v>0.81571000000000005</v>
      </c>
      <c r="H46">
        <v>0.81652999999999998</v>
      </c>
      <c r="J46">
        <v>4</v>
      </c>
      <c r="L46">
        <v>3.68</v>
      </c>
      <c r="M46" t="s">
        <v>13</v>
      </c>
      <c r="N46">
        <f t="shared" si="10"/>
        <v>48576.320000000036</v>
      </c>
      <c r="O46">
        <f t="shared" si="0"/>
        <v>1</v>
      </c>
      <c r="U46" t="str">
        <f ca="1"/>
        <v>2025-06-26 11:09:20</v>
      </c>
      <c r="V46" s="4">
        <f t="shared" ca="1" si="1"/>
        <v>2</v>
      </c>
      <c r="W46" s="4">
        <f t="shared" ca="1" si="2"/>
        <v>3</v>
      </c>
      <c r="X46" s="4">
        <f t="shared" ca="1" si="3"/>
        <v>2.7600000000000002</v>
      </c>
      <c r="Y46" s="4">
        <f t="shared" ca="1" si="4"/>
        <v>0.82123000000000002</v>
      </c>
      <c r="Z46" s="4">
        <f t="shared" ca="1" si="5"/>
        <v>0.82271000000000005</v>
      </c>
      <c r="AA46" s="4">
        <f t="shared" ca="1" si="6"/>
        <v>0.82199</v>
      </c>
      <c r="AB46">
        <f t="shared" ca="1" si="7"/>
        <v>0</v>
      </c>
      <c r="AC46">
        <f t="shared" ca="1" si="8"/>
        <v>0</v>
      </c>
      <c r="AD46">
        <f t="shared" ca="1" si="9"/>
        <v>1</v>
      </c>
    </row>
    <row r="47" spans="1:30" x14ac:dyDescent="0.2">
      <c r="A47" t="s">
        <v>14</v>
      </c>
      <c r="B47" t="s">
        <v>4738</v>
      </c>
      <c r="C47" t="s">
        <v>28</v>
      </c>
      <c r="D47" t="s">
        <v>20</v>
      </c>
      <c r="E47" t="s">
        <v>4739</v>
      </c>
      <c r="F47" t="s">
        <v>4740</v>
      </c>
      <c r="G47">
        <v>0.81725999999999999</v>
      </c>
      <c r="H47">
        <v>0.81882999999999995</v>
      </c>
      <c r="J47">
        <v>1</v>
      </c>
      <c r="L47">
        <v>-1</v>
      </c>
      <c r="M47" t="s">
        <v>13</v>
      </c>
      <c r="N47">
        <f t="shared" si="10"/>
        <v>48572.640000000036</v>
      </c>
      <c r="O47">
        <f t="shared" si="0"/>
        <v>0</v>
      </c>
      <c r="U47" t="str">
        <f ca="1"/>
        <v>2025-06-26 10:59:08</v>
      </c>
      <c r="V47" s="4">
        <f t="shared" ca="1" si="1"/>
        <v>2</v>
      </c>
      <c r="W47" s="4">
        <f t="shared" ca="1" si="2"/>
        <v>3</v>
      </c>
      <c r="X47" s="4">
        <f t="shared" ca="1" si="3"/>
        <v>0.84000000000000008</v>
      </c>
      <c r="Y47" s="4">
        <f t="shared" ca="1" si="4"/>
        <v>0.82201999999999997</v>
      </c>
      <c r="Z47" s="4">
        <f t="shared" ca="1" si="5"/>
        <v>0.82240000000000002</v>
      </c>
      <c r="AA47" s="4">
        <f t="shared" ca="1" si="6"/>
        <v>0.82089999999999996</v>
      </c>
      <c r="AB47">
        <f t="shared" ca="1" si="7"/>
        <v>1</v>
      </c>
      <c r="AC47">
        <f t="shared" ca="1" si="8"/>
        <v>0</v>
      </c>
      <c r="AD47">
        <f t="shared" ca="1" si="9"/>
        <v>0</v>
      </c>
    </row>
    <row r="48" spans="1:30" x14ac:dyDescent="0.2">
      <c r="A48" t="s">
        <v>14</v>
      </c>
      <c r="B48" t="s">
        <v>4741</v>
      </c>
      <c r="C48" t="s">
        <v>83</v>
      </c>
      <c r="D48" t="s">
        <v>20</v>
      </c>
      <c r="E48" t="s">
        <v>4742</v>
      </c>
      <c r="F48" t="s">
        <v>4740</v>
      </c>
      <c r="G48">
        <v>0.81889999999999996</v>
      </c>
      <c r="H48">
        <v>0.81882999999999995</v>
      </c>
      <c r="J48">
        <v>4</v>
      </c>
      <c r="L48">
        <v>3.68</v>
      </c>
      <c r="M48" t="s">
        <v>13</v>
      </c>
      <c r="N48">
        <f t="shared" si="10"/>
        <v>48573.640000000036</v>
      </c>
      <c r="O48">
        <f t="shared" si="0"/>
        <v>0</v>
      </c>
      <c r="U48" t="str">
        <f ca="1"/>
        <v>2025-06-26 10:48:27</v>
      </c>
      <c r="V48" s="4">
        <f t="shared" ca="1" si="1"/>
        <v>1</v>
      </c>
      <c r="W48" s="4">
        <f t="shared" ca="1" si="2"/>
        <v>1</v>
      </c>
      <c r="X48" s="4">
        <f t="shared" ca="1" si="3"/>
        <v>0.92</v>
      </c>
      <c r="Y48" s="4">
        <f t="shared" ca="1" si="4"/>
        <v>0.82028999999999996</v>
      </c>
      <c r="Z48" s="4">
        <f t="shared" ca="1" si="5"/>
        <v>0.82242000000000004</v>
      </c>
      <c r="AA48" s="4">
        <f t="shared" ca="1" si="6"/>
        <v>0.82242000000000004</v>
      </c>
      <c r="AB48">
        <f t="shared" ca="1" si="7"/>
        <v>0</v>
      </c>
      <c r="AC48">
        <f t="shared" ca="1" si="8"/>
        <v>0</v>
      </c>
      <c r="AD48">
        <f t="shared" ca="1" si="9"/>
        <v>1</v>
      </c>
    </row>
    <row r="49" spans="1:30" x14ac:dyDescent="0.2">
      <c r="A49" t="s">
        <v>14</v>
      </c>
      <c r="B49" t="s">
        <v>4743</v>
      </c>
      <c r="C49" t="s">
        <v>123</v>
      </c>
      <c r="D49" t="s">
        <v>20</v>
      </c>
      <c r="E49" t="s">
        <v>4744</v>
      </c>
      <c r="F49" t="s">
        <v>4740</v>
      </c>
      <c r="G49">
        <v>0.81818999999999997</v>
      </c>
      <c r="H49">
        <v>0.81882999999999995</v>
      </c>
      <c r="J49">
        <v>2</v>
      </c>
      <c r="L49">
        <v>-2</v>
      </c>
      <c r="M49" t="s">
        <v>13</v>
      </c>
      <c r="N49">
        <f t="shared" si="10"/>
        <v>48569.960000000036</v>
      </c>
      <c r="O49">
        <f t="shared" si="0"/>
        <v>1</v>
      </c>
      <c r="U49" t="str">
        <f ca="1"/>
        <v>2025-06-26 10:27:13</v>
      </c>
      <c r="V49" s="4">
        <f t="shared" ca="1" si="1"/>
        <v>1</v>
      </c>
      <c r="W49" s="4">
        <f t="shared" ca="1" si="2"/>
        <v>1</v>
      </c>
      <c r="X49" s="4">
        <f t="shared" ca="1" si="3"/>
        <v>0.92</v>
      </c>
      <c r="Y49" s="4">
        <f t="shared" ca="1" si="4"/>
        <v>1.9934700000000001</v>
      </c>
      <c r="Z49" s="4">
        <f t="shared" ca="1" si="5"/>
        <v>1.9903500000000001</v>
      </c>
      <c r="AA49" s="4">
        <f t="shared" ca="1" si="6"/>
        <v>1.9903500000000001</v>
      </c>
      <c r="AB49">
        <f t="shared" ca="1" si="7"/>
        <v>0</v>
      </c>
      <c r="AC49">
        <f t="shared" ca="1" si="8"/>
        <v>1</v>
      </c>
      <c r="AD49">
        <f t="shared" ca="1" si="9"/>
        <v>0</v>
      </c>
    </row>
    <row r="50" spans="1:30" x14ac:dyDescent="0.2">
      <c r="A50" t="s">
        <v>14</v>
      </c>
      <c r="B50" t="s">
        <v>4745</v>
      </c>
      <c r="C50" t="s">
        <v>28</v>
      </c>
      <c r="D50" t="s">
        <v>20</v>
      </c>
      <c r="E50" t="s">
        <v>4746</v>
      </c>
      <c r="F50" t="s">
        <v>4747</v>
      </c>
      <c r="G50">
        <v>0.81760999999999995</v>
      </c>
      <c r="H50">
        <v>0.81794999999999995</v>
      </c>
      <c r="J50">
        <v>1</v>
      </c>
      <c r="L50">
        <v>-1</v>
      </c>
      <c r="M50" t="s">
        <v>13</v>
      </c>
      <c r="N50">
        <f t="shared" si="10"/>
        <v>48571.960000000036</v>
      </c>
      <c r="O50">
        <f t="shared" si="0"/>
        <v>0</v>
      </c>
      <c r="U50" t="str">
        <f ca="1"/>
        <v>2025-06-26 10:17:00</v>
      </c>
      <c r="V50" s="4">
        <f t="shared" ca="1" si="1"/>
        <v>1</v>
      </c>
      <c r="W50" s="4">
        <f t="shared" ca="1" si="2"/>
        <v>1</v>
      </c>
      <c r="X50" s="4">
        <f t="shared" ca="1" si="3"/>
        <v>0.92</v>
      </c>
      <c r="Y50" s="4">
        <f t="shared" ca="1" si="4"/>
        <v>1.99028</v>
      </c>
      <c r="Z50" s="4">
        <f t="shared" ca="1" si="5"/>
        <v>1.9898199999999999</v>
      </c>
      <c r="AA50" s="4">
        <f t="shared" ca="1" si="6"/>
        <v>1.9898199999999999</v>
      </c>
      <c r="AB50">
        <f t="shared" ca="1" si="7"/>
        <v>0</v>
      </c>
      <c r="AC50">
        <f t="shared" ca="1" si="8"/>
        <v>1</v>
      </c>
      <c r="AD50">
        <f t="shared" ca="1" si="9"/>
        <v>0</v>
      </c>
    </row>
    <row r="51" spans="1:30" x14ac:dyDescent="0.2">
      <c r="A51" t="s">
        <v>14</v>
      </c>
      <c r="B51" t="s">
        <v>4748</v>
      </c>
      <c r="C51" t="s">
        <v>94</v>
      </c>
      <c r="D51" t="s">
        <v>20</v>
      </c>
      <c r="E51" t="s">
        <v>4749</v>
      </c>
      <c r="F51" t="s">
        <v>4747</v>
      </c>
      <c r="G51">
        <v>0.81915000000000004</v>
      </c>
      <c r="H51">
        <v>0.81794999999999995</v>
      </c>
      <c r="J51">
        <v>4</v>
      </c>
      <c r="L51">
        <v>3.68</v>
      </c>
      <c r="M51" t="s">
        <v>13</v>
      </c>
      <c r="N51">
        <f t="shared" si="10"/>
        <v>48572.960000000036</v>
      </c>
      <c r="O51">
        <f t="shared" si="0"/>
        <v>1</v>
      </c>
      <c r="U51" t="str">
        <f ca="1"/>
        <v>2025-06-26 10:06:47</v>
      </c>
      <c r="V51" s="4">
        <f t="shared" ca="1" si="1"/>
        <v>1</v>
      </c>
      <c r="W51" s="4">
        <f t="shared" ca="1" si="2"/>
        <v>1</v>
      </c>
      <c r="X51" s="4">
        <f t="shared" ca="1" si="3"/>
        <v>0.91</v>
      </c>
      <c r="Y51" s="4">
        <f t="shared" ca="1" si="4"/>
        <v>1.98983</v>
      </c>
      <c r="Z51" s="4">
        <f t="shared" ca="1" si="5"/>
        <v>1.9860500000000001</v>
      </c>
      <c r="AA51" s="4">
        <f t="shared" ca="1" si="6"/>
        <v>1.9860500000000001</v>
      </c>
      <c r="AB51">
        <f t="shared" ca="1" si="7"/>
        <v>0</v>
      </c>
      <c r="AC51">
        <f t="shared" ca="1" si="8"/>
        <v>1</v>
      </c>
      <c r="AD51">
        <f t="shared" ca="1" si="9"/>
        <v>0</v>
      </c>
    </row>
    <row r="52" spans="1:30" x14ac:dyDescent="0.2">
      <c r="A52" t="s">
        <v>14</v>
      </c>
      <c r="B52" t="s">
        <v>4750</v>
      </c>
      <c r="C52" t="s">
        <v>41</v>
      </c>
      <c r="D52" t="s">
        <v>20</v>
      </c>
      <c r="E52" t="s">
        <v>4751</v>
      </c>
      <c r="F52" t="s">
        <v>4747</v>
      </c>
      <c r="G52">
        <v>0.81850000000000001</v>
      </c>
      <c r="H52">
        <v>0.81794999999999995</v>
      </c>
      <c r="J52">
        <v>2</v>
      </c>
      <c r="L52">
        <v>1.84</v>
      </c>
      <c r="M52" t="s">
        <v>13</v>
      </c>
      <c r="N52">
        <f t="shared" si="10"/>
        <v>48569.280000000035</v>
      </c>
      <c r="O52">
        <f t="shared" si="0"/>
        <v>0</v>
      </c>
      <c r="U52" t="str">
        <f ca="1"/>
        <v>2025-06-26 09:56:24</v>
      </c>
      <c r="V52" s="4">
        <f t="shared" ca="1" si="1"/>
        <v>1</v>
      </c>
      <c r="W52" s="4">
        <f t="shared" ca="1" si="2"/>
        <v>1</v>
      </c>
      <c r="X52" s="4">
        <f t="shared" ca="1" si="3"/>
        <v>0.92</v>
      </c>
      <c r="Y52" s="4">
        <f t="shared" ca="1" si="4"/>
        <v>1.9859100000000001</v>
      </c>
      <c r="Z52" s="4">
        <f t="shared" ca="1" si="5"/>
        <v>1.98411</v>
      </c>
      <c r="AA52" s="4">
        <f t="shared" ca="1" si="6"/>
        <v>1.98411</v>
      </c>
      <c r="AB52">
        <f t="shared" ca="1" si="7"/>
        <v>0</v>
      </c>
      <c r="AC52">
        <f t="shared" ca="1" si="8"/>
        <v>1</v>
      </c>
      <c r="AD52">
        <f t="shared" ca="1" si="9"/>
        <v>0</v>
      </c>
    </row>
    <row r="53" spans="1:30" x14ac:dyDescent="0.2">
      <c r="A53" t="s">
        <v>11</v>
      </c>
      <c r="B53" t="s">
        <v>4752</v>
      </c>
      <c r="C53" t="s">
        <v>28</v>
      </c>
      <c r="D53" t="s">
        <v>20</v>
      </c>
      <c r="E53" t="s">
        <v>4753</v>
      </c>
      <c r="F53" t="s">
        <v>4754</v>
      </c>
      <c r="G53">
        <v>0.81818000000000002</v>
      </c>
      <c r="H53">
        <v>0.81769999999999998</v>
      </c>
      <c r="J53">
        <v>1</v>
      </c>
      <c r="L53">
        <v>-1</v>
      </c>
      <c r="M53" t="s">
        <v>13</v>
      </c>
      <c r="N53">
        <f t="shared" si="10"/>
        <v>48567.440000000039</v>
      </c>
      <c r="O53">
        <f t="shared" si="0"/>
        <v>0</v>
      </c>
      <c r="U53" t="str">
        <f ca="1"/>
        <v>2025-06-26 09:45:43</v>
      </c>
      <c r="V53" s="4">
        <f t="shared" ca="1" si="1"/>
        <v>3</v>
      </c>
      <c r="W53" s="4">
        <f t="shared" ca="1" si="2"/>
        <v>7</v>
      </c>
      <c r="X53" s="4">
        <f t="shared" ca="1" si="3"/>
        <v>0.68000000000000016</v>
      </c>
      <c r="Y53" s="4">
        <f t="shared" ca="1" si="4"/>
        <v>1.9844599999999999</v>
      </c>
      <c r="Z53" s="4">
        <f t="shared" ca="1" si="5"/>
        <v>1.98489</v>
      </c>
      <c r="AA53" s="4">
        <f t="shared" ca="1" si="6"/>
        <v>1.9813499999999999</v>
      </c>
      <c r="AB53">
        <f t="shared" ca="1" si="7"/>
        <v>1</v>
      </c>
      <c r="AC53">
        <f t="shared" ca="1" si="8"/>
        <v>0</v>
      </c>
      <c r="AD53">
        <f t="shared" ca="1" si="9"/>
        <v>0</v>
      </c>
    </row>
    <row r="54" spans="1:30" x14ac:dyDescent="0.2">
      <c r="A54" t="s">
        <v>14</v>
      </c>
      <c r="B54" t="s">
        <v>4755</v>
      </c>
      <c r="C54" t="s">
        <v>28</v>
      </c>
      <c r="D54" t="s">
        <v>20</v>
      </c>
      <c r="E54" t="s">
        <v>4756</v>
      </c>
      <c r="F54" t="s">
        <v>4757</v>
      </c>
      <c r="G54">
        <v>0.81986999999999999</v>
      </c>
      <c r="H54">
        <v>0.81821999999999995</v>
      </c>
      <c r="J54">
        <v>1</v>
      </c>
      <c r="L54">
        <v>0.92</v>
      </c>
      <c r="M54" t="s">
        <v>13</v>
      </c>
      <c r="N54">
        <f t="shared" si="10"/>
        <v>48568.440000000039</v>
      </c>
      <c r="O54">
        <f t="shared" si="0"/>
        <v>1</v>
      </c>
      <c r="U54" t="str">
        <f ca="1"/>
        <v>2025-06-26 09:35:31</v>
      </c>
      <c r="V54" s="4">
        <f t="shared" ca="1" si="1"/>
        <v>1</v>
      </c>
      <c r="W54" s="4">
        <f t="shared" ca="1" si="2"/>
        <v>1</v>
      </c>
      <c r="X54" s="4">
        <f t="shared" ca="1" si="3"/>
        <v>0.92</v>
      </c>
      <c r="Y54" s="4">
        <f t="shared" ca="1" si="4"/>
        <v>1.98112</v>
      </c>
      <c r="Z54" s="4">
        <f t="shared" ca="1" si="5"/>
        <v>1.9858100000000001</v>
      </c>
      <c r="AA54" s="4">
        <f t="shared" ca="1" si="6"/>
        <v>1.9858100000000001</v>
      </c>
      <c r="AB54">
        <f t="shared" ca="1" si="7"/>
        <v>0</v>
      </c>
      <c r="AC54">
        <f t="shared" ca="1" si="8"/>
        <v>0</v>
      </c>
      <c r="AD54">
        <f t="shared" ca="1" si="9"/>
        <v>1</v>
      </c>
    </row>
    <row r="55" spans="1:30" x14ac:dyDescent="0.2">
      <c r="A55" t="s">
        <v>11</v>
      </c>
      <c r="B55" t="s">
        <v>4758</v>
      </c>
      <c r="C55" t="s">
        <v>39</v>
      </c>
      <c r="D55" t="s">
        <v>20</v>
      </c>
      <c r="E55" t="s">
        <v>4759</v>
      </c>
      <c r="F55" t="s">
        <v>4760</v>
      </c>
      <c r="G55">
        <v>0.82096000000000002</v>
      </c>
      <c r="H55">
        <v>0.81996000000000002</v>
      </c>
      <c r="J55">
        <v>4</v>
      </c>
      <c r="L55">
        <v>-4</v>
      </c>
      <c r="M55" t="s">
        <v>13</v>
      </c>
      <c r="N55">
        <f t="shared" si="10"/>
        <v>48567.52000000004</v>
      </c>
      <c r="O55">
        <f t="shared" si="0"/>
        <v>1</v>
      </c>
      <c r="U55" t="str">
        <f ca="1"/>
        <v>2025-06-26 09:25:25</v>
      </c>
      <c r="V55" s="4">
        <f t="shared" ca="1" si="1"/>
        <v>1</v>
      </c>
      <c r="W55" s="4">
        <f t="shared" ca="1" si="2"/>
        <v>1</v>
      </c>
      <c r="X55" s="4">
        <f t="shared" ca="1" si="3"/>
        <v>0.92</v>
      </c>
      <c r="Y55" s="4">
        <f t="shared" ca="1" si="4"/>
        <v>1.9856799999999999</v>
      </c>
      <c r="Z55" s="4">
        <f t="shared" ca="1" si="5"/>
        <v>1.9888300000000001</v>
      </c>
      <c r="AA55" s="4">
        <f t="shared" ca="1" si="6"/>
        <v>1.9888300000000001</v>
      </c>
      <c r="AB55">
        <f t="shared" ca="1" si="7"/>
        <v>0</v>
      </c>
      <c r="AC55">
        <f t="shared" ca="1" si="8"/>
        <v>0</v>
      </c>
      <c r="AD55">
        <f t="shared" ca="1" si="9"/>
        <v>1</v>
      </c>
    </row>
    <row r="56" spans="1:30" x14ac:dyDescent="0.2">
      <c r="A56" t="s">
        <v>11</v>
      </c>
      <c r="B56" t="s">
        <v>4761</v>
      </c>
      <c r="C56" t="s">
        <v>33</v>
      </c>
      <c r="D56" t="s">
        <v>20</v>
      </c>
      <c r="E56" t="s">
        <v>4762</v>
      </c>
      <c r="F56" t="s">
        <v>4760</v>
      </c>
      <c r="G56">
        <v>0.82298000000000004</v>
      </c>
      <c r="H56">
        <v>0.81996000000000002</v>
      </c>
      <c r="J56">
        <v>1</v>
      </c>
      <c r="L56">
        <v>-1</v>
      </c>
      <c r="M56" t="s">
        <v>13</v>
      </c>
      <c r="N56">
        <f t="shared" si="10"/>
        <v>48571.52000000004</v>
      </c>
      <c r="O56">
        <f t="shared" si="0"/>
        <v>0</v>
      </c>
      <c r="U56" t="str">
        <f ca="1"/>
        <v>2025-06-26 09:15:12</v>
      </c>
      <c r="V56" s="4">
        <f t="shared" ca="1" si="1"/>
        <v>1</v>
      </c>
      <c r="W56" s="4">
        <f t="shared" ca="1" si="2"/>
        <v>1</v>
      </c>
      <c r="X56" s="4">
        <f t="shared" ca="1" si="3"/>
        <v>0.92</v>
      </c>
      <c r="Y56" s="4">
        <f t="shared" ca="1" si="4"/>
        <v>1.9897100000000001</v>
      </c>
      <c r="Z56" s="4">
        <f t="shared" ca="1" si="5"/>
        <v>1.9887600000000001</v>
      </c>
      <c r="AA56" s="4">
        <f t="shared" ca="1" si="6"/>
        <v>1.9887600000000001</v>
      </c>
      <c r="AB56">
        <f t="shared" ca="1" si="7"/>
        <v>0</v>
      </c>
      <c r="AC56">
        <f t="shared" ca="1" si="8"/>
        <v>1</v>
      </c>
      <c r="AD56">
        <f t="shared" ca="1" si="9"/>
        <v>0</v>
      </c>
    </row>
    <row r="57" spans="1:30" x14ac:dyDescent="0.2">
      <c r="A57" t="s">
        <v>11</v>
      </c>
      <c r="B57" t="s">
        <v>4763</v>
      </c>
      <c r="C57" t="s">
        <v>127</v>
      </c>
      <c r="D57" t="s">
        <v>20</v>
      </c>
      <c r="E57" t="s">
        <v>4764</v>
      </c>
      <c r="F57" t="s">
        <v>4760</v>
      </c>
      <c r="G57">
        <v>0.82201000000000002</v>
      </c>
      <c r="H57">
        <v>0.81996000000000002</v>
      </c>
      <c r="J57">
        <v>2</v>
      </c>
      <c r="L57">
        <v>-2</v>
      </c>
      <c r="M57" t="s">
        <v>13</v>
      </c>
      <c r="N57">
        <f t="shared" si="10"/>
        <v>48572.52000000004</v>
      </c>
      <c r="O57">
        <f t="shared" si="0"/>
        <v>0</v>
      </c>
      <c r="U57" t="str">
        <f ca="1"/>
        <v>2025-06-26 09:05:00</v>
      </c>
      <c r="V57" s="4">
        <f t="shared" ca="1" si="1"/>
        <v>1</v>
      </c>
      <c r="W57" s="4">
        <f t="shared" ca="1" si="2"/>
        <v>1</v>
      </c>
      <c r="X57" s="4">
        <f t="shared" ca="1" si="3"/>
        <v>0.92</v>
      </c>
      <c r="Y57" s="4">
        <f t="shared" ca="1" si="4"/>
        <v>1.9890000000000001</v>
      </c>
      <c r="Z57" s="4">
        <f t="shared" ca="1" si="5"/>
        <v>1.9867600000000001</v>
      </c>
      <c r="AA57" s="4">
        <f t="shared" ca="1" si="6"/>
        <v>1.9867600000000001</v>
      </c>
      <c r="AB57">
        <f t="shared" ca="1" si="7"/>
        <v>0</v>
      </c>
      <c r="AC57">
        <f t="shared" ca="1" si="8"/>
        <v>1</v>
      </c>
      <c r="AD57">
        <f t="shared" ca="1" si="9"/>
        <v>0</v>
      </c>
    </row>
    <row r="58" spans="1:30" x14ac:dyDescent="0.2">
      <c r="A58" t="s">
        <v>11</v>
      </c>
      <c r="B58" t="s">
        <v>4765</v>
      </c>
      <c r="C58" t="s">
        <v>186</v>
      </c>
      <c r="D58" t="s">
        <v>20</v>
      </c>
      <c r="E58" t="s">
        <v>4766</v>
      </c>
      <c r="F58" t="s">
        <v>4760</v>
      </c>
      <c r="G58">
        <v>0.82013000000000003</v>
      </c>
      <c r="H58">
        <v>0.81996000000000002</v>
      </c>
      <c r="J58">
        <v>8</v>
      </c>
      <c r="L58">
        <v>-8</v>
      </c>
      <c r="M58" t="s">
        <v>13</v>
      </c>
      <c r="N58">
        <f t="shared" si="10"/>
        <v>48574.52000000004</v>
      </c>
      <c r="O58">
        <f t="shared" si="0"/>
        <v>0</v>
      </c>
      <c r="U58" t="str">
        <f ca="1"/>
        <v>2025-06-26 08:54:46</v>
      </c>
      <c r="V58" s="4">
        <f t="shared" ca="1" si="1"/>
        <v>1</v>
      </c>
      <c r="W58" s="4">
        <f t="shared" ca="1" si="2"/>
        <v>1</v>
      </c>
      <c r="X58" s="4">
        <f t="shared" ca="1" si="3"/>
        <v>0.92</v>
      </c>
      <c r="Y58" s="4">
        <f t="shared" ca="1" si="4"/>
        <v>1.9868300000000001</v>
      </c>
      <c r="Z58" s="4">
        <f t="shared" ca="1" si="5"/>
        <v>1.9851700000000001</v>
      </c>
      <c r="AA58" s="4">
        <f t="shared" ca="1" si="6"/>
        <v>1.9851700000000001</v>
      </c>
      <c r="AB58">
        <f t="shared" ca="1" si="7"/>
        <v>0</v>
      </c>
      <c r="AC58">
        <f t="shared" ca="1" si="8"/>
        <v>1</v>
      </c>
      <c r="AD58">
        <f t="shared" ca="1" si="9"/>
        <v>0</v>
      </c>
    </row>
    <row r="59" spans="1:30" x14ac:dyDescent="0.2">
      <c r="A59" t="s">
        <v>14</v>
      </c>
      <c r="B59" t="s">
        <v>4767</v>
      </c>
      <c r="C59" t="s">
        <v>43</v>
      </c>
      <c r="D59" t="s">
        <v>20</v>
      </c>
      <c r="E59" t="s">
        <v>4768</v>
      </c>
      <c r="F59" t="s">
        <v>4769</v>
      </c>
      <c r="G59">
        <v>0.82237000000000005</v>
      </c>
      <c r="H59">
        <v>0.82272999999999996</v>
      </c>
      <c r="J59">
        <v>4</v>
      </c>
      <c r="L59">
        <v>-4</v>
      </c>
      <c r="M59" t="s">
        <v>13</v>
      </c>
      <c r="N59">
        <f t="shared" si="10"/>
        <v>48582.52000000004</v>
      </c>
      <c r="O59">
        <f t="shared" si="0"/>
        <v>0</v>
      </c>
      <c r="U59" t="str">
        <f ca="1"/>
        <v>2025-06-26 08:32:55</v>
      </c>
      <c r="V59" s="4">
        <f t="shared" ca="1" si="1"/>
        <v>1</v>
      </c>
      <c r="W59" s="4">
        <f t="shared" ca="1" si="2"/>
        <v>1</v>
      </c>
      <c r="X59" s="4">
        <f t="shared" ca="1" si="3"/>
        <v>-1</v>
      </c>
      <c r="Y59" s="4">
        <f t="shared" ca="1" si="4"/>
        <v>0.83357000000000003</v>
      </c>
      <c r="Z59" s="4">
        <f t="shared" ca="1" si="5"/>
        <v>0.83445000000000003</v>
      </c>
      <c r="AA59" s="4">
        <f t="shared" ca="1" si="6"/>
        <v>0.83445000000000003</v>
      </c>
      <c r="AB59">
        <f t="shared" ca="1" si="7"/>
        <v>0</v>
      </c>
      <c r="AC59">
        <f t="shared" ca="1" si="8"/>
        <v>0</v>
      </c>
      <c r="AD59">
        <f t="shared" ca="1" si="9"/>
        <v>1</v>
      </c>
    </row>
    <row r="60" spans="1:30" x14ac:dyDescent="0.2">
      <c r="A60" t="s">
        <v>14</v>
      </c>
      <c r="B60" t="s">
        <v>4770</v>
      </c>
      <c r="C60" t="s">
        <v>123</v>
      </c>
      <c r="D60" t="s">
        <v>20</v>
      </c>
      <c r="E60" t="s">
        <v>4771</v>
      </c>
      <c r="F60" t="s">
        <v>4769</v>
      </c>
      <c r="G60">
        <v>0.82150000000000001</v>
      </c>
      <c r="H60">
        <v>0.82272999999999996</v>
      </c>
      <c r="J60">
        <v>2</v>
      </c>
      <c r="L60">
        <v>-2</v>
      </c>
      <c r="M60" t="s">
        <v>13</v>
      </c>
      <c r="N60">
        <f t="shared" si="10"/>
        <v>48586.52000000004</v>
      </c>
      <c r="O60">
        <f t="shared" si="0"/>
        <v>0</v>
      </c>
      <c r="U60" t="str">
        <f ca="1"/>
        <v>2025-06-26 08:22:42</v>
      </c>
      <c r="V60" s="4">
        <f t="shared" ca="1" si="1"/>
        <v>1</v>
      </c>
      <c r="W60" s="4">
        <f t="shared" ca="1" si="2"/>
        <v>1</v>
      </c>
      <c r="X60" s="4">
        <f t="shared" ca="1" si="3"/>
        <v>0.91</v>
      </c>
      <c r="Y60" s="4">
        <f t="shared" ca="1" si="4"/>
        <v>0.83445999999999998</v>
      </c>
      <c r="Z60" s="4">
        <f t="shared" ca="1" si="5"/>
        <v>0.83257999999999999</v>
      </c>
      <c r="AA60" s="4">
        <f t="shared" ca="1" si="6"/>
        <v>0.83257999999999999</v>
      </c>
      <c r="AB60">
        <f t="shared" ca="1" si="7"/>
        <v>0</v>
      </c>
      <c r="AC60">
        <f t="shared" ca="1" si="8"/>
        <v>1</v>
      </c>
      <c r="AD60">
        <f t="shared" ca="1" si="9"/>
        <v>0</v>
      </c>
    </row>
    <row r="61" spans="1:30" x14ac:dyDescent="0.2">
      <c r="A61" t="s">
        <v>14</v>
      </c>
      <c r="B61" t="s">
        <v>4772</v>
      </c>
      <c r="C61" t="s">
        <v>3851</v>
      </c>
      <c r="D61" t="s">
        <v>20</v>
      </c>
      <c r="E61" t="s">
        <v>4773</v>
      </c>
      <c r="F61" t="s">
        <v>4769</v>
      </c>
      <c r="G61">
        <v>0.82340000000000002</v>
      </c>
      <c r="H61">
        <v>0.82272999999999996</v>
      </c>
      <c r="J61">
        <v>8</v>
      </c>
      <c r="L61">
        <v>7.36</v>
      </c>
      <c r="M61" t="s">
        <v>13</v>
      </c>
      <c r="N61">
        <f t="shared" si="10"/>
        <v>48588.52000000004</v>
      </c>
      <c r="O61">
        <f t="shared" si="0"/>
        <v>0</v>
      </c>
      <c r="U61" t="str">
        <f ca="1"/>
        <v>2025-06-26 08:12:30</v>
      </c>
      <c r="V61" s="4">
        <f t="shared" ca="1" si="1"/>
        <v>2</v>
      </c>
      <c r="W61" s="4">
        <f t="shared" ca="1" si="2"/>
        <v>3</v>
      </c>
      <c r="X61" s="4">
        <f t="shared" ca="1" si="3"/>
        <v>0.84000000000000008</v>
      </c>
      <c r="Y61" s="4">
        <f t="shared" ca="1" si="4"/>
        <v>0.83206000000000002</v>
      </c>
      <c r="Z61" s="4">
        <f t="shared" ca="1" si="5"/>
        <v>0.83238000000000001</v>
      </c>
      <c r="AA61" s="4">
        <f t="shared" ca="1" si="6"/>
        <v>0.83165</v>
      </c>
      <c r="AB61">
        <f t="shared" ca="1" si="7"/>
        <v>1</v>
      </c>
      <c r="AC61">
        <f t="shared" ca="1" si="8"/>
        <v>0</v>
      </c>
      <c r="AD61">
        <f t="shared" ca="1" si="9"/>
        <v>0</v>
      </c>
    </row>
    <row r="62" spans="1:30" x14ac:dyDescent="0.2">
      <c r="A62" t="s">
        <v>14</v>
      </c>
      <c r="B62" t="s">
        <v>4774</v>
      </c>
      <c r="C62" t="s">
        <v>28</v>
      </c>
      <c r="D62" t="s">
        <v>20</v>
      </c>
      <c r="E62" t="s">
        <v>4775</v>
      </c>
      <c r="F62" t="s">
        <v>4769</v>
      </c>
      <c r="G62">
        <v>0.82052999999999998</v>
      </c>
      <c r="H62">
        <v>0.82272999999999996</v>
      </c>
      <c r="J62">
        <v>1</v>
      </c>
      <c r="L62">
        <v>-1</v>
      </c>
      <c r="M62" t="s">
        <v>13</v>
      </c>
      <c r="N62">
        <f t="shared" si="10"/>
        <v>48581.16000000004</v>
      </c>
      <c r="O62">
        <f t="shared" si="0"/>
        <v>0</v>
      </c>
      <c r="U62" t="str">
        <f ca="1"/>
        <v>2025-06-26 07:51:17</v>
      </c>
      <c r="V62" s="4">
        <f t="shared" ca="1" si="1"/>
        <v>1</v>
      </c>
      <c r="W62" s="4">
        <f t="shared" ca="1" si="2"/>
        <v>1</v>
      </c>
      <c r="X62" s="4">
        <f t="shared" ca="1" si="3"/>
        <v>-1</v>
      </c>
      <c r="Y62" s="4">
        <f t="shared" ca="1" si="4"/>
        <v>1.99569</v>
      </c>
      <c r="Z62" s="4">
        <f t="shared" ca="1" si="5"/>
        <v>1.9945600000000001</v>
      </c>
      <c r="AA62" s="4">
        <f t="shared" ca="1" si="6"/>
        <v>1.9945600000000001</v>
      </c>
      <c r="AB62">
        <f t="shared" ca="1" si="7"/>
        <v>0</v>
      </c>
      <c r="AC62">
        <f t="shared" ca="1" si="8"/>
        <v>1</v>
      </c>
      <c r="AD62">
        <f t="shared" ca="1" si="9"/>
        <v>0</v>
      </c>
    </row>
    <row r="63" spans="1:30" x14ac:dyDescent="0.2">
      <c r="A63" t="s">
        <v>11</v>
      </c>
      <c r="B63" t="s">
        <v>4776</v>
      </c>
      <c r="C63" t="s">
        <v>77</v>
      </c>
      <c r="D63" t="s">
        <v>20</v>
      </c>
      <c r="E63" t="s">
        <v>4777</v>
      </c>
      <c r="F63" t="s">
        <v>4778</v>
      </c>
      <c r="G63">
        <v>0.82138</v>
      </c>
      <c r="H63">
        <v>0.8206</v>
      </c>
      <c r="J63">
        <v>2</v>
      </c>
      <c r="L63">
        <v>-2</v>
      </c>
      <c r="M63" t="s">
        <v>13</v>
      </c>
      <c r="N63">
        <f t="shared" si="10"/>
        <v>48582.16000000004</v>
      </c>
      <c r="O63">
        <f t="shared" si="0"/>
        <v>1</v>
      </c>
      <c r="U63" t="str">
        <f ca="1"/>
        <v>2025-06-26 07:40:36</v>
      </c>
      <c r="V63" s="4">
        <f t="shared" ca="1" si="1"/>
        <v>2</v>
      </c>
      <c r="W63" s="4">
        <f t="shared" ca="1" si="2"/>
        <v>3</v>
      </c>
      <c r="X63" s="4">
        <f t="shared" ca="1" si="3"/>
        <v>2.7600000000000002</v>
      </c>
      <c r="Y63" s="4">
        <f t="shared" ca="1" si="4"/>
        <v>1.99499</v>
      </c>
      <c r="Z63" s="4">
        <f t="shared" ca="1" si="5"/>
        <v>1.9970399999999999</v>
      </c>
      <c r="AA63" s="4">
        <f t="shared" ca="1" si="6"/>
        <v>1.9961100000000001</v>
      </c>
      <c r="AB63">
        <f t="shared" ca="1" si="7"/>
        <v>0</v>
      </c>
      <c r="AC63">
        <f t="shared" ca="1" si="8"/>
        <v>0</v>
      </c>
      <c r="AD63">
        <f t="shared" ca="1" si="9"/>
        <v>1</v>
      </c>
    </row>
    <row r="64" spans="1:30" x14ac:dyDescent="0.2">
      <c r="A64" t="s">
        <v>11</v>
      </c>
      <c r="B64" t="s">
        <v>4779</v>
      </c>
      <c r="C64" t="s">
        <v>28</v>
      </c>
      <c r="D64" t="s">
        <v>20</v>
      </c>
      <c r="E64" t="s">
        <v>4780</v>
      </c>
      <c r="F64" t="s">
        <v>4778</v>
      </c>
      <c r="G64">
        <v>0.8226</v>
      </c>
      <c r="H64">
        <v>0.8206</v>
      </c>
      <c r="J64">
        <v>1</v>
      </c>
      <c r="L64">
        <v>-1</v>
      </c>
      <c r="M64" t="s">
        <v>13</v>
      </c>
      <c r="N64">
        <f t="shared" si="10"/>
        <v>48584.16000000004</v>
      </c>
      <c r="O64">
        <f t="shared" si="0"/>
        <v>1</v>
      </c>
      <c r="U64" t="str">
        <f ca="1"/>
        <v>2025-06-26 07:30:24</v>
      </c>
      <c r="V64" s="4">
        <f t="shared" ca="1" si="1"/>
        <v>1</v>
      </c>
      <c r="W64" s="4">
        <f t="shared" ca="1" si="2"/>
        <v>1</v>
      </c>
      <c r="X64" s="4">
        <f t="shared" ca="1" si="3"/>
        <v>0.92</v>
      </c>
      <c r="Y64" s="4">
        <f t="shared" ca="1" si="4"/>
        <v>1.9968300000000001</v>
      </c>
      <c r="Z64" s="4">
        <f t="shared" ca="1" si="5"/>
        <v>2.0010599999999998</v>
      </c>
      <c r="AA64" s="4">
        <f t="shared" ca="1" si="6"/>
        <v>2.0010599999999998</v>
      </c>
      <c r="AB64">
        <f t="shared" ca="1" si="7"/>
        <v>0</v>
      </c>
      <c r="AC64">
        <f t="shared" ca="1" si="8"/>
        <v>0</v>
      </c>
      <c r="AD64">
        <f t="shared" ca="1" si="9"/>
        <v>1</v>
      </c>
    </row>
    <row r="65" spans="1:30" x14ac:dyDescent="0.2">
      <c r="A65" t="s">
        <v>14</v>
      </c>
      <c r="B65" t="s">
        <v>4781</v>
      </c>
      <c r="C65" t="s">
        <v>28</v>
      </c>
      <c r="D65" t="s">
        <v>20</v>
      </c>
      <c r="E65" t="s">
        <v>4782</v>
      </c>
      <c r="F65" t="s">
        <v>4783</v>
      </c>
      <c r="G65">
        <v>0.81788000000000005</v>
      </c>
      <c r="H65">
        <v>0.82286000000000004</v>
      </c>
      <c r="J65">
        <v>1</v>
      </c>
      <c r="L65">
        <v>-1</v>
      </c>
      <c r="M65" t="s">
        <v>13</v>
      </c>
      <c r="N65">
        <f t="shared" si="10"/>
        <v>48585.16000000004</v>
      </c>
      <c r="O65">
        <f t="shared" si="0"/>
        <v>0</v>
      </c>
      <c r="U65" t="str">
        <f ca="1"/>
        <v>2025-06-26 07:20:18</v>
      </c>
      <c r="V65" s="4">
        <f t="shared" ca="1" si="1"/>
        <v>3</v>
      </c>
      <c r="W65" s="4">
        <f t="shared" ca="1" si="2"/>
        <v>7</v>
      </c>
      <c r="X65" s="4">
        <f t="shared" ca="1" si="3"/>
        <v>4.5200000000000005</v>
      </c>
      <c r="Y65" s="4">
        <f t="shared" ca="1" si="4"/>
        <v>2.00082</v>
      </c>
      <c r="Z65" s="4">
        <f t="shared" ca="1" si="5"/>
        <v>2.0013100000000001</v>
      </c>
      <c r="AA65" s="4">
        <f t="shared" ca="1" si="6"/>
        <v>1.9994400000000001</v>
      </c>
      <c r="AB65">
        <f t="shared" ca="1" si="7"/>
        <v>1</v>
      </c>
      <c r="AC65">
        <f t="shared" ca="1" si="8"/>
        <v>0</v>
      </c>
      <c r="AD65">
        <f t="shared" ca="1" si="9"/>
        <v>0</v>
      </c>
    </row>
    <row r="66" spans="1:30" x14ac:dyDescent="0.2">
      <c r="A66" t="s">
        <v>14</v>
      </c>
      <c r="B66" t="s">
        <v>4784</v>
      </c>
      <c r="C66" t="s">
        <v>35</v>
      </c>
      <c r="D66" t="s">
        <v>20</v>
      </c>
      <c r="E66" t="s">
        <v>4785</v>
      </c>
      <c r="F66" t="s">
        <v>4783</v>
      </c>
      <c r="G66">
        <v>0.81874999999999998</v>
      </c>
      <c r="H66">
        <v>0.82286000000000004</v>
      </c>
      <c r="J66">
        <v>2</v>
      </c>
      <c r="L66">
        <v>-2</v>
      </c>
      <c r="M66" t="s">
        <v>13</v>
      </c>
      <c r="N66">
        <f t="shared" si="10"/>
        <v>48586.16000000004</v>
      </c>
      <c r="O66">
        <f t="shared" ref="O66:O129" si="15">IF(OR(AND(A920="call",J920=1,G920&lt;H920),AND(A920="put",J920=1,G920&gt;H920)),1,0)</f>
        <v>0</v>
      </c>
      <c r="U66" t="str">
        <f ca="1"/>
        <v>2025-06-26 07:10:06</v>
      </c>
      <c r="V66" s="4">
        <f t="shared" ca="1" si="1"/>
        <v>1</v>
      </c>
      <c r="W66" s="4">
        <f t="shared" ca="1" si="2"/>
        <v>1</v>
      </c>
      <c r="X66" s="4">
        <f t="shared" ca="1" si="3"/>
        <v>0.92</v>
      </c>
      <c r="Y66" s="4">
        <f t="shared" ca="1" si="4"/>
        <v>2.0012300000000001</v>
      </c>
      <c r="Z66" s="4">
        <f t="shared" ca="1" si="5"/>
        <v>2.0008699999999999</v>
      </c>
      <c r="AA66" s="4">
        <f t="shared" ca="1" si="6"/>
        <v>2.0008699999999999</v>
      </c>
      <c r="AB66">
        <f t="shared" ca="1" si="7"/>
        <v>0</v>
      </c>
      <c r="AC66">
        <f t="shared" ca="1" si="8"/>
        <v>1</v>
      </c>
      <c r="AD66">
        <f t="shared" ca="1" si="9"/>
        <v>0</v>
      </c>
    </row>
    <row r="67" spans="1:30" x14ac:dyDescent="0.2">
      <c r="A67" t="s">
        <v>14</v>
      </c>
      <c r="B67" t="s">
        <v>4786</v>
      </c>
      <c r="C67" t="s">
        <v>129</v>
      </c>
      <c r="D67" t="s">
        <v>20</v>
      </c>
      <c r="E67" t="s">
        <v>4787</v>
      </c>
      <c r="F67" t="s">
        <v>4783</v>
      </c>
      <c r="G67">
        <v>0.81949000000000005</v>
      </c>
      <c r="H67">
        <v>0.82286000000000004</v>
      </c>
      <c r="J67">
        <v>4</v>
      </c>
      <c r="L67">
        <v>-4</v>
      </c>
      <c r="M67" t="s">
        <v>13</v>
      </c>
      <c r="N67">
        <f t="shared" si="10"/>
        <v>48588.16000000004</v>
      </c>
      <c r="O67">
        <f t="shared" si="15"/>
        <v>0</v>
      </c>
      <c r="U67" t="str">
        <f ca="1"/>
        <v>2025-06-26 06:56:23</v>
      </c>
      <c r="V67" s="4">
        <f t="shared" ref="V67:V100" ca="1" si="16">COUNTIF(INDIRECT($Q$5),U67)</f>
        <v>2</v>
      </c>
      <c r="W67" s="4">
        <f t="shared" ref="W67:W100" ca="1" si="17">SUMIF(INDIRECT($Q$5),U67,INDIRECT($Q$6))</f>
        <v>3</v>
      </c>
      <c r="X67" s="4">
        <f t="shared" ref="X67:X100" ca="1" si="18">SUMIF(INDIRECT($Q$5),U67,INDIRECT($Q$7))</f>
        <v>2.7600000000000002</v>
      </c>
      <c r="Y67" s="4">
        <f t="shared" ref="Y67:Y130" ca="1" si="19">_xlfn.MAXIFS(INDIRECT($Q$10),INDIRECT($Q$5),$U67)</f>
        <v>1.99766</v>
      </c>
      <c r="Z67" s="4">
        <f t="shared" ref="Z67:Z130" ca="1" si="20">_xlfn.MAXIFS(INDIRECT($Q$9),INDIRECT($Q$5),$U67)</f>
        <v>1.994</v>
      </c>
      <c r="AA67" s="4">
        <f t="shared" ref="AA67:AA130" ca="1" si="21">_xlfn.MINIFS(INDIRECT($Q$9),INDIRECT($Q$5),$U67)</f>
        <v>1.9915499999999999</v>
      </c>
      <c r="AB67">
        <f t="shared" ref="AB67:AB100" ca="1" si="22">IF(AND(Z67&gt;Y67,Y67&gt;AA67), 1,0)</f>
        <v>0</v>
      </c>
      <c r="AC67">
        <f t="shared" ref="AC67:AC100" ca="1" si="23">IF(Y67&gt;Z67,1,0)</f>
        <v>1</v>
      </c>
      <c r="AD67">
        <f t="shared" ref="AD67:AD100" ca="1" si="24">IF(Y67&lt;AA67,1,0)</f>
        <v>0</v>
      </c>
    </row>
    <row r="68" spans="1:30" x14ac:dyDescent="0.2">
      <c r="A68" t="s">
        <v>14</v>
      </c>
      <c r="B68" t="s">
        <v>4788</v>
      </c>
      <c r="C68" t="s">
        <v>149</v>
      </c>
      <c r="D68" t="s">
        <v>20</v>
      </c>
      <c r="E68" t="s">
        <v>4789</v>
      </c>
      <c r="F68" t="s">
        <v>4783</v>
      </c>
      <c r="G68">
        <v>0.82025999999999999</v>
      </c>
      <c r="H68">
        <v>0.82286000000000004</v>
      </c>
      <c r="J68">
        <v>8</v>
      </c>
      <c r="L68">
        <v>-8</v>
      </c>
      <c r="M68" t="s">
        <v>13</v>
      </c>
      <c r="N68">
        <f t="shared" ref="N68:N131" si="25">N67-L67</f>
        <v>48592.16000000004</v>
      </c>
      <c r="O68">
        <f t="shared" si="15"/>
        <v>0</v>
      </c>
      <c r="U68" t="str">
        <f ca="1"/>
        <v>2025-06-26 06:46:11</v>
      </c>
      <c r="V68" s="4">
        <f t="shared" ca="1" si="16"/>
        <v>4</v>
      </c>
      <c r="W68" s="4">
        <f t="shared" ca="1" si="17"/>
        <v>15</v>
      </c>
      <c r="X68" s="4">
        <f t="shared" ca="1" si="18"/>
        <v>-15</v>
      </c>
      <c r="Y68" s="4">
        <f t="shared" ca="1" si="19"/>
        <v>1.9939899999999999</v>
      </c>
      <c r="Z68" s="4">
        <f t="shared" ca="1" si="20"/>
        <v>1.99247</v>
      </c>
      <c r="AA68" s="4">
        <f t="shared" ca="1" si="21"/>
        <v>1.98604</v>
      </c>
      <c r="AB68">
        <f t="shared" ca="1" si="22"/>
        <v>0</v>
      </c>
      <c r="AC68">
        <f t="shared" ca="1" si="23"/>
        <v>1</v>
      </c>
      <c r="AD68">
        <f t="shared" ca="1" si="24"/>
        <v>0</v>
      </c>
    </row>
    <row r="69" spans="1:30" x14ac:dyDescent="0.2">
      <c r="A69" t="s">
        <v>14</v>
      </c>
      <c r="B69" t="s">
        <v>4790</v>
      </c>
      <c r="C69" t="s">
        <v>28</v>
      </c>
      <c r="D69" t="s">
        <v>20</v>
      </c>
      <c r="E69" t="s">
        <v>4791</v>
      </c>
      <c r="F69" t="s">
        <v>4792</v>
      </c>
      <c r="G69">
        <v>0.81932000000000005</v>
      </c>
      <c r="H69">
        <v>0.81832000000000005</v>
      </c>
      <c r="J69">
        <v>1</v>
      </c>
      <c r="L69">
        <v>0.92</v>
      </c>
      <c r="M69" t="s">
        <v>13</v>
      </c>
      <c r="N69">
        <f t="shared" si="25"/>
        <v>48600.16000000004</v>
      </c>
      <c r="O69">
        <f t="shared" si="15"/>
        <v>0</v>
      </c>
      <c r="U69" t="str">
        <f ca="1"/>
        <v>2025-06-26 06:35:37</v>
      </c>
      <c r="V69" s="4">
        <f t="shared" ca="1" si="16"/>
        <v>2</v>
      </c>
      <c r="W69" s="4">
        <f t="shared" ca="1" si="17"/>
        <v>3</v>
      </c>
      <c r="X69" s="4">
        <f t="shared" ca="1" si="18"/>
        <v>0.84000000000000008</v>
      </c>
      <c r="Y69" s="4">
        <f t="shared" ca="1" si="19"/>
        <v>1.9863200000000001</v>
      </c>
      <c r="Z69" s="4">
        <f t="shared" ca="1" si="20"/>
        <v>1.9886699999999999</v>
      </c>
      <c r="AA69" s="4">
        <f t="shared" ca="1" si="21"/>
        <v>1.98624</v>
      </c>
      <c r="AB69">
        <f t="shared" ca="1" si="22"/>
        <v>1</v>
      </c>
      <c r="AC69">
        <f t="shared" ca="1" si="23"/>
        <v>0</v>
      </c>
      <c r="AD69">
        <f t="shared" ca="1" si="24"/>
        <v>0</v>
      </c>
    </row>
    <row r="70" spans="1:30" x14ac:dyDescent="0.2">
      <c r="A70" t="s">
        <v>14</v>
      </c>
      <c r="B70" t="s">
        <v>4793</v>
      </c>
      <c r="C70" t="s">
        <v>154</v>
      </c>
      <c r="D70" t="s">
        <v>20</v>
      </c>
      <c r="E70" t="s">
        <v>4794</v>
      </c>
      <c r="F70" t="s">
        <v>4795</v>
      </c>
      <c r="G70">
        <v>0.82181000000000004</v>
      </c>
      <c r="H70">
        <v>0.81911</v>
      </c>
      <c r="J70">
        <v>2</v>
      </c>
      <c r="L70">
        <v>1.84</v>
      </c>
      <c r="M70" t="s">
        <v>13</v>
      </c>
      <c r="N70">
        <f t="shared" si="25"/>
        <v>48599.240000000042</v>
      </c>
      <c r="O70">
        <f t="shared" si="15"/>
        <v>0</v>
      </c>
      <c r="U70" t="str">
        <f ca="1"/>
        <v>2025-06-26 06:25:15</v>
      </c>
      <c r="V70" s="4">
        <f t="shared" ca="1" si="16"/>
        <v>3</v>
      </c>
      <c r="W70" s="4">
        <f t="shared" ca="1" si="17"/>
        <v>7</v>
      </c>
      <c r="X70" s="4">
        <f t="shared" ca="1" si="18"/>
        <v>-7</v>
      </c>
      <c r="Y70" s="4">
        <f t="shared" ca="1" si="19"/>
        <v>1.9858800000000001</v>
      </c>
      <c r="Z70" s="4">
        <f t="shared" ca="1" si="20"/>
        <v>1.9908600000000001</v>
      </c>
      <c r="AA70" s="4">
        <f t="shared" ca="1" si="21"/>
        <v>1.9873099999999999</v>
      </c>
      <c r="AB70">
        <f t="shared" ca="1" si="22"/>
        <v>0</v>
      </c>
      <c r="AC70">
        <f t="shared" ca="1" si="23"/>
        <v>0</v>
      </c>
      <c r="AD70">
        <f t="shared" ca="1" si="24"/>
        <v>1</v>
      </c>
    </row>
    <row r="71" spans="1:30" x14ac:dyDescent="0.2">
      <c r="A71" t="s">
        <v>14</v>
      </c>
      <c r="B71" t="s">
        <v>4796</v>
      </c>
      <c r="C71" t="s">
        <v>33</v>
      </c>
      <c r="D71" t="s">
        <v>20</v>
      </c>
      <c r="E71" t="s">
        <v>4797</v>
      </c>
      <c r="F71" t="s">
        <v>4795</v>
      </c>
      <c r="G71">
        <v>0.82104999999999995</v>
      </c>
      <c r="H71">
        <v>0.81911</v>
      </c>
      <c r="J71">
        <v>1</v>
      </c>
      <c r="L71">
        <v>0.92</v>
      </c>
      <c r="M71" t="s">
        <v>13</v>
      </c>
      <c r="N71">
        <f t="shared" si="25"/>
        <v>48597.400000000045</v>
      </c>
      <c r="O71">
        <f t="shared" si="15"/>
        <v>0</v>
      </c>
      <c r="U71" t="str">
        <f ca="1"/>
        <v>2025-06-26 06:15:02</v>
      </c>
      <c r="V71" s="4">
        <f t="shared" ca="1" si="16"/>
        <v>1</v>
      </c>
      <c r="W71" s="4">
        <f t="shared" ca="1" si="17"/>
        <v>1</v>
      </c>
      <c r="X71" s="4">
        <f t="shared" ca="1" si="18"/>
        <v>0.92</v>
      </c>
      <c r="Y71" s="4">
        <f t="shared" ca="1" si="19"/>
        <v>1.9914499999999999</v>
      </c>
      <c r="Z71" s="4">
        <f t="shared" ca="1" si="20"/>
        <v>1.99037</v>
      </c>
      <c r="AA71" s="4">
        <f t="shared" ca="1" si="21"/>
        <v>1.99037</v>
      </c>
      <c r="AB71">
        <f t="shared" ca="1" si="22"/>
        <v>0</v>
      </c>
      <c r="AC71">
        <f t="shared" ca="1" si="23"/>
        <v>1</v>
      </c>
      <c r="AD71">
        <f t="shared" ca="1" si="24"/>
        <v>0</v>
      </c>
    </row>
    <row r="72" spans="1:30" x14ac:dyDescent="0.2">
      <c r="A72" t="s">
        <v>11</v>
      </c>
      <c r="B72" t="s">
        <v>4798</v>
      </c>
      <c r="C72" t="s">
        <v>28</v>
      </c>
      <c r="D72" t="s">
        <v>20</v>
      </c>
      <c r="E72" t="s">
        <v>4799</v>
      </c>
      <c r="F72" t="s">
        <v>4800</v>
      </c>
      <c r="G72">
        <v>0.82074000000000003</v>
      </c>
      <c r="H72">
        <v>0.82067000000000001</v>
      </c>
      <c r="J72">
        <v>1</v>
      </c>
      <c r="L72">
        <v>-1</v>
      </c>
      <c r="M72" t="s">
        <v>13</v>
      </c>
      <c r="N72">
        <f t="shared" si="25"/>
        <v>48596.480000000047</v>
      </c>
      <c r="O72">
        <f t="shared" si="15"/>
        <v>0</v>
      </c>
      <c r="U72" t="str">
        <f ca="1"/>
        <v>2025-06-26 06:04:50</v>
      </c>
      <c r="V72" s="4">
        <f t="shared" ca="1" si="16"/>
        <v>1</v>
      </c>
      <c r="W72" s="4">
        <f t="shared" ca="1" si="17"/>
        <v>1</v>
      </c>
      <c r="X72" s="4">
        <f t="shared" ca="1" si="18"/>
        <v>-1</v>
      </c>
      <c r="Y72" s="4">
        <f t="shared" ca="1" si="19"/>
        <v>1.9916499999999999</v>
      </c>
      <c r="Z72" s="4">
        <f t="shared" ca="1" si="20"/>
        <v>1.9903599999999999</v>
      </c>
      <c r="AA72" s="4">
        <f t="shared" ca="1" si="21"/>
        <v>1.9903599999999999</v>
      </c>
      <c r="AB72">
        <f t="shared" ca="1" si="22"/>
        <v>0</v>
      </c>
      <c r="AC72">
        <f t="shared" ca="1" si="23"/>
        <v>1</v>
      </c>
      <c r="AD72">
        <f t="shared" ca="1" si="24"/>
        <v>0</v>
      </c>
    </row>
    <row r="73" spans="1:30" x14ac:dyDescent="0.2">
      <c r="A73" t="s">
        <v>11</v>
      </c>
      <c r="B73" t="s">
        <v>4801</v>
      </c>
      <c r="C73" t="s">
        <v>76</v>
      </c>
      <c r="D73" t="s">
        <v>20</v>
      </c>
      <c r="E73" t="s">
        <v>4802</v>
      </c>
      <c r="F73" t="s">
        <v>4800</v>
      </c>
      <c r="G73">
        <v>0.81972</v>
      </c>
      <c r="H73">
        <v>0.82067000000000001</v>
      </c>
      <c r="J73">
        <v>2</v>
      </c>
      <c r="L73">
        <v>1.84</v>
      </c>
      <c r="M73" t="s">
        <v>13</v>
      </c>
      <c r="N73">
        <f t="shared" si="25"/>
        <v>48597.480000000047</v>
      </c>
      <c r="O73">
        <f t="shared" si="15"/>
        <v>0</v>
      </c>
      <c r="U73" t="str">
        <f ca="1"/>
        <v>2025-06-26 05:54:37</v>
      </c>
      <c r="V73" s="4">
        <f t="shared" ca="1" si="16"/>
        <v>1</v>
      </c>
      <c r="W73" s="4">
        <f t="shared" ca="1" si="17"/>
        <v>1</v>
      </c>
      <c r="X73" s="4">
        <f t="shared" ca="1" si="18"/>
        <v>0.92</v>
      </c>
      <c r="Y73" s="4">
        <f t="shared" ca="1" si="19"/>
        <v>1.9898</v>
      </c>
      <c r="Z73" s="4">
        <f t="shared" ca="1" si="20"/>
        <v>1.9888300000000001</v>
      </c>
      <c r="AA73" s="4">
        <f t="shared" ca="1" si="21"/>
        <v>1.9888300000000001</v>
      </c>
      <c r="AB73">
        <f t="shared" ca="1" si="22"/>
        <v>0</v>
      </c>
      <c r="AC73">
        <f t="shared" ca="1" si="23"/>
        <v>1</v>
      </c>
      <c r="AD73">
        <f t="shared" ca="1" si="24"/>
        <v>0</v>
      </c>
    </row>
    <row r="74" spans="1:30" x14ac:dyDescent="0.2">
      <c r="A74" t="s">
        <v>14</v>
      </c>
      <c r="B74" t="s">
        <v>4803</v>
      </c>
      <c r="C74" t="s">
        <v>40</v>
      </c>
      <c r="D74" t="s">
        <v>20</v>
      </c>
      <c r="E74" t="s">
        <v>4804</v>
      </c>
      <c r="F74" t="s">
        <v>4805</v>
      </c>
      <c r="G74">
        <v>0.81686999999999999</v>
      </c>
      <c r="H74">
        <v>0.82033</v>
      </c>
      <c r="J74">
        <v>2</v>
      </c>
      <c r="L74">
        <v>-2</v>
      </c>
      <c r="M74" t="s">
        <v>13</v>
      </c>
      <c r="N74">
        <f t="shared" si="25"/>
        <v>48595.64000000005</v>
      </c>
      <c r="O74">
        <f t="shared" si="15"/>
        <v>0</v>
      </c>
      <c r="U74" t="str">
        <f ca="1"/>
        <v>2025-06-26 05:44:25</v>
      </c>
      <c r="V74" s="4">
        <f t="shared" ca="1" si="16"/>
        <v>4</v>
      </c>
      <c r="W74" s="4">
        <f t="shared" ca="1" si="17"/>
        <v>15</v>
      </c>
      <c r="X74" s="4">
        <f t="shared" ca="1" si="18"/>
        <v>8.0400000000000009</v>
      </c>
      <c r="Y74" s="4">
        <f t="shared" ca="1" si="19"/>
        <v>1.9898199999999999</v>
      </c>
      <c r="Z74" s="4">
        <f t="shared" ca="1" si="20"/>
        <v>1.9935</v>
      </c>
      <c r="AA74" s="4">
        <f t="shared" ca="1" si="21"/>
        <v>1.9866200000000001</v>
      </c>
      <c r="AB74">
        <f t="shared" ca="1" si="22"/>
        <v>1</v>
      </c>
      <c r="AC74">
        <f t="shared" ca="1" si="23"/>
        <v>0</v>
      </c>
      <c r="AD74">
        <f t="shared" ca="1" si="24"/>
        <v>0</v>
      </c>
    </row>
    <row r="75" spans="1:30" x14ac:dyDescent="0.2">
      <c r="A75" t="s">
        <v>14</v>
      </c>
      <c r="B75" t="s">
        <v>4806</v>
      </c>
      <c r="C75" t="s">
        <v>76</v>
      </c>
      <c r="D75" t="s">
        <v>20</v>
      </c>
      <c r="E75" t="s">
        <v>4807</v>
      </c>
      <c r="F75" t="s">
        <v>4805</v>
      </c>
      <c r="G75">
        <v>0.81842000000000004</v>
      </c>
      <c r="H75">
        <v>0.82033</v>
      </c>
      <c r="J75">
        <v>4</v>
      </c>
      <c r="L75">
        <v>-4</v>
      </c>
      <c r="M75" t="s">
        <v>13</v>
      </c>
      <c r="N75">
        <f t="shared" si="25"/>
        <v>48597.64000000005</v>
      </c>
      <c r="O75">
        <f t="shared" si="15"/>
        <v>0</v>
      </c>
      <c r="U75" t="str">
        <f ca="1"/>
        <v>2025-06-26 05:33:45</v>
      </c>
      <c r="V75" s="4">
        <f t="shared" ca="1" si="16"/>
        <v>1</v>
      </c>
      <c r="W75" s="4">
        <f t="shared" ca="1" si="17"/>
        <v>1</v>
      </c>
      <c r="X75" s="4">
        <f t="shared" ca="1" si="18"/>
        <v>0.92</v>
      </c>
      <c r="Y75" s="4">
        <f t="shared" ca="1" si="19"/>
        <v>1.9937400000000001</v>
      </c>
      <c r="Z75" s="4">
        <f t="shared" ca="1" si="20"/>
        <v>1.9882299999999999</v>
      </c>
      <c r="AA75" s="4">
        <f t="shared" ca="1" si="21"/>
        <v>1.9882299999999999</v>
      </c>
      <c r="AB75">
        <f t="shared" ca="1" si="22"/>
        <v>0</v>
      </c>
      <c r="AC75">
        <f t="shared" ca="1" si="23"/>
        <v>1</v>
      </c>
      <c r="AD75">
        <f t="shared" ca="1" si="24"/>
        <v>0</v>
      </c>
    </row>
    <row r="76" spans="1:30" x14ac:dyDescent="0.2">
      <c r="A76" t="s">
        <v>14</v>
      </c>
      <c r="B76" t="s">
        <v>4808</v>
      </c>
      <c r="C76" t="s">
        <v>28</v>
      </c>
      <c r="D76" t="s">
        <v>20</v>
      </c>
      <c r="E76" t="s">
        <v>4809</v>
      </c>
      <c r="F76" t="s">
        <v>4805</v>
      </c>
      <c r="G76">
        <v>0.81537000000000004</v>
      </c>
      <c r="H76">
        <v>0.82033</v>
      </c>
      <c r="J76">
        <v>1</v>
      </c>
      <c r="L76">
        <v>-1</v>
      </c>
      <c r="M76" t="s">
        <v>13</v>
      </c>
      <c r="N76">
        <f t="shared" si="25"/>
        <v>48601.64000000005</v>
      </c>
      <c r="O76">
        <f t="shared" si="15"/>
        <v>0</v>
      </c>
      <c r="U76" t="str">
        <f ca="1"/>
        <v>2025-06-26 05:23:32</v>
      </c>
      <c r="V76" s="4">
        <f t="shared" ca="1" si="16"/>
        <v>1</v>
      </c>
      <c r="W76" s="4">
        <f t="shared" ca="1" si="17"/>
        <v>1</v>
      </c>
      <c r="X76" s="4">
        <f t="shared" ca="1" si="18"/>
        <v>0.92</v>
      </c>
      <c r="Y76" s="4">
        <f t="shared" ca="1" si="19"/>
        <v>1.9883900000000001</v>
      </c>
      <c r="Z76" s="4">
        <f t="shared" ca="1" si="20"/>
        <v>1.9837100000000001</v>
      </c>
      <c r="AA76" s="4">
        <f t="shared" ca="1" si="21"/>
        <v>1.9837100000000001</v>
      </c>
      <c r="AB76">
        <f t="shared" ca="1" si="22"/>
        <v>0</v>
      </c>
      <c r="AC76">
        <f t="shared" ca="1" si="23"/>
        <v>1</v>
      </c>
      <c r="AD76">
        <f t="shared" ca="1" si="24"/>
        <v>0</v>
      </c>
    </row>
    <row r="77" spans="1:30" x14ac:dyDescent="0.2">
      <c r="A77" t="s">
        <v>11</v>
      </c>
      <c r="B77" t="s">
        <v>4810</v>
      </c>
      <c r="C77" t="s">
        <v>28</v>
      </c>
      <c r="D77" t="s">
        <v>20</v>
      </c>
      <c r="E77" t="s">
        <v>4811</v>
      </c>
      <c r="F77" t="s">
        <v>4812</v>
      </c>
      <c r="G77">
        <v>0.82069999999999999</v>
      </c>
      <c r="H77">
        <v>0.81562999999999997</v>
      </c>
      <c r="J77">
        <v>1</v>
      </c>
      <c r="L77">
        <v>-1</v>
      </c>
      <c r="M77" t="s">
        <v>13</v>
      </c>
      <c r="N77">
        <f t="shared" si="25"/>
        <v>48602.64000000005</v>
      </c>
      <c r="O77">
        <f t="shared" si="15"/>
        <v>0</v>
      </c>
      <c r="U77" t="str">
        <f ca="1"/>
        <v>2025-06-26 05:13:20</v>
      </c>
      <c r="V77" s="4">
        <f t="shared" ca="1" si="16"/>
        <v>2</v>
      </c>
      <c r="W77" s="4">
        <f t="shared" ca="1" si="17"/>
        <v>3</v>
      </c>
      <c r="X77" s="4">
        <f t="shared" ca="1" si="18"/>
        <v>0.84000000000000008</v>
      </c>
      <c r="Y77" s="4">
        <f t="shared" ca="1" si="19"/>
        <v>1.98373</v>
      </c>
      <c r="Z77" s="4">
        <f t="shared" ca="1" si="20"/>
        <v>1.98376</v>
      </c>
      <c r="AA77" s="4">
        <f t="shared" ca="1" si="21"/>
        <v>1.9821599999999999</v>
      </c>
      <c r="AB77">
        <f t="shared" ca="1" si="22"/>
        <v>1</v>
      </c>
      <c r="AC77">
        <f t="shared" ca="1" si="23"/>
        <v>0</v>
      </c>
      <c r="AD77">
        <f t="shared" ca="1" si="24"/>
        <v>0</v>
      </c>
    </row>
    <row r="78" spans="1:30" x14ac:dyDescent="0.2">
      <c r="A78" t="s">
        <v>11</v>
      </c>
      <c r="B78" t="s">
        <v>4813</v>
      </c>
      <c r="C78" t="s">
        <v>130</v>
      </c>
      <c r="D78" t="s">
        <v>20</v>
      </c>
      <c r="E78" t="s">
        <v>4814</v>
      </c>
      <c r="F78" t="s">
        <v>4812</v>
      </c>
      <c r="G78">
        <v>0.81942000000000004</v>
      </c>
      <c r="H78">
        <v>0.81562999999999997</v>
      </c>
      <c r="J78">
        <v>2</v>
      </c>
      <c r="L78">
        <v>-2</v>
      </c>
      <c r="M78" t="s">
        <v>13</v>
      </c>
      <c r="N78">
        <f t="shared" si="25"/>
        <v>48603.64000000005</v>
      </c>
      <c r="O78">
        <f t="shared" si="15"/>
        <v>0</v>
      </c>
      <c r="U78" t="str">
        <f ca="1"/>
        <v>2025-06-26 05:03:07</v>
      </c>
      <c r="V78" s="4">
        <f t="shared" ca="1" si="16"/>
        <v>1</v>
      </c>
      <c r="W78" s="4">
        <f t="shared" ca="1" si="17"/>
        <v>1</v>
      </c>
      <c r="X78" s="4">
        <f t="shared" ca="1" si="18"/>
        <v>0.92</v>
      </c>
      <c r="Y78" s="4">
        <f t="shared" ca="1" si="19"/>
        <v>1.9833499999999999</v>
      </c>
      <c r="Z78" s="4">
        <f t="shared" ca="1" si="20"/>
        <v>1.9789699999999999</v>
      </c>
      <c r="AA78" s="4">
        <f t="shared" ca="1" si="21"/>
        <v>1.9789699999999999</v>
      </c>
      <c r="AB78">
        <f t="shared" ca="1" si="22"/>
        <v>0</v>
      </c>
      <c r="AC78">
        <f t="shared" ca="1" si="23"/>
        <v>1</v>
      </c>
      <c r="AD78">
        <f t="shared" ca="1" si="24"/>
        <v>0</v>
      </c>
    </row>
    <row r="79" spans="1:30" x14ac:dyDescent="0.2">
      <c r="A79" t="s">
        <v>11</v>
      </c>
      <c r="B79" t="s">
        <v>4815</v>
      </c>
      <c r="C79" t="s">
        <v>132</v>
      </c>
      <c r="D79" t="s">
        <v>20</v>
      </c>
      <c r="E79" t="s">
        <v>4816</v>
      </c>
      <c r="F79" t="s">
        <v>4812</v>
      </c>
      <c r="G79">
        <v>0.81735000000000002</v>
      </c>
      <c r="H79">
        <v>0.81562999999999997</v>
      </c>
      <c r="J79">
        <v>8</v>
      </c>
      <c r="L79">
        <v>-8</v>
      </c>
      <c r="M79" t="s">
        <v>13</v>
      </c>
      <c r="N79">
        <f t="shared" si="25"/>
        <v>48605.64000000005</v>
      </c>
      <c r="O79">
        <f t="shared" si="15"/>
        <v>0</v>
      </c>
      <c r="U79" t="str">
        <f ca="1"/>
        <v>2025-06-26 04:52:54</v>
      </c>
      <c r="V79" s="4">
        <f t="shared" ca="1" si="16"/>
        <v>2</v>
      </c>
      <c r="W79" s="4">
        <f t="shared" ca="1" si="17"/>
        <v>3</v>
      </c>
      <c r="X79" s="4">
        <f t="shared" ca="1" si="18"/>
        <v>0.84000000000000008</v>
      </c>
      <c r="Y79" s="4">
        <f t="shared" ca="1" si="19"/>
        <v>1.97986</v>
      </c>
      <c r="Z79" s="4">
        <f t="shared" ca="1" si="20"/>
        <v>1.9801</v>
      </c>
      <c r="AA79" s="4">
        <f t="shared" ca="1" si="21"/>
        <v>1.9785600000000001</v>
      </c>
      <c r="AB79">
        <f t="shared" ca="1" si="22"/>
        <v>1</v>
      </c>
      <c r="AC79">
        <f t="shared" ca="1" si="23"/>
        <v>0</v>
      </c>
      <c r="AD79">
        <f t="shared" ca="1" si="24"/>
        <v>0</v>
      </c>
    </row>
    <row r="80" spans="1:30" x14ac:dyDescent="0.2">
      <c r="A80" t="s">
        <v>11</v>
      </c>
      <c r="B80" t="s">
        <v>4817</v>
      </c>
      <c r="C80" t="s">
        <v>149</v>
      </c>
      <c r="D80" t="s">
        <v>20</v>
      </c>
      <c r="E80" t="s">
        <v>4818</v>
      </c>
      <c r="F80" t="s">
        <v>4812</v>
      </c>
      <c r="G80">
        <v>0.81818000000000002</v>
      </c>
      <c r="H80">
        <v>0.81562999999999997</v>
      </c>
      <c r="J80">
        <v>4</v>
      </c>
      <c r="L80">
        <v>-4</v>
      </c>
      <c r="M80" t="s">
        <v>13</v>
      </c>
      <c r="N80">
        <f t="shared" si="25"/>
        <v>48613.64000000005</v>
      </c>
      <c r="O80">
        <f t="shared" si="15"/>
        <v>1</v>
      </c>
      <c r="U80" t="str">
        <f ca="1"/>
        <v>2025-06-26 04:42:41</v>
      </c>
      <c r="V80" s="4">
        <f t="shared" ca="1" si="16"/>
        <v>1</v>
      </c>
      <c r="W80" s="4">
        <f t="shared" ca="1" si="17"/>
        <v>1</v>
      </c>
      <c r="X80" s="4">
        <f t="shared" ca="1" si="18"/>
        <v>0</v>
      </c>
      <c r="Y80" s="4">
        <f t="shared" ca="1" si="19"/>
        <v>1.97899</v>
      </c>
      <c r="Z80" s="4">
        <f t="shared" ca="1" si="20"/>
        <v>1.97899</v>
      </c>
      <c r="AA80" s="4">
        <f t="shared" ca="1" si="21"/>
        <v>1.97899</v>
      </c>
      <c r="AB80">
        <f t="shared" ca="1" si="22"/>
        <v>0</v>
      </c>
      <c r="AC80">
        <f t="shared" ca="1" si="23"/>
        <v>0</v>
      </c>
      <c r="AD80">
        <f t="shared" ca="1" si="24"/>
        <v>0</v>
      </c>
    </row>
    <row r="81" spans="1:30" x14ac:dyDescent="0.2">
      <c r="A81" t="s">
        <v>14</v>
      </c>
      <c r="B81" t="s">
        <v>4819</v>
      </c>
      <c r="C81" t="s">
        <v>28</v>
      </c>
      <c r="D81" t="s">
        <v>20</v>
      </c>
      <c r="E81" t="s">
        <v>4820</v>
      </c>
      <c r="F81" t="s">
        <v>4821</v>
      </c>
      <c r="G81">
        <v>0.82147999999999999</v>
      </c>
      <c r="H81">
        <v>0.82084000000000001</v>
      </c>
      <c r="J81">
        <v>1</v>
      </c>
      <c r="L81">
        <v>0.92</v>
      </c>
      <c r="M81" t="s">
        <v>13</v>
      </c>
      <c r="N81">
        <f t="shared" si="25"/>
        <v>48617.64000000005</v>
      </c>
      <c r="O81">
        <f t="shared" si="15"/>
        <v>0</v>
      </c>
      <c r="U81" t="str">
        <f ca="1"/>
        <v>2025-06-26 04:31:59</v>
      </c>
      <c r="V81" s="4">
        <f t="shared" ca="1" si="16"/>
        <v>1</v>
      </c>
      <c r="W81" s="4">
        <f t="shared" ca="1" si="17"/>
        <v>1</v>
      </c>
      <c r="X81" s="4">
        <f t="shared" ca="1" si="18"/>
        <v>-1</v>
      </c>
      <c r="Y81" s="4">
        <f t="shared" ca="1" si="19"/>
        <v>1.9789699999999999</v>
      </c>
      <c r="Z81" s="4">
        <f t="shared" ca="1" si="20"/>
        <v>1.9757800000000001</v>
      </c>
      <c r="AA81" s="4">
        <f t="shared" ca="1" si="21"/>
        <v>1.9757800000000001</v>
      </c>
      <c r="AB81">
        <f t="shared" ca="1" si="22"/>
        <v>0</v>
      </c>
      <c r="AC81">
        <f t="shared" ca="1" si="23"/>
        <v>1</v>
      </c>
      <c r="AD81">
        <f t="shared" ca="1" si="24"/>
        <v>0</v>
      </c>
    </row>
    <row r="82" spans="1:30" x14ac:dyDescent="0.2">
      <c r="A82" t="s">
        <v>14</v>
      </c>
      <c r="B82" t="s">
        <v>4822</v>
      </c>
      <c r="C82" t="s">
        <v>130</v>
      </c>
      <c r="D82" t="s">
        <v>20</v>
      </c>
      <c r="E82" t="s">
        <v>4823</v>
      </c>
      <c r="F82" t="s">
        <v>4824</v>
      </c>
      <c r="G82">
        <v>0.82271000000000005</v>
      </c>
      <c r="H82">
        <v>0.82123000000000002</v>
      </c>
      <c r="J82">
        <v>2</v>
      </c>
      <c r="L82">
        <v>1.84</v>
      </c>
      <c r="M82" t="s">
        <v>13</v>
      </c>
      <c r="N82">
        <f t="shared" si="25"/>
        <v>48616.720000000052</v>
      </c>
      <c r="O82">
        <f t="shared" si="15"/>
        <v>1</v>
      </c>
      <c r="U82" t="str">
        <f ca="1"/>
        <v>2025-06-26 04:21:47</v>
      </c>
      <c r="V82" s="4">
        <f t="shared" ca="1" si="16"/>
        <v>4</v>
      </c>
      <c r="W82" s="4">
        <f t="shared" ca="1" si="17"/>
        <v>15</v>
      </c>
      <c r="X82" s="4">
        <f t="shared" ca="1" si="18"/>
        <v>0.36000000000000032</v>
      </c>
      <c r="Y82" s="4">
        <f t="shared" ca="1" si="19"/>
        <v>1.97594</v>
      </c>
      <c r="Z82" s="4">
        <f t="shared" ca="1" si="20"/>
        <v>1.9789300000000001</v>
      </c>
      <c r="AA82" s="4">
        <f t="shared" ca="1" si="21"/>
        <v>1.9758100000000001</v>
      </c>
      <c r="AB82">
        <f t="shared" ca="1" si="22"/>
        <v>1</v>
      </c>
      <c r="AC82">
        <f t="shared" ca="1" si="23"/>
        <v>0</v>
      </c>
      <c r="AD82">
        <f t="shared" ca="1" si="24"/>
        <v>0</v>
      </c>
    </row>
    <row r="83" spans="1:30" x14ac:dyDescent="0.2">
      <c r="A83" t="s">
        <v>14</v>
      </c>
      <c r="B83" t="s">
        <v>4825</v>
      </c>
      <c r="C83" t="s">
        <v>33</v>
      </c>
      <c r="D83" t="s">
        <v>20</v>
      </c>
      <c r="E83" t="s">
        <v>4826</v>
      </c>
      <c r="F83" t="s">
        <v>4824</v>
      </c>
      <c r="G83">
        <v>0.82199</v>
      </c>
      <c r="H83">
        <v>0.82123000000000002</v>
      </c>
      <c r="J83">
        <v>1</v>
      </c>
      <c r="L83">
        <v>0.92</v>
      </c>
      <c r="M83" t="s">
        <v>13</v>
      </c>
      <c r="N83">
        <f t="shared" si="25"/>
        <v>48614.880000000056</v>
      </c>
      <c r="O83">
        <f t="shared" si="15"/>
        <v>1</v>
      </c>
      <c r="U83" t="str">
        <f ca="1"/>
        <v>2025-06-26 04:11:41</v>
      </c>
      <c r="V83" s="4">
        <f t="shared" ca="1" si="16"/>
        <v>4</v>
      </c>
      <c r="W83" s="4">
        <f t="shared" ca="1" si="17"/>
        <v>15</v>
      </c>
      <c r="X83" s="4">
        <f t="shared" ca="1" si="18"/>
        <v>11.88</v>
      </c>
      <c r="Y83" s="4">
        <f t="shared" ca="1" si="19"/>
        <v>1.9789600000000001</v>
      </c>
      <c r="Z83" s="4">
        <f t="shared" ca="1" si="20"/>
        <v>1.98234</v>
      </c>
      <c r="AA83" s="4">
        <f t="shared" ca="1" si="21"/>
        <v>1.9787699999999999</v>
      </c>
      <c r="AB83">
        <f t="shared" ca="1" si="22"/>
        <v>1</v>
      </c>
      <c r="AC83">
        <f t="shared" ca="1" si="23"/>
        <v>0</v>
      </c>
      <c r="AD83">
        <f t="shared" ca="1" si="24"/>
        <v>0</v>
      </c>
    </row>
    <row r="84" spans="1:30" x14ac:dyDescent="0.2">
      <c r="A84" t="s">
        <v>14</v>
      </c>
      <c r="B84" t="s">
        <v>4827</v>
      </c>
      <c r="C84" t="s">
        <v>28</v>
      </c>
      <c r="D84" t="s">
        <v>20</v>
      </c>
      <c r="E84" t="s">
        <v>4828</v>
      </c>
      <c r="F84" t="s">
        <v>4829</v>
      </c>
      <c r="G84">
        <v>0.82089999999999996</v>
      </c>
      <c r="H84">
        <v>0.82201999999999997</v>
      </c>
      <c r="J84">
        <v>1</v>
      </c>
      <c r="L84">
        <v>-1</v>
      </c>
      <c r="M84" t="s">
        <v>13</v>
      </c>
      <c r="N84">
        <f t="shared" si="25"/>
        <v>48613.960000000057</v>
      </c>
      <c r="O84">
        <f t="shared" si="15"/>
        <v>1</v>
      </c>
      <c r="U84" t="str">
        <f ca="1"/>
        <v>2025-06-26 04:01:28</v>
      </c>
      <c r="V84" s="4">
        <f t="shared" ca="1" si="16"/>
        <v>2</v>
      </c>
      <c r="W84" s="4">
        <f t="shared" ca="1" si="17"/>
        <v>3</v>
      </c>
      <c r="X84" s="4">
        <f t="shared" ca="1" si="18"/>
        <v>2.7600000000000002</v>
      </c>
      <c r="Y84" s="4">
        <f t="shared" ca="1" si="19"/>
        <v>1.9787999999999999</v>
      </c>
      <c r="Z84" s="4">
        <f t="shared" ca="1" si="20"/>
        <v>1.9821</v>
      </c>
      <c r="AA84" s="4">
        <f t="shared" ca="1" si="21"/>
        <v>1.9805900000000001</v>
      </c>
      <c r="AB84">
        <f t="shared" ca="1" si="22"/>
        <v>0</v>
      </c>
      <c r="AC84">
        <f t="shared" ca="1" si="23"/>
        <v>0</v>
      </c>
      <c r="AD84">
        <f t="shared" ca="1" si="24"/>
        <v>1</v>
      </c>
    </row>
    <row r="85" spans="1:30" x14ac:dyDescent="0.2">
      <c r="A85" t="s">
        <v>14</v>
      </c>
      <c r="B85" t="s">
        <v>4830</v>
      </c>
      <c r="C85" t="s">
        <v>126</v>
      </c>
      <c r="D85" t="s">
        <v>20</v>
      </c>
      <c r="E85" t="s">
        <v>4831</v>
      </c>
      <c r="F85" t="s">
        <v>4829</v>
      </c>
      <c r="G85">
        <v>0.82240000000000002</v>
      </c>
      <c r="H85">
        <v>0.82201999999999997</v>
      </c>
      <c r="J85">
        <v>2</v>
      </c>
      <c r="L85">
        <v>1.84</v>
      </c>
      <c r="M85" t="s">
        <v>13</v>
      </c>
      <c r="N85">
        <f t="shared" si="25"/>
        <v>48614.960000000057</v>
      </c>
      <c r="O85">
        <f t="shared" si="15"/>
        <v>0</v>
      </c>
      <c r="U85" t="str">
        <f ca="1"/>
        <v>2025-06-26 03:49:46</v>
      </c>
      <c r="V85" s="4">
        <f t="shared" ca="1" si="16"/>
        <v>2</v>
      </c>
      <c r="W85" s="4">
        <f t="shared" ca="1" si="17"/>
        <v>3</v>
      </c>
      <c r="X85" s="4">
        <f t="shared" ca="1" si="18"/>
        <v>2.7600000000000002</v>
      </c>
      <c r="Y85" s="4">
        <f t="shared" ca="1" si="19"/>
        <v>1.97902</v>
      </c>
      <c r="Z85" s="4">
        <f t="shared" ca="1" si="20"/>
        <v>1.9840500000000001</v>
      </c>
      <c r="AA85" s="4">
        <f t="shared" ca="1" si="21"/>
        <v>1.98288</v>
      </c>
      <c r="AB85">
        <f t="shared" ca="1" si="22"/>
        <v>0</v>
      </c>
      <c r="AC85">
        <f t="shared" ca="1" si="23"/>
        <v>0</v>
      </c>
      <c r="AD85">
        <f t="shared" ca="1" si="24"/>
        <v>1</v>
      </c>
    </row>
    <row r="86" spans="1:30" x14ac:dyDescent="0.2">
      <c r="A86" t="s">
        <v>14</v>
      </c>
      <c r="B86" t="s">
        <v>4832</v>
      </c>
      <c r="C86" t="s">
        <v>28</v>
      </c>
      <c r="D86" t="s">
        <v>20</v>
      </c>
      <c r="E86" t="s">
        <v>4833</v>
      </c>
      <c r="F86" t="s">
        <v>4834</v>
      </c>
      <c r="G86">
        <v>0.82242000000000004</v>
      </c>
      <c r="H86">
        <v>0.82028999999999996</v>
      </c>
      <c r="J86">
        <v>1</v>
      </c>
      <c r="L86">
        <v>0.92</v>
      </c>
      <c r="M86" t="s">
        <v>13</v>
      </c>
      <c r="N86">
        <f t="shared" si="25"/>
        <v>48613.120000000061</v>
      </c>
      <c r="O86">
        <f t="shared" si="15"/>
        <v>0</v>
      </c>
      <c r="U86" t="str">
        <f ca="1"/>
        <v>2025-06-26 03:39:32</v>
      </c>
      <c r="V86" s="4">
        <f t="shared" ca="1" si="16"/>
        <v>2</v>
      </c>
      <c r="W86" s="4">
        <f t="shared" ca="1" si="17"/>
        <v>3</v>
      </c>
      <c r="X86" s="4">
        <f t="shared" ca="1" si="18"/>
        <v>-3</v>
      </c>
      <c r="Y86" s="4">
        <f t="shared" ca="1" si="19"/>
        <v>1.98288</v>
      </c>
      <c r="Z86" s="4">
        <f t="shared" ca="1" si="20"/>
        <v>1.9935</v>
      </c>
      <c r="AA86" s="4">
        <f t="shared" ca="1" si="21"/>
        <v>1.9885699999999999</v>
      </c>
      <c r="AB86">
        <f t="shared" ca="1" si="22"/>
        <v>0</v>
      </c>
      <c r="AC86">
        <f t="shared" ca="1" si="23"/>
        <v>0</v>
      </c>
      <c r="AD86">
        <f t="shared" ca="1" si="24"/>
        <v>1</v>
      </c>
    </row>
    <row r="87" spans="1:30" x14ac:dyDescent="0.2">
      <c r="A87" t="s">
        <v>11</v>
      </c>
      <c r="B87" t="s">
        <v>4835</v>
      </c>
      <c r="C87" t="s">
        <v>34</v>
      </c>
      <c r="D87" t="s">
        <v>37</v>
      </c>
      <c r="E87" t="s">
        <v>4836</v>
      </c>
      <c r="F87" t="s">
        <v>4837</v>
      </c>
      <c r="G87">
        <v>1.9903500000000001</v>
      </c>
      <c r="H87">
        <v>1.9934700000000001</v>
      </c>
      <c r="J87">
        <v>1</v>
      </c>
      <c r="L87">
        <v>0.92</v>
      </c>
      <c r="M87" t="s">
        <v>13</v>
      </c>
      <c r="N87">
        <f t="shared" si="25"/>
        <v>48612.200000000063</v>
      </c>
      <c r="O87">
        <f t="shared" si="15"/>
        <v>0</v>
      </c>
      <c r="U87" t="str">
        <f ca="1"/>
        <v>2025-06-26 03:17:52</v>
      </c>
      <c r="V87" s="4">
        <f t="shared" ca="1" si="16"/>
        <v>1</v>
      </c>
      <c r="W87" s="4">
        <f t="shared" ca="1" si="17"/>
        <v>1</v>
      </c>
      <c r="X87" s="4">
        <f t="shared" ca="1" si="18"/>
        <v>-1</v>
      </c>
      <c r="Y87" s="4">
        <f t="shared" ca="1" si="19"/>
        <v>0.83065999999999995</v>
      </c>
      <c r="Z87" s="4">
        <f t="shared" ca="1" si="20"/>
        <v>0.82996999999999999</v>
      </c>
      <c r="AA87" s="4">
        <f t="shared" ca="1" si="21"/>
        <v>0.82996999999999999</v>
      </c>
      <c r="AB87">
        <f t="shared" ca="1" si="22"/>
        <v>0</v>
      </c>
      <c r="AC87">
        <f t="shared" ca="1" si="23"/>
        <v>1</v>
      </c>
      <c r="AD87">
        <f t="shared" ca="1" si="24"/>
        <v>0</v>
      </c>
    </row>
    <row r="88" spans="1:30" x14ac:dyDescent="0.2">
      <c r="A88" t="s">
        <v>11</v>
      </c>
      <c r="B88" t="s">
        <v>4838</v>
      </c>
      <c r="C88" t="s">
        <v>28</v>
      </c>
      <c r="D88" t="s">
        <v>37</v>
      </c>
      <c r="E88" t="s">
        <v>4839</v>
      </c>
      <c r="F88" t="s">
        <v>4840</v>
      </c>
      <c r="G88">
        <v>1.9898199999999999</v>
      </c>
      <c r="H88">
        <v>1.99028</v>
      </c>
      <c r="J88">
        <v>1</v>
      </c>
      <c r="L88">
        <v>0.92</v>
      </c>
      <c r="M88" t="s">
        <v>13</v>
      </c>
      <c r="N88">
        <f t="shared" si="25"/>
        <v>48611.280000000064</v>
      </c>
      <c r="O88">
        <f t="shared" si="15"/>
        <v>0</v>
      </c>
      <c r="U88" t="str">
        <f ca="1"/>
        <v>2025-06-26 03:06:10</v>
      </c>
      <c r="V88" s="4">
        <f t="shared" ca="1" si="16"/>
        <v>1</v>
      </c>
      <c r="W88" s="4">
        <f t="shared" ca="1" si="17"/>
        <v>1</v>
      </c>
      <c r="X88" s="4">
        <f t="shared" ca="1" si="18"/>
        <v>-1</v>
      </c>
      <c r="Y88" s="4">
        <f t="shared" ca="1" si="19"/>
        <v>0.83043</v>
      </c>
      <c r="Z88" s="4">
        <f t="shared" ca="1" si="20"/>
        <v>0.83135000000000003</v>
      </c>
      <c r="AA88" s="4">
        <f t="shared" ca="1" si="21"/>
        <v>0.83135000000000003</v>
      </c>
      <c r="AB88">
        <f t="shared" ca="1" si="22"/>
        <v>0</v>
      </c>
      <c r="AC88">
        <f t="shared" ca="1" si="23"/>
        <v>0</v>
      </c>
      <c r="AD88">
        <f t="shared" ca="1" si="24"/>
        <v>1</v>
      </c>
    </row>
    <row r="89" spans="1:30" x14ac:dyDescent="0.2">
      <c r="A89" t="s">
        <v>11</v>
      </c>
      <c r="B89" t="s">
        <v>4841</v>
      </c>
      <c r="C89" t="s">
        <v>28</v>
      </c>
      <c r="D89" t="s">
        <v>37</v>
      </c>
      <c r="E89" t="s">
        <v>4842</v>
      </c>
      <c r="F89" t="s">
        <v>4843</v>
      </c>
      <c r="G89">
        <v>1.9860500000000001</v>
      </c>
      <c r="H89">
        <v>1.98983</v>
      </c>
      <c r="J89">
        <v>1</v>
      </c>
      <c r="L89">
        <v>0.91</v>
      </c>
      <c r="M89" t="s">
        <v>13</v>
      </c>
      <c r="N89">
        <f t="shared" si="25"/>
        <v>48610.360000000066</v>
      </c>
      <c r="O89">
        <f t="shared" si="15"/>
        <v>0</v>
      </c>
      <c r="U89" t="str">
        <f ca="1"/>
        <v>2025-06-26 02:55:58</v>
      </c>
      <c r="V89" s="4">
        <f t="shared" ca="1" si="16"/>
        <v>4</v>
      </c>
      <c r="W89" s="4">
        <f t="shared" ca="1" si="17"/>
        <v>15</v>
      </c>
      <c r="X89" s="4">
        <f t="shared" ca="1" si="18"/>
        <v>0.36000000000000032</v>
      </c>
      <c r="Y89" s="4">
        <f t="shared" ca="1" si="19"/>
        <v>0.83103000000000005</v>
      </c>
      <c r="Z89" s="4">
        <f t="shared" ca="1" si="20"/>
        <v>0.83162000000000003</v>
      </c>
      <c r="AA89" s="4">
        <f t="shared" ca="1" si="21"/>
        <v>0.82889999999999997</v>
      </c>
      <c r="AB89">
        <f t="shared" ca="1" si="22"/>
        <v>1</v>
      </c>
      <c r="AC89">
        <f t="shared" ca="1" si="23"/>
        <v>0</v>
      </c>
      <c r="AD89">
        <f t="shared" ca="1" si="24"/>
        <v>0</v>
      </c>
    </row>
    <row r="90" spans="1:30" x14ac:dyDescent="0.2">
      <c r="A90" t="s">
        <v>11</v>
      </c>
      <c r="B90" t="s">
        <v>4844</v>
      </c>
      <c r="C90" t="s">
        <v>28</v>
      </c>
      <c r="D90" t="s">
        <v>37</v>
      </c>
      <c r="E90" t="s">
        <v>4845</v>
      </c>
      <c r="F90" t="s">
        <v>4846</v>
      </c>
      <c r="G90">
        <v>1.98411</v>
      </c>
      <c r="H90">
        <v>1.9859100000000001</v>
      </c>
      <c r="J90">
        <v>1</v>
      </c>
      <c r="L90">
        <v>0.92</v>
      </c>
      <c r="M90" t="s">
        <v>13</v>
      </c>
      <c r="N90">
        <f t="shared" si="25"/>
        <v>48609.450000000063</v>
      </c>
      <c r="O90">
        <f t="shared" si="15"/>
        <v>0</v>
      </c>
      <c r="U90" t="str">
        <f ca="1"/>
        <v>2025-06-26 02:45:45</v>
      </c>
      <c r="V90" s="4">
        <f t="shared" ca="1" si="16"/>
        <v>4</v>
      </c>
      <c r="W90" s="4">
        <f t="shared" ca="1" si="17"/>
        <v>15</v>
      </c>
      <c r="X90" s="4">
        <f t="shared" ca="1" si="18"/>
        <v>-15</v>
      </c>
      <c r="Y90" s="4">
        <f t="shared" ca="1" si="19"/>
        <v>0.82926999999999995</v>
      </c>
      <c r="Z90" s="4">
        <f t="shared" ca="1" si="20"/>
        <v>0.83257000000000003</v>
      </c>
      <c r="AA90" s="4">
        <f t="shared" ca="1" si="21"/>
        <v>0.83030000000000004</v>
      </c>
      <c r="AB90">
        <f t="shared" ca="1" si="22"/>
        <v>0</v>
      </c>
      <c r="AC90">
        <f t="shared" ca="1" si="23"/>
        <v>0</v>
      </c>
      <c r="AD90">
        <f t="shared" ca="1" si="24"/>
        <v>1</v>
      </c>
    </row>
    <row r="91" spans="1:30" x14ac:dyDescent="0.2">
      <c r="A91" t="s">
        <v>14</v>
      </c>
      <c r="B91" t="s">
        <v>4847</v>
      </c>
      <c r="C91" t="s">
        <v>132</v>
      </c>
      <c r="D91" t="s">
        <v>37</v>
      </c>
      <c r="E91" t="s">
        <v>4848</v>
      </c>
      <c r="F91" t="s">
        <v>4849</v>
      </c>
      <c r="G91">
        <v>1.98489</v>
      </c>
      <c r="H91">
        <v>1.9844599999999999</v>
      </c>
      <c r="J91">
        <v>4</v>
      </c>
      <c r="L91">
        <v>3.68</v>
      </c>
      <c r="M91" t="s">
        <v>13</v>
      </c>
      <c r="N91">
        <f t="shared" si="25"/>
        <v>48608.530000000064</v>
      </c>
      <c r="O91">
        <f t="shared" si="15"/>
        <v>1</v>
      </c>
      <c r="U91" t="str">
        <f ca="1"/>
        <v>2025-06-26 02:24:33</v>
      </c>
      <c r="V91" s="4">
        <f t="shared" ca="1" si="16"/>
        <v>2</v>
      </c>
      <c r="W91" s="4">
        <f t="shared" ca="1" si="17"/>
        <v>3</v>
      </c>
      <c r="X91" s="4">
        <f t="shared" ca="1" si="18"/>
        <v>-3</v>
      </c>
      <c r="Y91" s="4">
        <f t="shared" ca="1" si="19"/>
        <v>1.98106</v>
      </c>
      <c r="Z91" s="4">
        <f t="shared" ca="1" si="20"/>
        <v>1.9797899999999999</v>
      </c>
      <c r="AA91" s="4">
        <f t="shared" ca="1" si="21"/>
        <v>1.97682</v>
      </c>
      <c r="AB91">
        <f t="shared" ca="1" si="22"/>
        <v>0</v>
      </c>
      <c r="AC91">
        <f t="shared" ca="1" si="23"/>
        <v>1</v>
      </c>
      <c r="AD91">
        <f t="shared" ca="1" si="24"/>
        <v>0</v>
      </c>
    </row>
    <row r="92" spans="1:30" x14ac:dyDescent="0.2">
      <c r="A92" t="s">
        <v>14</v>
      </c>
      <c r="B92" t="s">
        <v>4850</v>
      </c>
      <c r="C92" t="s">
        <v>28</v>
      </c>
      <c r="D92" t="s">
        <v>37</v>
      </c>
      <c r="E92" t="s">
        <v>4851</v>
      </c>
      <c r="F92" t="s">
        <v>4849</v>
      </c>
      <c r="G92">
        <v>1.9813499999999999</v>
      </c>
      <c r="H92">
        <v>1.9844599999999999</v>
      </c>
      <c r="J92">
        <v>1</v>
      </c>
      <c r="L92">
        <v>-1</v>
      </c>
      <c r="M92" t="s">
        <v>13</v>
      </c>
      <c r="N92">
        <f t="shared" si="25"/>
        <v>48604.850000000064</v>
      </c>
      <c r="O92">
        <f t="shared" si="15"/>
        <v>0</v>
      </c>
      <c r="U92" t="str">
        <f ca="1"/>
        <v>2025-06-26 02:13:53</v>
      </c>
      <c r="V92" s="4">
        <f t="shared" ca="1" si="16"/>
        <v>2</v>
      </c>
      <c r="W92" s="4">
        <f t="shared" ca="1" si="17"/>
        <v>3</v>
      </c>
      <c r="X92" s="4">
        <f t="shared" ca="1" si="18"/>
        <v>-3</v>
      </c>
      <c r="Y92" s="4">
        <f t="shared" ca="1" si="19"/>
        <v>1.97773</v>
      </c>
      <c r="Z92" s="4">
        <f t="shared" ca="1" si="20"/>
        <v>1.9800599999999999</v>
      </c>
      <c r="AA92" s="4">
        <f t="shared" ca="1" si="21"/>
        <v>1.97828</v>
      </c>
      <c r="AB92">
        <f t="shared" ca="1" si="22"/>
        <v>0</v>
      </c>
      <c r="AC92">
        <f t="shared" ca="1" si="23"/>
        <v>0</v>
      </c>
      <c r="AD92">
        <f t="shared" ca="1" si="24"/>
        <v>1</v>
      </c>
    </row>
    <row r="93" spans="1:30" x14ac:dyDescent="0.2">
      <c r="A93" t="s">
        <v>14</v>
      </c>
      <c r="B93" t="s">
        <v>4852</v>
      </c>
      <c r="C93" t="s">
        <v>39</v>
      </c>
      <c r="D93" t="s">
        <v>37</v>
      </c>
      <c r="E93" t="s">
        <v>4853</v>
      </c>
      <c r="F93" t="s">
        <v>4849</v>
      </c>
      <c r="G93">
        <v>1.9832099999999999</v>
      </c>
      <c r="H93">
        <v>1.9844599999999999</v>
      </c>
      <c r="J93">
        <v>2</v>
      </c>
      <c r="L93">
        <v>-2</v>
      </c>
      <c r="M93" t="s">
        <v>13</v>
      </c>
      <c r="N93">
        <f t="shared" si="25"/>
        <v>48605.850000000064</v>
      </c>
      <c r="O93">
        <f t="shared" si="15"/>
        <v>0</v>
      </c>
      <c r="U93" t="str">
        <f ca="1"/>
        <v>2025-06-26 02:03:40</v>
      </c>
      <c r="V93" s="4">
        <f t="shared" ca="1" si="16"/>
        <v>4</v>
      </c>
      <c r="W93" s="4">
        <f t="shared" ca="1" si="17"/>
        <v>15</v>
      </c>
      <c r="X93" s="4">
        <f t="shared" ca="1" si="18"/>
        <v>-15</v>
      </c>
      <c r="Y93" s="4">
        <f t="shared" ca="1" si="19"/>
        <v>1.9803200000000001</v>
      </c>
      <c r="Z93" s="4">
        <f t="shared" ca="1" si="20"/>
        <v>1.9799100000000001</v>
      </c>
      <c r="AA93" s="4">
        <f t="shared" ca="1" si="21"/>
        <v>1.9762900000000001</v>
      </c>
      <c r="AB93">
        <f t="shared" ca="1" si="22"/>
        <v>0</v>
      </c>
      <c r="AC93">
        <f t="shared" ca="1" si="23"/>
        <v>1</v>
      </c>
      <c r="AD93">
        <f t="shared" ca="1" si="24"/>
        <v>0</v>
      </c>
    </row>
    <row r="94" spans="1:30" x14ac:dyDescent="0.2">
      <c r="A94" t="s">
        <v>14</v>
      </c>
      <c r="B94" t="s">
        <v>4854</v>
      </c>
      <c r="C94" t="s">
        <v>34</v>
      </c>
      <c r="D94" t="s">
        <v>37</v>
      </c>
      <c r="E94" t="s">
        <v>4855</v>
      </c>
      <c r="F94" t="s">
        <v>4856</v>
      </c>
      <c r="G94">
        <v>1.9858100000000001</v>
      </c>
      <c r="H94">
        <v>1.98112</v>
      </c>
      <c r="J94">
        <v>1</v>
      </c>
      <c r="L94">
        <v>0.92</v>
      </c>
      <c r="M94" t="s">
        <v>13</v>
      </c>
      <c r="N94">
        <f t="shared" si="25"/>
        <v>48607.850000000064</v>
      </c>
      <c r="O94">
        <f t="shared" si="15"/>
        <v>1</v>
      </c>
      <c r="U94" t="str">
        <f ca="1"/>
        <v>2025-06-26 01:53:28</v>
      </c>
      <c r="V94" s="4">
        <f t="shared" ca="1" si="16"/>
        <v>1</v>
      </c>
      <c r="W94" s="4">
        <f t="shared" ca="1" si="17"/>
        <v>1</v>
      </c>
      <c r="X94" s="4">
        <f t="shared" ca="1" si="18"/>
        <v>0.92</v>
      </c>
      <c r="Y94" s="4">
        <f t="shared" ca="1" si="19"/>
        <v>1.97593</v>
      </c>
      <c r="Z94" s="4">
        <f t="shared" ca="1" si="20"/>
        <v>1.9807399999999999</v>
      </c>
      <c r="AA94" s="4">
        <f t="shared" ca="1" si="21"/>
        <v>1.9807399999999999</v>
      </c>
      <c r="AB94">
        <f t="shared" ca="1" si="22"/>
        <v>0</v>
      </c>
      <c r="AC94">
        <f t="shared" ca="1" si="23"/>
        <v>0</v>
      </c>
      <c r="AD94">
        <f t="shared" ca="1" si="24"/>
        <v>1</v>
      </c>
    </row>
    <row r="95" spans="1:30" x14ac:dyDescent="0.2">
      <c r="A95" t="s">
        <v>14</v>
      </c>
      <c r="B95" t="s">
        <v>4857</v>
      </c>
      <c r="C95" t="s">
        <v>28</v>
      </c>
      <c r="D95" t="s">
        <v>37</v>
      </c>
      <c r="E95" t="s">
        <v>4858</v>
      </c>
      <c r="F95" t="s">
        <v>4859</v>
      </c>
      <c r="G95">
        <v>1.9888300000000001</v>
      </c>
      <c r="H95">
        <v>1.9856799999999999</v>
      </c>
      <c r="J95">
        <v>1</v>
      </c>
      <c r="L95">
        <v>0.92</v>
      </c>
      <c r="M95" t="s">
        <v>13</v>
      </c>
      <c r="N95">
        <f t="shared" si="25"/>
        <v>48606.930000000066</v>
      </c>
      <c r="O95">
        <f t="shared" si="15"/>
        <v>0</v>
      </c>
      <c r="U95" t="str">
        <f ca="1"/>
        <v>2025-06-26 01:43:16</v>
      </c>
      <c r="V95" s="4">
        <f t="shared" ca="1" si="16"/>
        <v>3</v>
      </c>
      <c r="W95" s="4">
        <f t="shared" ca="1" si="17"/>
        <v>7</v>
      </c>
      <c r="X95" s="4">
        <f t="shared" ca="1" si="18"/>
        <v>6.44</v>
      </c>
      <c r="Y95" s="4">
        <f t="shared" ca="1" si="19"/>
        <v>1.98062</v>
      </c>
      <c r="Z95" s="4">
        <f t="shared" ca="1" si="20"/>
        <v>1.98736</v>
      </c>
      <c r="AA95" s="4">
        <f t="shared" ca="1" si="21"/>
        <v>1.98349</v>
      </c>
      <c r="AB95">
        <f t="shared" ca="1" si="22"/>
        <v>0</v>
      </c>
      <c r="AC95">
        <f t="shared" ca="1" si="23"/>
        <v>0</v>
      </c>
      <c r="AD95">
        <f t="shared" ca="1" si="24"/>
        <v>1</v>
      </c>
    </row>
    <row r="96" spans="1:30" x14ac:dyDescent="0.2">
      <c r="A96" t="s">
        <v>11</v>
      </c>
      <c r="B96" t="s">
        <v>4860</v>
      </c>
      <c r="C96" t="s">
        <v>28</v>
      </c>
      <c r="D96" t="s">
        <v>37</v>
      </c>
      <c r="E96" t="s">
        <v>4861</v>
      </c>
      <c r="F96" t="s">
        <v>4862</v>
      </c>
      <c r="G96">
        <v>1.9887600000000001</v>
      </c>
      <c r="H96">
        <v>1.9897100000000001</v>
      </c>
      <c r="J96">
        <v>1</v>
      </c>
      <c r="L96">
        <v>0.92</v>
      </c>
      <c r="M96" t="s">
        <v>13</v>
      </c>
      <c r="N96">
        <f t="shared" si="25"/>
        <v>48606.010000000068</v>
      </c>
      <c r="O96">
        <f t="shared" si="15"/>
        <v>0</v>
      </c>
      <c r="U96" t="str">
        <f ca="1"/>
        <v>2025-06-26 01:33:03</v>
      </c>
      <c r="V96" s="4">
        <f t="shared" ca="1" si="16"/>
        <v>2</v>
      </c>
      <c r="W96" s="4">
        <f t="shared" ca="1" si="17"/>
        <v>3</v>
      </c>
      <c r="X96" s="4">
        <f t="shared" ca="1" si="18"/>
        <v>2.7600000000000002</v>
      </c>
      <c r="Y96" s="4">
        <f t="shared" ca="1" si="19"/>
        <v>1.9835100000000001</v>
      </c>
      <c r="Z96" s="4">
        <f t="shared" ca="1" si="20"/>
        <v>1.98665</v>
      </c>
      <c r="AA96" s="4">
        <f t="shared" ca="1" si="21"/>
        <v>1.9851000000000001</v>
      </c>
      <c r="AB96">
        <f t="shared" ca="1" si="22"/>
        <v>0</v>
      </c>
      <c r="AC96">
        <f t="shared" ca="1" si="23"/>
        <v>0</v>
      </c>
      <c r="AD96">
        <f t="shared" ca="1" si="24"/>
        <v>1</v>
      </c>
    </row>
    <row r="97" spans="1:30" x14ac:dyDescent="0.2">
      <c r="A97" t="s">
        <v>11</v>
      </c>
      <c r="B97" t="s">
        <v>4863</v>
      </c>
      <c r="C97" t="s">
        <v>28</v>
      </c>
      <c r="D97" t="s">
        <v>37</v>
      </c>
      <c r="E97" t="s">
        <v>4864</v>
      </c>
      <c r="F97" t="s">
        <v>4865</v>
      </c>
      <c r="G97">
        <v>1.9867600000000001</v>
      </c>
      <c r="H97">
        <v>1.9890000000000001</v>
      </c>
      <c r="J97">
        <v>1</v>
      </c>
      <c r="L97">
        <v>0.92</v>
      </c>
      <c r="M97" t="s">
        <v>13</v>
      </c>
      <c r="N97">
        <f t="shared" si="25"/>
        <v>48605.090000000069</v>
      </c>
      <c r="O97">
        <f t="shared" si="15"/>
        <v>0</v>
      </c>
      <c r="U97" t="str">
        <f ca="1"/>
        <v>2025-06-26 01:22:50</v>
      </c>
      <c r="V97" s="4">
        <f t="shared" ca="1" si="16"/>
        <v>1</v>
      </c>
      <c r="W97" s="4">
        <f t="shared" ca="1" si="17"/>
        <v>1</v>
      </c>
      <c r="X97" s="4">
        <f t="shared" ca="1" si="18"/>
        <v>0.92</v>
      </c>
      <c r="Y97" s="4">
        <f t="shared" ca="1" si="19"/>
        <v>1.9853099999999999</v>
      </c>
      <c r="Z97" s="4">
        <f t="shared" ca="1" si="20"/>
        <v>1.9880899999999999</v>
      </c>
      <c r="AA97" s="4">
        <f t="shared" ca="1" si="21"/>
        <v>1.9880899999999999</v>
      </c>
      <c r="AB97">
        <f t="shared" ca="1" si="22"/>
        <v>0</v>
      </c>
      <c r="AC97">
        <f t="shared" ca="1" si="23"/>
        <v>0</v>
      </c>
      <c r="AD97">
        <f t="shared" ca="1" si="24"/>
        <v>1</v>
      </c>
    </row>
    <row r="98" spans="1:30" x14ac:dyDescent="0.2">
      <c r="A98" t="s">
        <v>11</v>
      </c>
      <c r="B98" t="s">
        <v>4866</v>
      </c>
      <c r="C98" t="s">
        <v>28</v>
      </c>
      <c r="D98" t="s">
        <v>37</v>
      </c>
      <c r="E98" t="s">
        <v>4867</v>
      </c>
      <c r="F98" t="s">
        <v>4868</v>
      </c>
      <c r="G98">
        <v>1.9851700000000001</v>
      </c>
      <c r="H98">
        <v>1.9868300000000001</v>
      </c>
      <c r="J98">
        <v>1</v>
      </c>
      <c r="L98">
        <v>0.92</v>
      </c>
      <c r="M98" t="s">
        <v>13</v>
      </c>
      <c r="N98">
        <f t="shared" si="25"/>
        <v>48604.170000000071</v>
      </c>
      <c r="O98">
        <f t="shared" si="15"/>
        <v>0</v>
      </c>
      <c r="U98" t="str">
        <f ca="1"/>
        <v>2025-06-26 01:12:10</v>
      </c>
      <c r="V98" s="4">
        <f t="shared" ca="1" si="16"/>
        <v>1</v>
      </c>
      <c r="W98" s="4">
        <f t="shared" ca="1" si="17"/>
        <v>1</v>
      </c>
      <c r="X98" s="4">
        <f t="shared" ca="1" si="18"/>
        <v>0.92</v>
      </c>
      <c r="Y98" s="4">
        <f t="shared" ca="1" si="19"/>
        <v>1.9884299999999999</v>
      </c>
      <c r="Z98" s="4">
        <f t="shared" ca="1" si="20"/>
        <v>1.98783</v>
      </c>
      <c r="AA98" s="4">
        <f t="shared" ca="1" si="21"/>
        <v>1.98783</v>
      </c>
      <c r="AB98">
        <f t="shared" ca="1" si="22"/>
        <v>0</v>
      </c>
      <c r="AC98">
        <f t="shared" ca="1" si="23"/>
        <v>1</v>
      </c>
      <c r="AD98">
        <f t="shared" ca="1" si="24"/>
        <v>0</v>
      </c>
    </row>
    <row r="99" spans="1:30" x14ac:dyDescent="0.2">
      <c r="A99" t="s">
        <v>11</v>
      </c>
      <c r="B99" t="s">
        <v>4869</v>
      </c>
      <c r="C99" t="s">
        <v>28</v>
      </c>
      <c r="D99" t="s">
        <v>20</v>
      </c>
      <c r="E99" t="s">
        <v>4870</v>
      </c>
      <c r="F99" t="s">
        <v>4871</v>
      </c>
      <c r="G99">
        <v>0.83445000000000003</v>
      </c>
      <c r="H99">
        <v>0.83357000000000003</v>
      </c>
      <c r="J99">
        <v>1</v>
      </c>
      <c r="L99">
        <v>-1</v>
      </c>
      <c r="M99" t="s">
        <v>13</v>
      </c>
      <c r="N99">
        <f t="shared" si="25"/>
        <v>48603.250000000073</v>
      </c>
      <c r="O99">
        <f t="shared" si="15"/>
        <v>1</v>
      </c>
      <c r="U99" t="str">
        <f ca="1"/>
        <v>2025-06-26 01:01:58</v>
      </c>
      <c r="V99" s="4">
        <f t="shared" ca="1" si="16"/>
        <v>3</v>
      </c>
      <c r="W99" s="4">
        <f t="shared" ca="1" si="17"/>
        <v>7</v>
      </c>
      <c r="X99" s="4">
        <f t="shared" ca="1" si="18"/>
        <v>-7</v>
      </c>
      <c r="Y99" s="4">
        <f t="shared" ca="1" si="19"/>
        <v>1.9875799999999999</v>
      </c>
      <c r="Z99" s="4">
        <f t="shared" ca="1" si="20"/>
        <v>1.9872799999999999</v>
      </c>
      <c r="AA99" s="4">
        <f t="shared" ca="1" si="21"/>
        <v>1.98515</v>
      </c>
      <c r="AB99">
        <f t="shared" ca="1" si="22"/>
        <v>0</v>
      </c>
      <c r="AC99">
        <f t="shared" ca="1" si="23"/>
        <v>1</v>
      </c>
      <c r="AD99">
        <f t="shared" ca="1" si="24"/>
        <v>0</v>
      </c>
    </row>
    <row r="100" spans="1:30" x14ac:dyDescent="0.2">
      <c r="A100" t="s">
        <v>11</v>
      </c>
      <c r="B100" t="s">
        <v>4872</v>
      </c>
      <c r="C100" t="s">
        <v>28</v>
      </c>
      <c r="D100" t="s">
        <v>20</v>
      </c>
      <c r="E100" t="s">
        <v>4873</v>
      </c>
      <c r="F100" t="s">
        <v>4874</v>
      </c>
      <c r="G100">
        <v>0.83257999999999999</v>
      </c>
      <c r="H100">
        <v>0.83445999999999998</v>
      </c>
      <c r="J100">
        <v>1</v>
      </c>
      <c r="L100">
        <v>0.91</v>
      </c>
      <c r="M100" t="s">
        <v>13</v>
      </c>
      <c r="N100">
        <f t="shared" si="25"/>
        <v>48604.250000000073</v>
      </c>
      <c r="O100">
        <f t="shared" si="15"/>
        <v>0</v>
      </c>
      <c r="U100" t="str">
        <f ca="1"/>
        <v>2025-06-26 00:51:51</v>
      </c>
      <c r="V100" s="4">
        <f t="shared" ca="1" si="16"/>
        <v>3</v>
      </c>
      <c r="W100" s="4">
        <f t="shared" ca="1" si="17"/>
        <v>7</v>
      </c>
      <c r="X100" s="4">
        <f t="shared" ca="1" si="18"/>
        <v>0.68000000000000016</v>
      </c>
      <c r="Y100" s="4">
        <f t="shared" ca="1" si="19"/>
        <v>1.9853000000000001</v>
      </c>
      <c r="Z100" s="4">
        <f t="shared" ca="1" si="20"/>
        <v>1.9904999999999999</v>
      </c>
      <c r="AA100" s="4">
        <f t="shared" ca="1" si="21"/>
        <v>1.98529</v>
      </c>
      <c r="AB100">
        <f t="shared" ca="1" si="22"/>
        <v>1</v>
      </c>
      <c r="AC100">
        <f t="shared" ca="1" si="23"/>
        <v>0</v>
      </c>
      <c r="AD100">
        <f t="shared" ca="1" si="24"/>
        <v>0</v>
      </c>
    </row>
    <row r="101" spans="1:30" x14ac:dyDescent="0.2">
      <c r="A101" t="s">
        <v>14</v>
      </c>
      <c r="B101" t="s">
        <v>4875</v>
      </c>
      <c r="C101" t="s">
        <v>127</v>
      </c>
      <c r="D101" t="s">
        <v>20</v>
      </c>
      <c r="E101" t="s">
        <v>4876</v>
      </c>
      <c r="F101" t="s">
        <v>4877</v>
      </c>
      <c r="G101">
        <v>0.83238000000000001</v>
      </c>
      <c r="H101">
        <v>0.83206000000000002</v>
      </c>
      <c r="J101">
        <v>2</v>
      </c>
      <c r="L101">
        <v>1.84</v>
      </c>
      <c r="M101" t="s">
        <v>13</v>
      </c>
      <c r="N101">
        <f t="shared" si="25"/>
        <v>48603.340000000069</v>
      </c>
      <c r="O101">
        <f t="shared" si="15"/>
        <v>0</v>
      </c>
      <c r="U101" t="str">
        <f ca="1"/>
        <v>2025-06-26 00:41:39</v>
      </c>
      <c r="V101" s="4">
        <f t="shared" ref="V101:V164" ca="1" si="26">COUNTIF(INDIRECT($Q$5),U101)</f>
        <v>1</v>
      </c>
      <c r="W101" s="4">
        <f t="shared" ref="W101:W164" ca="1" si="27">SUMIF(INDIRECT($Q$5),U101,INDIRECT($Q$6))</f>
        <v>1</v>
      </c>
      <c r="X101" s="4">
        <f t="shared" ref="X101:X164" ca="1" si="28">SUMIF(INDIRECT($Q$5),U101,INDIRECT($Q$7))</f>
        <v>0.92</v>
      </c>
      <c r="Y101" s="4">
        <f t="shared" ca="1" si="19"/>
        <v>1.99057</v>
      </c>
      <c r="Z101" s="4">
        <f t="shared" ca="1" si="20"/>
        <v>1.98706</v>
      </c>
      <c r="AA101" s="4">
        <f t="shared" ca="1" si="21"/>
        <v>1.98706</v>
      </c>
      <c r="AB101">
        <f t="shared" ref="AB101:AB164" ca="1" si="29">IF(AND(Z101&gt;Y101,Y101&gt;AA101), 1,0)</f>
        <v>0</v>
      </c>
      <c r="AC101">
        <f t="shared" ref="AC101:AC164" ca="1" si="30">IF(Y101&gt;Z101,1,0)</f>
        <v>1</v>
      </c>
      <c r="AD101">
        <f t="shared" ref="AD101:AD164" ca="1" si="31">IF(Y101&lt;AA101,1,0)</f>
        <v>0</v>
      </c>
    </row>
    <row r="102" spans="1:30" x14ac:dyDescent="0.2">
      <c r="A102" t="s">
        <v>14</v>
      </c>
      <c r="B102" t="s">
        <v>4878</v>
      </c>
      <c r="C102" t="s">
        <v>28</v>
      </c>
      <c r="D102" t="s">
        <v>20</v>
      </c>
      <c r="E102" t="s">
        <v>4879</v>
      </c>
      <c r="F102" t="s">
        <v>4877</v>
      </c>
      <c r="G102">
        <v>0.83165</v>
      </c>
      <c r="H102">
        <v>0.83206000000000002</v>
      </c>
      <c r="J102">
        <v>1</v>
      </c>
      <c r="L102">
        <v>-1</v>
      </c>
      <c r="M102" t="s">
        <v>13</v>
      </c>
      <c r="N102">
        <f t="shared" si="25"/>
        <v>48601.500000000073</v>
      </c>
      <c r="O102">
        <f t="shared" si="15"/>
        <v>1</v>
      </c>
      <c r="U102" t="str">
        <f ca="1"/>
        <v>2025-06-26 00:31:26</v>
      </c>
      <c r="V102" s="4">
        <f t="shared" ca="1" si="26"/>
        <v>1</v>
      </c>
      <c r="W102" s="4">
        <f t="shared" ca="1" si="27"/>
        <v>1</v>
      </c>
      <c r="X102" s="4">
        <f t="shared" ca="1" si="28"/>
        <v>0.92</v>
      </c>
      <c r="Y102" s="4">
        <f t="shared" ca="1" si="19"/>
        <v>1.98688</v>
      </c>
      <c r="Z102" s="4">
        <f t="shared" ca="1" si="20"/>
        <v>1.98777</v>
      </c>
      <c r="AA102" s="4">
        <f t="shared" ca="1" si="21"/>
        <v>1.98777</v>
      </c>
      <c r="AB102">
        <f t="shared" ca="1" si="29"/>
        <v>0</v>
      </c>
      <c r="AC102">
        <f t="shared" ca="1" si="30"/>
        <v>0</v>
      </c>
      <c r="AD102">
        <f t="shared" ca="1" si="31"/>
        <v>1</v>
      </c>
    </row>
    <row r="103" spans="1:30" x14ac:dyDescent="0.2">
      <c r="A103" t="s">
        <v>14</v>
      </c>
      <c r="B103" t="s">
        <v>4880</v>
      </c>
      <c r="C103" t="s">
        <v>28</v>
      </c>
      <c r="D103" t="s">
        <v>37</v>
      </c>
      <c r="E103" t="s">
        <v>4881</v>
      </c>
      <c r="F103" t="s">
        <v>4882</v>
      </c>
      <c r="G103">
        <v>1.9945600000000001</v>
      </c>
      <c r="H103">
        <v>1.99569</v>
      </c>
      <c r="J103">
        <v>1</v>
      </c>
      <c r="L103">
        <v>-1</v>
      </c>
      <c r="M103" t="s">
        <v>13</v>
      </c>
      <c r="N103">
        <f t="shared" si="25"/>
        <v>48602.500000000073</v>
      </c>
      <c r="O103">
        <f t="shared" si="15"/>
        <v>0</v>
      </c>
      <c r="U103" t="str">
        <f ca="1"/>
        <v>2025-06-26 00:21:13</v>
      </c>
      <c r="V103" s="4">
        <f t="shared" ca="1" si="26"/>
        <v>2</v>
      </c>
      <c r="W103" s="4">
        <f t="shared" ca="1" si="27"/>
        <v>3</v>
      </c>
      <c r="X103" s="4">
        <f t="shared" ca="1" si="28"/>
        <v>0.84000000000000008</v>
      </c>
      <c r="Y103" s="4">
        <f t="shared" ca="1" si="19"/>
        <v>1.98705</v>
      </c>
      <c r="Z103" s="4">
        <f t="shared" ca="1" si="20"/>
        <v>1.9879100000000001</v>
      </c>
      <c r="AA103" s="4">
        <f t="shared" ca="1" si="21"/>
        <v>1.9863299999999999</v>
      </c>
      <c r="AB103">
        <f t="shared" ca="1" si="29"/>
        <v>1</v>
      </c>
      <c r="AC103">
        <f t="shared" ca="1" si="30"/>
        <v>0</v>
      </c>
      <c r="AD103">
        <f t="shared" ca="1" si="31"/>
        <v>0</v>
      </c>
    </row>
    <row r="104" spans="1:30" x14ac:dyDescent="0.2">
      <c r="A104" t="s">
        <v>14</v>
      </c>
      <c r="B104" t="s">
        <v>4883</v>
      </c>
      <c r="C104" t="s">
        <v>74</v>
      </c>
      <c r="D104" t="s">
        <v>37</v>
      </c>
      <c r="E104" t="s">
        <v>4884</v>
      </c>
      <c r="F104" t="s">
        <v>4885</v>
      </c>
      <c r="G104">
        <v>1.9970399999999999</v>
      </c>
      <c r="H104">
        <v>1.99499</v>
      </c>
      <c r="J104">
        <v>2</v>
      </c>
      <c r="L104">
        <v>1.84</v>
      </c>
      <c r="M104" t="s">
        <v>13</v>
      </c>
      <c r="N104">
        <f t="shared" si="25"/>
        <v>48603.500000000073</v>
      </c>
      <c r="O104">
        <f t="shared" si="15"/>
        <v>1</v>
      </c>
      <c r="U104" t="str">
        <f ca="1"/>
        <v>2025-06-26 00:10:33</v>
      </c>
      <c r="V104" s="4">
        <f t="shared" ca="1" si="26"/>
        <v>3</v>
      </c>
      <c r="W104" s="4">
        <f t="shared" ca="1" si="27"/>
        <v>7</v>
      </c>
      <c r="X104" s="4">
        <f t="shared" ca="1" si="28"/>
        <v>4.5200000000000005</v>
      </c>
      <c r="Y104" s="4">
        <f t="shared" ca="1" si="19"/>
        <v>1.9862500000000001</v>
      </c>
      <c r="Z104" s="4">
        <f t="shared" ca="1" si="20"/>
        <v>1.9871000000000001</v>
      </c>
      <c r="AA104" s="4">
        <f t="shared" ca="1" si="21"/>
        <v>1.98498</v>
      </c>
      <c r="AB104">
        <f t="shared" ca="1" si="29"/>
        <v>1</v>
      </c>
      <c r="AC104">
        <f t="shared" ca="1" si="30"/>
        <v>0</v>
      </c>
      <c r="AD104">
        <f t="shared" ca="1" si="31"/>
        <v>0</v>
      </c>
    </row>
    <row r="105" spans="1:30" x14ac:dyDescent="0.2">
      <c r="A105" t="s">
        <v>14</v>
      </c>
      <c r="B105" t="s">
        <v>4886</v>
      </c>
      <c r="C105" t="s">
        <v>28</v>
      </c>
      <c r="D105" t="s">
        <v>37</v>
      </c>
      <c r="E105" t="s">
        <v>4887</v>
      </c>
      <c r="F105" t="s">
        <v>4885</v>
      </c>
      <c r="G105">
        <v>1.9961100000000001</v>
      </c>
      <c r="H105">
        <v>1.99499</v>
      </c>
      <c r="J105">
        <v>1</v>
      </c>
      <c r="L105">
        <v>0.92</v>
      </c>
      <c r="M105" t="s">
        <v>13</v>
      </c>
      <c r="N105">
        <f t="shared" si="25"/>
        <v>48601.660000000076</v>
      </c>
      <c r="O105">
        <f t="shared" si="15"/>
        <v>1</v>
      </c>
      <c r="U105" t="str">
        <f ca="1"/>
        <v>2025-06-25 23:57:40</v>
      </c>
      <c r="V105" s="4">
        <f t="shared" ca="1" si="26"/>
        <v>2</v>
      </c>
      <c r="W105" s="4">
        <f t="shared" ca="1" si="27"/>
        <v>3</v>
      </c>
      <c r="X105" s="4">
        <f t="shared" ca="1" si="28"/>
        <v>2.7600000000000002</v>
      </c>
      <c r="Y105" s="4">
        <f t="shared" ca="1" si="19"/>
        <v>1.9901199999999999</v>
      </c>
      <c r="Z105" s="4">
        <f t="shared" ca="1" si="20"/>
        <v>1.9891399999999999</v>
      </c>
      <c r="AA105" s="4">
        <f t="shared" ca="1" si="21"/>
        <v>1.9879800000000001</v>
      </c>
      <c r="AB105">
        <f t="shared" ca="1" si="29"/>
        <v>0</v>
      </c>
      <c r="AC105">
        <f t="shared" ca="1" si="30"/>
        <v>1</v>
      </c>
      <c r="AD105">
        <f t="shared" ca="1" si="31"/>
        <v>0</v>
      </c>
    </row>
    <row r="106" spans="1:30" x14ac:dyDescent="0.2">
      <c r="A106" t="s">
        <v>14</v>
      </c>
      <c r="B106" t="s">
        <v>4888</v>
      </c>
      <c r="C106" t="s">
        <v>28</v>
      </c>
      <c r="D106" t="s">
        <v>37</v>
      </c>
      <c r="E106" t="s">
        <v>4889</v>
      </c>
      <c r="F106" t="s">
        <v>4890</v>
      </c>
      <c r="G106">
        <v>2.0010599999999998</v>
      </c>
      <c r="H106">
        <v>1.9968300000000001</v>
      </c>
      <c r="J106">
        <v>1</v>
      </c>
      <c r="L106">
        <v>0.92</v>
      </c>
      <c r="M106" t="s">
        <v>13</v>
      </c>
      <c r="N106">
        <f t="shared" si="25"/>
        <v>48600.740000000078</v>
      </c>
      <c r="O106">
        <f t="shared" si="15"/>
        <v>0</v>
      </c>
      <c r="U106" t="str">
        <f ca="1"/>
        <v>2025-06-25 23:47:28</v>
      </c>
      <c r="V106" s="4">
        <f t="shared" ca="1" si="26"/>
        <v>2</v>
      </c>
      <c r="W106" s="4">
        <f t="shared" ca="1" si="27"/>
        <v>3</v>
      </c>
      <c r="X106" s="4">
        <f t="shared" ca="1" si="28"/>
        <v>0.84000000000000008</v>
      </c>
      <c r="Y106" s="4">
        <f t="shared" ca="1" si="19"/>
        <v>1.9895799999999999</v>
      </c>
      <c r="Z106" s="4">
        <f t="shared" ca="1" si="20"/>
        <v>1.9898899999999999</v>
      </c>
      <c r="AA106" s="4">
        <f t="shared" ca="1" si="21"/>
        <v>1.9882899999999999</v>
      </c>
      <c r="AB106">
        <f t="shared" ca="1" si="29"/>
        <v>1</v>
      </c>
      <c r="AC106">
        <f t="shared" ca="1" si="30"/>
        <v>0</v>
      </c>
      <c r="AD106">
        <f t="shared" ca="1" si="31"/>
        <v>0</v>
      </c>
    </row>
    <row r="107" spans="1:30" x14ac:dyDescent="0.2">
      <c r="A107" t="s">
        <v>11</v>
      </c>
      <c r="B107" t="s">
        <v>4891</v>
      </c>
      <c r="C107" t="s">
        <v>33</v>
      </c>
      <c r="D107" t="s">
        <v>37</v>
      </c>
      <c r="E107" t="s">
        <v>4892</v>
      </c>
      <c r="F107" t="s">
        <v>4893</v>
      </c>
      <c r="G107">
        <v>2.0013100000000001</v>
      </c>
      <c r="H107">
        <v>2.00082</v>
      </c>
      <c r="J107">
        <v>1</v>
      </c>
      <c r="L107">
        <v>-1</v>
      </c>
      <c r="M107" t="s">
        <v>13</v>
      </c>
      <c r="N107">
        <f t="shared" si="25"/>
        <v>48599.82000000008</v>
      </c>
      <c r="O107">
        <f t="shared" si="15"/>
        <v>0</v>
      </c>
      <c r="U107" t="str">
        <f ca="1"/>
        <v>2025-06-25 23:37:15</v>
      </c>
      <c r="V107" s="4">
        <f t="shared" ca="1" si="26"/>
        <v>1</v>
      </c>
      <c r="W107" s="4">
        <f t="shared" ca="1" si="27"/>
        <v>1</v>
      </c>
      <c r="X107" s="4">
        <f t="shared" ca="1" si="28"/>
        <v>0.92</v>
      </c>
      <c r="Y107" s="4">
        <f t="shared" ca="1" si="19"/>
        <v>1.9887699999999999</v>
      </c>
      <c r="Z107" s="4">
        <f t="shared" ca="1" si="20"/>
        <v>1.9817499999999999</v>
      </c>
      <c r="AA107" s="4">
        <f t="shared" ca="1" si="21"/>
        <v>1.9817499999999999</v>
      </c>
      <c r="AB107">
        <f t="shared" ca="1" si="29"/>
        <v>0</v>
      </c>
      <c r="AC107">
        <f t="shared" ca="1" si="30"/>
        <v>1</v>
      </c>
      <c r="AD107">
        <f t="shared" ca="1" si="31"/>
        <v>0</v>
      </c>
    </row>
    <row r="108" spans="1:30" x14ac:dyDescent="0.2">
      <c r="A108" t="s">
        <v>11</v>
      </c>
      <c r="B108" t="s">
        <v>4894</v>
      </c>
      <c r="C108" t="s">
        <v>98</v>
      </c>
      <c r="D108" t="s">
        <v>37</v>
      </c>
      <c r="E108" t="s">
        <v>4895</v>
      </c>
      <c r="F108" t="s">
        <v>4893</v>
      </c>
      <c r="G108">
        <v>1.9994400000000001</v>
      </c>
      <c r="H108">
        <v>2.00082</v>
      </c>
      <c r="J108">
        <v>4</v>
      </c>
      <c r="L108">
        <v>3.68</v>
      </c>
      <c r="M108" t="s">
        <v>13</v>
      </c>
      <c r="N108">
        <f t="shared" si="25"/>
        <v>48600.82000000008</v>
      </c>
      <c r="O108">
        <f t="shared" si="15"/>
        <v>0</v>
      </c>
      <c r="U108" t="str">
        <f ca="1"/>
        <v>2025-06-25 23:27:02</v>
      </c>
      <c r="V108" s="4">
        <f t="shared" ca="1" si="26"/>
        <v>1</v>
      </c>
      <c r="W108" s="4">
        <f t="shared" ca="1" si="27"/>
        <v>1</v>
      </c>
      <c r="X108" s="4">
        <f t="shared" ca="1" si="28"/>
        <v>0.92</v>
      </c>
      <c r="Y108" s="4">
        <f t="shared" ca="1" si="19"/>
        <v>1.9823599999999999</v>
      </c>
      <c r="Z108" s="4">
        <f t="shared" ca="1" si="20"/>
        <v>1.9775799999999999</v>
      </c>
      <c r="AA108" s="4">
        <f t="shared" ca="1" si="21"/>
        <v>1.9775799999999999</v>
      </c>
      <c r="AB108">
        <f t="shared" ca="1" si="29"/>
        <v>0</v>
      </c>
      <c r="AC108">
        <f t="shared" ca="1" si="30"/>
        <v>1</v>
      </c>
      <c r="AD108">
        <f t="shared" ca="1" si="31"/>
        <v>0</v>
      </c>
    </row>
    <row r="109" spans="1:30" x14ac:dyDescent="0.2">
      <c r="A109" t="s">
        <v>11</v>
      </c>
      <c r="B109" t="s">
        <v>4896</v>
      </c>
      <c r="C109" t="s">
        <v>4897</v>
      </c>
      <c r="D109" t="s">
        <v>37</v>
      </c>
      <c r="E109" t="s">
        <v>4898</v>
      </c>
      <c r="F109" t="s">
        <v>4893</v>
      </c>
      <c r="G109">
        <v>2.0002800000000001</v>
      </c>
      <c r="H109">
        <v>2.00082</v>
      </c>
      <c r="J109">
        <v>2</v>
      </c>
      <c r="L109">
        <v>1.84</v>
      </c>
      <c r="M109" t="s">
        <v>13</v>
      </c>
      <c r="N109">
        <f t="shared" si="25"/>
        <v>48597.140000000079</v>
      </c>
      <c r="O109">
        <f t="shared" si="15"/>
        <v>0</v>
      </c>
      <c r="U109" t="str">
        <f ca="1"/>
        <v>2025-06-25 23:16:50</v>
      </c>
      <c r="V109" s="4">
        <f t="shared" ca="1" si="26"/>
        <v>1</v>
      </c>
      <c r="W109" s="4">
        <f t="shared" ca="1" si="27"/>
        <v>1</v>
      </c>
      <c r="X109" s="4">
        <f t="shared" ca="1" si="28"/>
        <v>0.92</v>
      </c>
      <c r="Y109" s="4">
        <f t="shared" ca="1" si="19"/>
        <v>1.9766900000000001</v>
      </c>
      <c r="Z109" s="4">
        <f t="shared" ca="1" si="20"/>
        <v>1.9689399999999999</v>
      </c>
      <c r="AA109" s="4">
        <f t="shared" ca="1" si="21"/>
        <v>1.9689399999999999</v>
      </c>
      <c r="AB109">
        <f t="shared" ca="1" si="29"/>
        <v>0</v>
      </c>
      <c r="AC109">
        <f t="shared" ca="1" si="30"/>
        <v>1</v>
      </c>
      <c r="AD109">
        <f t="shared" ca="1" si="31"/>
        <v>0</v>
      </c>
    </row>
    <row r="110" spans="1:30" x14ac:dyDescent="0.2">
      <c r="A110" t="s">
        <v>11</v>
      </c>
      <c r="B110" t="s">
        <v>4899</v>
      </c>
      <c r="C110" t="s">
        <v>28</v>
      </c>
      <c r="D110" t="s">
        <v>37</v>
      </c>
      <c r="E110" t="s">
        <v>4900</v>
      </c>
      <c r="F110" t="s">
        <v>4901</v>
      </c>
      <c r="G110">
        <v>2.0008699999999999</v>
      </c>
      <c r="H110">
        <v>2.0012300000000001</v>
      </c>
      <c r="J110">
        <v>1</v>
      </c>
      <c r="L110">
        <v>0.92</v>
      </c>
      <c r="M110" t="s">
        <v>13</v>
      </c>
      <c r="N110">
        <f t="shared" si="25"/>
        <v>48595.300000000083</v>
      </c>
      <c r="O110">
        <f t="shared" si="15"/>
        <v>1</v>
      </c>
      <c r="U110" t="str">
        <f ca="1"/>
        <v>2025-06-25 23:06:10</v>
      </c>
      <c r="V110" s="4">
        <f t="shared" ca="1" si="26"/>
        <v>4</v>
      </c>
      <c r="W110" s="4">
        <f t="shared" ca="1" si="27"/>
        <v>15</v>
      </c>
      <c r="X110" s="4">
        <f t="shared" ca="1" si="28"/>
        <v>-15</v>
      </c>
      <c r="Y110" s="4">
        <f t="shared" ca="1" si="19"/>
        <v>1.9675400000000001</v>
      </c>
      <c r="Z110" s="4">
        <f t="shared" ca="1" si="20"/>
        <v>1.9650399999999999</v>
      </c>
      <c r="AA110" s="4">
        <f t="shared" ca="1" si="21"/>
        <v>1.9595400000000001</v>
      </c>
      <c r="AB110">
        <f t="shared" ca="1" si="29"/>
        <v>0</v>
      </c>
      <c r="AC110">
        <f t="shared" ca="1" si="30"/>
        <v>1</v>
      </c>
      <c r="AD110">
        <f t="shared" ca="1" si="31"/>
        <v>0</v>
      </c>
    </row>
    <row r="111" spans="1:30" x14ac:dyDescent="0.2">
      <c r="A111" t="s">
        <v>11</v>
      </c>
      <c r="B111" t="s">
        <v>4902</v>
      </c>
      <c r="C111" t="s">
        <v>33</v>
      </c>
      <c r="D111" t="s">
        <v>37</v>
      </c>
      <c r="E111" t="s">
        <v>4903</v>
      </c>
      <c r="F111" t="s">
        <v>4904</v>
      </c>
      <c r="G111">
        <v>1.994</v>
      </c>
      <c r="H111">
        <v>1.99766</v>
      </c>
      <c r="J111">
        <v>1</v>
      </c>
      <c r="L111">
        <v>0.92</v>
      </c>
      <c r="M111" t="s">
        <v>13</v>
      </c>
      <c r="N111">
        <f t="shared" si="25"/>
        <v>48594.380000000085</v>
      </c>
      <c r="O111">
        <f t="shared" si="15"/>
        <v>0</v>
      </c>
      <c r="U111" t="str">
        <f ca="1"/>
        <v>2025-06-25 22:55:57</v>
      </c>
      <c r="V111" s="4">
        <f t="shared" ca="1" si="26"/>
        <v>2</v>
      </c>
      <c r="W111" s="4">
        <f t="shared" ca="1" si="27"/>
        <v>3</v>
      </c>
      <c r="X111" s="4">
        <f t="shared" ca="1" si="28"/>
        <v>0.84000000000000008</v>
      </c>
      <c r="Y111" s="4">
        <f t="shared" ca="1" si="19"/>
        <v>1.9594800000000001</v>
      </c>
      <c r="Z111" s="4">
        <f t="shared" ca="1" si="20"/>
        <v>1.9613499999999999</v>
      </c>
      <c r="AA111" s="4">
        <f t="shared" ca="1" si="21"/>
        <v>1.9581200000000001</v>
      </c>
      <c r="AB111">
        <f t="shared" ca="1" si="29"/>
        <v>1</v>
      </c>
      <c r="AC111">
        <f t="shared" ca="1" si="30"/>
        <v>0</v>
      </c>
      <c r="AD111">
        <f t="shared" ca="1" si="31"/>
        <v>0</v>
      </c>
    </row>
    <row r="112" spans="1:30" x14ac:dyDescent="0.2">
      <c r="A112" t="s">
        <v>11</v>
      </c>
      <c r="B112" t="s">
        <v>4905</v>
      </c>
      <c r="C112" t="s">
        <v>4906</v>
      </c>
      <c r="D112" t="s">
        <v>37</v>
      </c>
      <c r="E112" t="s">
        <v>4907</v>
      </c>
      <c r="F112" t="s">
        <v>4904</v>
      </c>
      <c r="G112">
        <v>1.9915499999999999</v>
      </c>
      <c r="H112">
        <v>1.99766</v>
      </c>
      <c r="J112">
        <v>2</v>
      </c>
      <c r="L112">
        <v>1.84</v>
      </c>
      <c r="M112" t="s">
        <v>13</v>
      </c>
      <c r="N112">
        <f t="shared" si="25"/>
        <v>48593.460000000086</v>
      </c>
      <c r="O112">
        <f t="shared" si="15"/>
        <v>0</v>
      </c>
      <c r="U112" t="str">
        <f ca="1"/>
        <v>2025-06-25 22:45:45</v>
      </c>
      <c r="V112" s="4">
        <f t="shared" ca="1" si="26"/>
        <v>3</v>
      </c>
      <c r="W112" s="4">
        <f t="shared" ca="1" si="27"/>
        <v>7</v>
      </c>
      <c r="X112" s="4">
        <f t="shared" ca="1" si="28"/>
        <v>-7</v>
      </c>
      <c r="Y112" s="4">
        <f t="shared" ca="1" si="19"/>
        <v>1.9616899999999999</v>
      </c>
      <c r="Z112" s="4">
        <f t="shared" ca="1" si="20"/>
        <v>1.9603600000000001</v>
      </c>
      <c r="AA112" s="4">
        <f t="shared" ca="1" si="21"/>
        <v>1.9555800000000001</v>
      </c>
      <c r="AB112">
        <f t="shared" ca="1" si="29"/>
        <v>0</v>
      </c>
      <c r="AC112">
        <f t="shared" ca="1" si="30"/>
        <v>1</v>
      </c>
      <c r="AD112">
        <f t="shared" ca="1" si="31"/>
        <v>0</v>
      </c>
    </row>
    <row r="113" spans="1:30" x14ac:dyDescent="0.2">
      <c r="A113" t="s">
        <v>14</v>
      </c>
      <c r="B113" t="s">
        <v>4908</v>
      </c>
      <c r="C113" t="s">
        <v>124</v>
      </c>
      <c r="D113" t="s">
        <v>37</v>
      </c>
      <c r="E113" t="s">
        <v>4909</v>
      </c>
      <c r="F113" t="s">
        <v>4910</v>
      </c>
      <c r="G113">
        <v>1.99247</v>
      </c>
      <c r="H113">
        <v>1.9939899999999999</v>
      </c>
      <c r="J113">
        <v>8</v>
      </c>
      <c r="L113">
        <v>-8</v>
      </c>
      <c r="M113" t="s">
        <v>13</v>
      </c>
      <c r="N113">
        <f t="shared" si="25"/>
        <v>48591.62000000009</v>
      </c>
      <c r="O113">
        <f t="shared" si="15"/>
        <v>0</v>
      </c>
      <c r="U113" t="str">
        <f ca="1"/>
        <v>2025-06-25 22:35:33</v>
      </c>
      <c r="V113" s="4">
        <f t="shared" ca="1" si="26"/>
        <v>4</v>
      </c>
      <c r="W113" s="4">
        <f t="shared" ca="1" si="27"/>
        <v>15</v>
      </c>
      <c r="X113" s="4">
        <f t="shared" ca="1" si="28"/>
        <v>-15</v>
      </c>
      <c r="Y113" s="4">
        <f t="shared" ca="1" si="19"/>
        <v>1.9552799999999999</v>
      </c>
      <c r="Z113" s="4">
        <f t="shared" ca="1" si="20"/>
        <v>1.9590399999999999</v>
      </c>
      <c r="AA113" s="4">
        <f t="shared" ca="1" si="21"/>
        <v>1.9553199999999999</v>
      </c>
      <c r="AB113">
        <f t="shared" ca="1" si="29"/>
        <v>0</v>
      </c>
      <c r="AC113">
        <f t="shared" ca="1" si="30"/>
        <v>0</v>
      </c>
      <c r="AD113">
        <f t="shared" ca="1" si="31"/>
        <v>1</v>
      </c>
    </row>
    <row r="114" spans="1:30" x14ac:dyDescent="0.2">
      <c r="A114" t="s">
        <v>14</v>
      </c>
      <c r="B114" t="s">
        <v>4911</v>
      </c>
      <c r="C114" t="s">
        <v>39</v>
      </c>
      <c r="D114" t="s">
        <v>37</v>
      </c>
      <c r="E114" t="s">
        <v>4912</v>
      </c>
      <c r="F114" t="s">
        <v>4910</v>
      </c>
      <c r="G114">
        <v>1.99054</v>
      </c>
      <c r="H114">
        <v>1.9939899999999999</v>
      </c>
      <c r="J114">
        <v>4</v>
      </c>
      <c r="L114">
        <v>-4</v>
      </c>
      <c r="M114" t="s">
        <v>13</v>
      </c>
      <c r="N114">
        <f t="shared" si="25"/>
        <v>48599.62000000009</v>
      </c>
      <c r="O114">
        <f t="shared" si="15"/>
        <v>0</v>
      </c>
      <c r="U114" t="str">
        <f ca="1"/>
        <v>2025-06-25 22:25:20</v>
      </c>
      <c r="V114" s="4">
        <f t="shared" ca="1" si="26"/>
        <v>1</v>
      </c>
      <c r="W114" s="4">
        <f t="shared" ca="1" si="27"/>
        <v>1</v>
      </c>
      <c r="X114" s="4">
        <f t="shared" ca="1" si="28"/>
        <v>0.92</v>
      </c>
      <c r="Y114" s="4">
        <f t="shared" ca="1" si="19"/>
        <v>1.9599500000000001</v>
      </c>
      <c r="Z114" s="4">
        <f t="shared" ca="1" si="20"/>
        <v>1.95434</v>
      </c>
      <c r="AA114" s="4">
        <f t="shared" ca="1" si="21"/>
        <v>1.95434</v>
      </c>
      <c r="AB114">
        <f t="shared" ca="1" si="29"/>
        <v>0</v>
      </c>
      <c r="AC114">
        <f t="shared" ca="1" si="30"/>
        <v>1</v>
      </c>
      <c r="AD114">
        <f t="shared" ca="1" si="31"/>
        <v>0</v>
      </c>
    </row>
    <row r="115" spans="1:30" x14ac:dyDescent="0.2">
      <c r="A115" t="s">
        <v>14</v>
      </c>
      <c r="B115" t="s">
        <v>4913</v>
      </c>
      <c r="C115" t="s">
        <v>123</v>
      </c>
      <c r="D115" t="s">
        <v>37</v>
      </c>
      <c r="E115" t="s">
        <v>4914</v>
      </c>
      <c r="F115" t="s">
        <v>4910</v>
      </c>
      <c r="G115">
        <v>1.98821</v>
      </c>
      <c r="H115">
        <v>1.9939899999999999</v>
      </c>
      <c r="J115">
        <v>2</v>
      </c>
      <c r="L115">
        <v>-2</v>
      </c>
      <c r="M115" t="s">
        <v>13</v>
      </c>
      <c r="N115">
        <f t="shared" si="25"/>
        <v>48603.62000000009</v>
      </c>
      <c r="O115">
        <f t="shared" si="15"/>
        <v>1</v>
      </c>
      <c r="U115" t="str">
        <f ca="1"/>
        <v>2025-06-25 22:15:08</v>
      </c>
      <c r="V115" s="4">
        <f t="shared" ca="1" si="26"/>
        <v>3</v>
      </c>
      <c r="W115" s="4">
        <f t="shared" ca="1" si="27"/>
        <v>7</v>
      </c>
      <c r="X115" s="4">
        <f t="shared" ca="1" si="28"/>
        <v>0.68000000000000016</v>
      </c>
      <c r="Y115" s="4">
        <f t="shared" ca="1" si="19"/>
        <v>1.9551799999999999</v>
      </c>
      <c r="Z115" s="4">
        <f t="shared" ca="1" si="20"/>
        <v>1.9580500000000001</v>
      </c>
      <c r="AA115" s="4">
        <f t="shared" ca="1" si="21"/>
        <v>1.9527000000000001</v>
      </c>
      <c r="AB115">
        <f t="shared" ca="1" si="29"/>
        <v>1</v>
      </c>
      <c r="AC115">
        <f t="shared" ca="1" si="30"/>
        <v>0</v>
      </c>
      <c r="AD115">
        <f t="shared" ca="1" si="31"/>
        <v>0</v>
      </c>
    </row>
    <row r="116" spans="1:30" x14ac:dyDescent="0.2">
      <c r="A116" t="s">
        <v>14</v>
      </c>
      <c r="B116" t="s">
        <v>4915</v>
      </c>
      <c r="C116" t="s">
        <v>28</v>
      </c>
      <c r="D116" t="s">
        <v>37</v>
      </c>
      <c r="E116" t="s">
        <v>4916</v>
      </c>
      <c r="F116" t="s">
        <v>4910</v>
      </c>
      <c r="G116">
        <v>1.98604</v>
      </c>
      <c r="H116">
        <v>1.9939899999999999</v>
      </c>
      <c r="J116">
        <v>1</v>
      </c>
      <c r="L116">
        <v>-1</v>
      </c>
      <c r="M116" t="s">
        <v>13</v>
      </c>
      <c r="N116">
        <f t="shared" si="25"/>
        <v>48605.62000000009</v>
      </c>
      <c r="O116">
        <f t="shared" si="15"/>
        <v>1</v>
      </c>
      <c r="U116" t="str">
        <f ca="1"/>
        <v>2025-06-25 22:04:18</v>
      </c>
      <c r="V116" s="4">
        <f t="shared" ca="1" si="26"/>
        <v>3</v>
      </c>
      <c r="W116" s="4">
        <f t="shared" ca="1" si="27"/>
        <v>7</v>
      </c>
      <c r="X116" s="4">
        <f t="shared" ca="1" si="28"/>
        <v>6.44</v>
      </c>
      <c r="Y116" s="4">
        <f t="shared" ca="1" si="19"/>
        <v>1.9578500000000001</v>
      </c>
      <c r="Z116" s="4">
        <f t="shared" ca="1" si="20"/>
        <v>1.95726</v>
      </c>
      <c r="AA116" s="4">
        <f t="shared" ca="1" si="21"/>
        <v>1.95584</v>
      </c>
      <c r="AB116">
        <f t="shared" ca="1" si="29"/>
        <v>0</v>
      </c>
      <c r="AC116">
        <f t="shared" ca="1" si="30"/>
        <v>1</v>
      </c>
      <c r="AD116">
        <f t="shared" ca="1" si="31"/>
        <v>0</v>
      </c>
    </row>
    <row r="117" spans="1:30" x14ac:dyDescent="0.2">
      <c r="A117" t="s">
        <v>14</v>
      </c>
      <c r="B117" t="s">
        <v>4917</v>
      </c>
      <c r="C117" t="s">
        <v>129</v>
      </c>
      <c r="D117" t="s">
        <v>37</v>
      </c>
      <c r="E117" t="s">
        <v>4918</v>
      </c>
      <c r="F117" t="s">
        <v>4919</v>
      </c>
      <c r="G117">
        <v>1.9886699999999999</v>
      </c>
      <c r="H117">
        <v>1.9863200000000001</v>
      </c>
      <c r="J117">
        <v>2</v>
      </c>
      <c r="L117">
        <v>1.84</v>
      </c>
      <c r="M117" t="s">
        <v>13</v>
      </c>
      <c r="N117">
        <f t="shared" si="25"/>
        <v>48606.62000000009</v>
      </c>
      <c r="O117">
        <f t="shared" si="15"/>
        <v>0</v>
      </c>
      <c r="U117" t="str">
        <f ca="1"/>
        <v>2025-06-25 21:54:05</v>
      </c>
      <c r="V117" s="4">
        <f t="shared" ca="1" si="26"/>
        <v>3</v>
      </c>
      <c r="W117" s="4">
        <f t="shared" ca="1" si="27"/>
        <v>7</v>
      </c>
      <c r="X117" s="4">
        <f t="shared" ca="1" si="28"/>
        <v>0.68000000000000016</v>
      </c>
      <c r="Y117" s="4">
        <f t="shared" ca="1" si="19"/>
        <v>1.9573</v>
      </c>
      <c r="Z117" s="4">
        <f t="shared" ca="1" si="20"/>
        <v>1.9589000000000001</v>
      </c>
      <c r="AA117" s="4">
        <f t="shared" ca="1" si="21"/>
        <v>1.95417</v>
      </c>
      <c r="AB117">
        <f t="shared" ca="1" si="29"/>
        <v>1</v>
      </c>
      <c r="AC117">
        <f t="shared" ca="1" si="30"/>
        <v>0</v>
      </c>
      <c r="AD117">
        <f t="shared" ca="1" si="31"/>
        <v>0</v>
      </c>
    </row>
    <row r="118" spans="1:30" x14ac:dyDescent="0.2">
      <c r="A118" t="s">
        <v>14</v>
      </c>
      <c r="B118" t="s">
        <v>4920</v>
      </c>
      <c r="C118" t="s">
        <v>28</v>
      </c>
      <c r="D118" t="s">
        <v>37</v>
      </c>
      <c r="E118" t="s">
        <v>4921</v>
      </c>
      <c r="F118" t="s">
        <v>4919</v>
      </c>
      <c r="G118">
        <v>1.98624</v>
      </c>
      <c r="H118">
        <v>1.9863200000000001</v>
      </c>
      <c r="J118">
        <v>1</v>
      </c>
      <c r="L118">
        <v>-1</v>
      </c>
      <c r="M118" t="s">
        <v>13</v>
      </c>
      <c r="N118">
        <f t="shared" si="25"/>
        <v>48604.780000000093</v>
      </c>
      <c r="O118">
        <f t="shared" si="15"/>
        <v>0</v>
      </c>
      <c r="U118" t="str">
        <f ca="1"/>
        <v>2025-06-25 21:43:53</v>
      </c>
      <c r="V118" s="4">
        <f t="shared" ca="1" si="26"/>
        <v>2</v>
      </c>
      <c r="W118" s="4">
        <f t="shared" ca="1" si="27"/>
        <v>3</v>
      </c>
      <c r="X118" s="4">
        <f t="shared" ca="1" si="28"/>
        <v>0.84000000000000008</v>
      </c>
      <c r="Y118" s="4">
        <f t="shared" ca="1" si="19"/>
        <v>1.9539200000000001</v>
      </c>
      <c r="Z118" s="4">
        <f t="shared" ca="1" si="20"/>
        <v>1.9573799999999999</v>
      </c>
      <c r="AA118" s="4">
        <f t="shared" ca="1" si="21"/>
        <v>1.9534899999999999</v>
      </c>
      <c r="AB118">
        <f t="shared" ca="1" si="29"/>
        <v>1</v>
      </c>
      <c r="AC118">
        <f t="shared" ca="1" si="30"/>
        <v>0</v>
      </c>
      <c r="AD118">
        <f t="shared" ca="1" si="31"/>
        <v>0</v>
      </c>
    </row>
    <row r="119" spans="1:30" x14ac:dyDescent="0.2">
      <c r="A119" t="s">
        <v>11</v>
      </c>
      <c r="B119" t="s">
        <v>4922</v>
      </c>
      <c r="C119" t="s">
        <v>49</v>
      </c>
      <c r="D119" t="s">
        <v>37</v>
      </c>
      <c r="E119" t="s">
        <v>4923</v>
      </c>
      <c r="F119" t="s">
        <v>4924</v>
      </c>
      <c r="G119">
        <v>1.9873099999999999</v>
      </c>
      <c r="H119">
        <v>1.9858800000000001</v>
      </c>
      <c r="J119">
        <v>4</v>
      </c>
      <c r="L119">
        <v>-4</v>
      </c>
      <c r="M119" t="s">
        <v>13</v>
      </c>
      <c r="N119">
        <f t="shared" si="25"/>
        <v>48605.780000000093</v>
      </c>
      <c r="O119">
        <f t="shared" si="15"/>
        <v>0</v>
      </c>
      <c r="U119" t="str">
        <f ca="1"/>
        <v>2025-06-25 21:33:40</v>
      </c>
      <c r="V119" s="4">
        <f t="shared" ca="1" si="26"/>
        <v>1</v>
      </c>
      <c r="W119" s="4">
        <f t="shared" ca="1" si="27"/>
        <v>1</v>
      </c>
      <c r="X119" s="4">
        <f t="shared" ca="1" si="28"/>
        <v>0.92</v>
      </c>
      <c r="Y119" s="4">
        <f t="shared" ca="1" si="19"/>
        <v>1.95428</v>
      </c>
      <c r="Z119" s="4">
        <f t="shared" ca="1" si="20"/>
        <v>1.9567600000000001</v>
      </c>
      <c r="AA119" s="4">
        <f t="shared" ca="1" si="21"/>
        <v>1.9567600000000001</v>
      </c>
      <c r="AB119">
        <f t="shared" ca="1" si="29"/>
        <v>0</v>
      </c>
      <c r="AC119">
        <f t="shared" ca="1" si="30"/>
        <v>0</v>
      </c>
      <c r="AD119">
        <f t="shared" ca="1" si="31"/>
        <v>1</v>
      </c>
    </row>
    <row r="120" spans="1:30" x14ac:dyDescent="0.2">
      <c r="A120" t="s">
        <v>11</v>
      </c>
      <c r="B120" t="s">
        <v>4925</v>
      </c>
      <c r="C120" t="s">
        <v>146</v>
      </c>
      <c r="D120" t="s">
        <v>37</v>
      </c>
      <c r="E120" t="s">
        <v>4926</v>
      </c>
      <c r="F120" t="s">
        <v>4924</v>
      </c>
      <c r="G120">
        <v>1.9891099999999999</v>
      </c>
      <c r="H120">
        <v>1.9858800000000001</v>
      </c>
      <c r="J120">
        <v>2</v>
      </c>
      <c r="L120">
        <v>-2</v>
      </c>
      <c r="M120" t="s">
        <v>13</v>
      </c>
      <c r="N120">
        <f t="shared" si="25"/>
        <v>48609.780000000093</v>
      </c>
      <c r="O120">
        <f t="shared" si="15"/>
        <v>0</v>
      </c>
      <c r="U120" t="str">
        <f ca="1"/>
        <v>2025-06-25 21:23:27</v>
      </c>
      <c r="V120" s="4">
        <f t="shared" ca="1" si="26"/>
        <v>2</v>
      </c>
      <c r="W120" s="4">
        <f t="shared" ca="1" si="27"/>
        <v>3</v>
      </c>
      <c r="X120" s="4">
        <f t="shared" ca="1" si="28"/>
        <v>0.84000000000000008</v>
      </c>
      <c r="Y120" s="4">
        <f t="shared" ca="1" si="19"/>
        <v>1.9574100000000001</v>
      </c>
      <c r="Z120" s="4">
        <f t="shared" ca="1" si="20"/>
        <v>1.95855</v>
      </c>
      <c r="AA120" s="4">
        <f t="shared" ca="1" si="21"/>
        <v>1.9548099999999999</v>
      </c>
      <c r="AB120">
        <f t="shared" ca="1" si="29"/>
        <v>1</v>
      </c>
      <c r="AC120">
        <f t="shared" ca="1" si="30"/>
        <v>0</v>
      </c>
      <c r="AD120">
        <f t="shared" ca="1" si="31"/>
        <v>0</v>
      </c>
    </row>
    <row r="121" spans="1:30" x14ac:dyDescent="0.2">
      <c r="A121" t="s">
        <v>11</v>
      </c>
      <c r="B121" t="s">
        <v>4927</v>
      </c>
      <c r="C121" t="s">
        <v>28</v>
      </c>
      <c r="D121" t="s">
        <v>37</v>
      </c>
      <c r="E121" t="s">
        <v>4928</v>
      </c>
      <c r="F121" t="s">
        <v>4924</v>
      </c>
      <c r="G121">
        <v>1.9908600000000001</v>
      </c>
      <c r="H121">
        <v>1.9858800000000001</v>
      </c>
      <c r="J121">
        <v>1</v>
      </c>
      <c r="L121">
        <v>-1</v>
      </c>
      <c r="M121" t="s">
        <v>13</v>
      </c>
      <c r="N121">
        <f t="shared" si="25"/>
        <v>48611.780000000093</v>
      </c>
      <c r="O121">
        <f t="shared" si="15"/>
        <v>0</v>
      </c>
      <c r="U121" t="str">
        <f ca="1"/>
        <v>2025-06-25 21:13:15</v>
      </c>
      <c r="V121" s="4">
        <f t="shared" ca="1" si="26"/>
        <v>4</v>
      </c>
      <c r="W121" s="4">
        <f t="shared" ca="1" si="27"/>
        <v>15</v>
      </c>
      <c r="X121" s="4">
        <f t="shared" ca="1" si="28"/>
        <v>8.0400000000000009</v>
      </c>
      <c r="Y121" s="4">
        <f t="shared" ca="1" si="19"/>
        <v>1.9544600000000001</v>
      </c>
      <c r="Z121" s="4">
        <f t="shared" ca="1" si="20"/>
        <v>1.95763</v>
      </c>
      <c r="AA121" s="4">
        <f t="shared" ca="1" si="21"/>
        <v>1.9516199999999999</v>
      </c>
      <c r="AB121">
        <f t="shared" ca="1" si="29"/>
        <v>1</v>
      </c>
      <c r="AC121">
        <f t="shared" ca="1" si="30"/>
        <v>0</v>
      </c>
      <c r="AD121">
        <f t="shared" ca="1" si="31"/>
        <v>0</v>
      </c>
    </row>
    <row r="122" spans="1:30" x14ac:dyDescent="0.2">
      <c r="A122" t="s">
        <v>11</v>
      </c>
      <c r="B122" t="s">
        <v>4929</v>
      </c>
      <c r="C122" t="s">
        <v>28</v>
      </c>
      <c r="D122" t="s">
        <v>37</v>
      </c>
      <c r="E122" t="s">
        <v>4930</v>
      </c>
      <c r="F122" t="s">
        <v>4931</v>
      </c>
      <c r="G122">
        <v>1.99037</v>
      </c>
      <c r="H122">
        <v>1.9914499999999999</v>
      </c>
      <c r="J122">
        <v>1</v>
      </c>
      <c r="L122">
        <v>0.92</v>
      </c>
      <c r="M122" t="s">
        <v>13</v>
      </c>
      <c r="N122">
        <f t="shared" si="25"/>
        <v>48612.780000000093</v>
      </c>
      <c r="O122">
        <f t="shared" si="15"/>
        <v>0</v>
      </c>
      <c r="U122" t="str">
        <f ca="1"/>
        <v>2025-06-25 21:02:35</v>
      </c>
      <c r="V122" s="4">
        <f t="shared" ca="1" si="26"/>
        <v>3</v>
      </c>
      <c r="W122" s="4">
        <f t="shared" ca="1" si="27"/>
        <v>7</v>
      </c>
      <c r="X122" s="4">
        <f t="shared" ca="1" si="28"/>
        <v>4.5200000000000005</v>
      </c>
      <c r="Y122" s="4">
        <f t="shared" ca="1" si="19"/>
        <v>1.9578100000000001</v>
      </c>
      <c r="Z122" s="4">
        <f t="shared" ca="1" si="20"/>
        <v>1.96035</v>
      </c>
      <c r="AA122" s="4">
        <f t="shared" ca="1" si="21"/>
        <v>1.9577100000000001</v>
      </c>
      <c r="AB122">
        <f t="shared" ca="1" si="29"/>
        <v>1</v>
      </c>
      <c r="AC122">
        <f t="shared" ca="1" si="30"/>
        <v>0</v>
      </c>
      <c r="AD122">
        <f t="shared" ca="1" si="31"/>
        <v>0</v>
      </c>
    </row>
    <row r="123" spans="1:30" x14ac:dyDescent="0.2">
      <c r="A123" t="s">
        <v>14</v>
      </c>
      <c r="B123" t="s">
        <v>4932</v>
      </c>
      <c r="C123" t="s">
        <v>28</v>
      </c>
      <c r="D123" t="s">
        <v>37</v>
      </c>
      <c r="E123" t="s">
        <v>4933</v>
      </c>
      <c r="F123" t="s">
        <v>4934</v>
      </c>
      <c r="G123">
        <v>1.9903599999999999</v>
      </c>
      <c r="H123">
        <v>1.9916499999999999</v>
      </c>
      <c r="J123">
        <v>1</v>
      </c>
      <c r="L123">
        <v>-1</v>
      </c>
      <c r="M123" t="s">
        <v>13</v>
      </c>
      <c r="N123">
        <f t="shared" si="25"/>
        <v>48611.860000000095</v>
      </c>
      <c r="O123">
        <f t="shared" si="15"/>
        <v>0</v>
      </c>
      <c r="U123" t="str">
        <f ca="1"/>
        <v>2025-06-25 20:52:23</v>
      </c>
      <c r="V123" s="4">
        <f t="shared" ca="1" si="26"/>
        <v>1</v>
      </c>
      <c r="W123" s="4">
        <f t="shared" ca="1" si="27"/>
        <v>1</v>
      </c>
      <c r="X123" s="4">
        <f t="shared" ca="1" si="28"/>
        <v>0.92</v>
      </c>
      <c r="Y123" s="4">
        <f t="shared" ca="1" si="19"/>
        <v>1.9581900000000001</v>
      </c>
      <c r="Z123" s="4">
        <f t="shared" ca="1" si="20"/>
        <v>1.96044</v>
      </c>
      <c r="AA123" s="4">
        <f t="shared" ca="1" si="21"/>
        <v>1.96044</v>
      </c>
      <c r="AB123">
        <f t="shared" ca="1" si="29"/>
        <v>0</v>
      </c>
      <c r="AC123">
        <f t="shared" ca="1" si="30"/>
        <v>0</v>
      </c>
      <c r="AD123">
        <f t="shared" ca="1" si="31"/>
        <v>1</v>
      </c>
    </row>
    <row r="124" spans="1:30" x14ac:dyDescent="0.2">
      <c r="A124" t="s">
        <v>11</v>
      </c>
      <c r="B124" t="s">
        <v>4935</v>
      </c>
      <c r="C124" t="s">
        <v>28</v>
      </c>
      <c r="D124" t="s">
        <v>37</v>
      </c>
      <c r="E124" t="s">
        <v>4936</v>
      </c>
      <c r="F124" t="s">
        <v>4937</v>
      </c>
      <c r="G124">
        <v>1.9888300000000001</v>
      </c>
      <c r="H124">
        <v>1.9898</v>
      </c>
      <c r="J124">
        <v>1</v>
      </c>
      <c r="L124">
        <v>0.92</v>
      </c>
      <c r="M124" t="s">
        <v>13</v>
      </c>
      <c r="N124">
        <f t="shared" si="25"/>
        <v>48612.860000000095</v>
      </c>
      <c r="O124">
        <f t="shared" si="15"/>
        <v>0</v>
      </c>
      <c r="U124" t="str">
        <f ca="1"/>
        <v>2025-06-25 20:42:10</v>
      </c>
      <c r="V124" s="4">
        <f t="shared" ca="1" si="26"/>
        <v>1</v>
      </c>
      <c r="W124" s="4">
        <f t="shared" ca="1" si="27"/>
        <v>1</v>
      </c>
      <c r="X124" s="4">
        <f t="shared" ca="1" si="28"/>
        <v>0.92</v>
      </c>
      <c r="Y124" s="4">
        <f t="shared" ca="1" si="19"/>
        <v>1.96017</v>
      </c>
      <c r="Z124" s="4">
        <f t="shared" ca="1" si="20"/>
        <v>1.9582999999999999</v>
      </c>
      <c r="AA124" s="4">
        <f t="shared" ca="1" si="21"/>
        <v>1.9582999999999999</v>
      </c>
      <c r="AB124">
        <f t="shared" ca="1" si="29"/>
        <v>0</v>
      </c>
      <c r="AC124">
        <f t="shared" ca="1" si="30"/>
        <v>1</v>
      </c>
      <c r="AD124">
        <f t="shared" ca="1" si="31"/>
        <v>0</v>
      </c>
    </row>
    <row r="125" spans="1:30" x14ac:dyDescent="0.2">
      <c r="A125" t="s">
        <v>11</v>
      </c>
      <c r="B125" t="s">
        <v>4938</v>
      </c>
      <c r="C125" t="s">
        <v>127</v>
      </c>
      <c r="D125" t="s">
        <v>37</v>
      </c>
      <c r="E125" t="s">
        <v>4939</v>
      </c>
      <c r="F125" t="s">
        <v>4940</v>
      </c>
      <c r="G125">
        <v>1.99119</v>
      </c>
      <c r="H125">
        <v>1.9898199999999999</v>
      </c>
      <c r="J125">
        <v>2</v>
      </c>
      <c r="L125">
        <v>-2</v>
      </c>
      <c r="M125" t="s">
        <v>13</v>
      </c>
      <c r="N125">
        <f t="shared" si="25"/>
        <v>48611.940000000097</v>
      </c>
      <c r="O125">
        <f t="shared" si="15"/>
        <v>0</v>
      </c>
      <c r="U125" t="str">
        <f ca="1"/>
        <v>2025-06-25 20:31:57</v>
      </c>
      <c r="V125" s="4">
        <f t="shared" ca="1" si="26"/>
        <v>1</v>
      </c>
      <c r="W125" s="4">
        <f t="shared" ca="1" si="27"/>
        <v>1</v>
      </c>
      <c r="X125" s="4">
        <f t="shared" ca="1" si="28"/>
        <v>0.92</v>
      </c>
      <c r="Y125" s="4">
        <f t="shared" ca="1" si="19"/>
        <v>1.9588000000000001</v>
      </c>
      <c r="Z125" s="4">
        <f t="shared" ca="1" si="20"/>
        <v>1.9535400000000001</v>
      </c>
      <c r="AA125" s="4">
        <f t="shared" ca="1" si="21"/>
        <v>1.9535400000000001</v>
      </c>
      <c r="AB125">
        <f t="shared" ca="1" si="29"/>
        <v>0</v>
      </c>
      <c r="AC125">
        <f t="shared" ca="1" si="30"/>
        <v>1</v>
      </c>
      <c r="AD125">
        <f t="shared" ca="1" si="31"/>
        <v>0</v>
      </c>
    </row>
    <row r="126" spans="1:30" x14ac:dyDescent="0.2">
      <c r="A126" t="s">
        <v>11</v>
      </c>
      <c r="B126" t="s">
        <v>4941</v>
      </c>
      <c r="C126" t="s">
        <v>40</v>
      </c>
      <c r="D126" t="s">
        <v>37</v>
      </c>
      <c r="E126" t="s">
        <v>4942</v>
      </c>
      <c r="F126" t="s">
        <v>4940</v>
      </c>
      <c r="G126">
        <v>1.9866200000000001</v>
      </c>
      <c r="H126">
        <v>1.9898199999999999</v>
      </c>
      <c r="J126">
        <v>8</v>
      </c>
      <c r="L126">
        <v>7.36</v>
      </c>
      <c r="M126" t="s">
        <v>13</v>
      </c>
      <c r="N126">
        <f t="shared" si="25"/>
        <v>48613.940000000097</v>
      </c>
      <c r="O126">
        <f t="shared" si="15"/>
        <v>0</v>
      </c>
      <c r="U126" t="str">
        <f ca="1"/>
        <v>2025-06-25 20:21:45</v>
      </c>
      <c r="V126" s="4">
        <f t="shared" ca="1" si="26"/>
        <v>3</v>
      </c>
      <c r="W126" s="4">
        <f t="shared" ca="1" si="27"/>
        <v>7</v>
      </c>
      <c r="X126" s="4">
        <f t="shared" ca="1" si="28"/>
        <v>0.68000000000000016</v>
      </c>
      <c r="Y126" s="4">
        <f t="shared" ca="1" si="19"/>
        <v>1.9533499999999999</v>
      </c>
      <c r="Z126" s="4">
        <f t="shared" ca="1" si="20"/>
        <v>1.9567099999999999</v>
      </c>
      <c r="AA126" s="4">
        <f t="shared" ca="1" si="21"/>
        <v>1.9510400000000001</v>
      </c>
      <c r="AB126">
        <f t="shared" ca="1" si="29"/>
        <v>1</v>
      </c>
      <c r="AC126">
        <f t="shared" ca="1" si="30"/>
        <v>0</v>
      </c>
      <c r="AD126">
        <f t="shared" ca="1" si="31"/>
        <v>0</v>
      </c>
    </row>
    <row r="127" spans="1:30" x14ac:dyDescent="0.2">
      <c r="A127" t="s">
        <v>11</v>
      </c>
      <c r="B127" t="s">
        <v>4943</v>
      </c>
      <c r="C127" t="s">
        <v>140</v>
      </c>
      <c r="D127" t="s">
        <v>37</v>
      </c>
      <c r="E127" t="s">
        <v>4944</v>
      </c>
      <c r="F127" t="s">
        <v>4940</v>
      </c>
      <c r="G127">
        <v>1.98844</v>
      </c>
      <c r="H127">
        <v>1.9898199999999999</v>
      </c>
      <c r="J127">
        <v>4</v>
      </c>
      <c r="L127">
        <v>3.68</v>
      </c>
      <c r="M127" t="s">
        <v>13</v>
      </c>
      <c r="N127">
        <f t="shared" si="25"/>
        <v>48606.580000000096</v>
      </c>
      <c r="O127">
        <f t="shared" si="15"/>
        <v>0</v>
      </c>
      <c r="U127" t="str">
        <f ca="1"/>
        <v>2025-06-25 20:11:32</v>
      </c>
      <c r="V127" s="4">
        <f t="shared" ca="1" si="26"/>
        <v>2</v>
      </c>
      <c r="W127" s="4">
        <f t="shared" ca="1" si="27"/>
        <v>3</v>
      </c>
      <c r="X127" s="4">
        <f t="shared" ca="1" si="28"/>
        <v>2.7600000000000002</v>
      </c>
      <c r="Y127" s="4">
        <f t="shared" ca="1" si="19"/>
        <v>1.95665</v>
      </c>
      <c r="Z127" s="4">
        <f t="shared" ca="1" si="20"/>
        <v>1.9526399999999999</v>
      </c>
      <c r="AA127" s="4">
        <f t="shared" ca="1" si="21"/>
        <v>1.9516199999999999</v>
      </c>
      <c r="AB127">
        <f t="shared" ca="1" si="29"/>
        <v>0</v>
      </c>
      <c r="AC127">
        <f t="shared" ca="1" si="30"/>
        <v>1</v>
      </c>
      <c r="AD127">
        <f t="shared" ca="1" si="31"/>
        <v>0</v>
      </c>
    </row>
    <row r="128" spans="1:30" x14ac:dyDescent="0.2">
      <c r="A128" t="s">
        <v>11</v>
      </c>
      <c r="B128" t="s">
        <v>4945</v>
      </c>
      <c r="C128" t="s">
        <v>28</v>
      </c>
      <c r="D128" t="s">
        <v>37</v>
      </c>
      <c r="E128" t="s">
        <v>4946</v>
      </c>
      <c r="F128" t="s">
        <v>4940</v>
      </c>
      <c r="G128">
        <v>1.9935</v>
      </c>
      <c r="H128">
        <v>1.9898199999999999</v>
      </c>
      <c r="J128">
        <v>1</v>
      </c>
      <c r="L128">
        <v>-1</v>
      </c>
      <c r="M128" t="s">
        <v>13</v>
      </c>
      <c r="N128">
        <f t="shared" si="25"/>
        <v>48602.900000000096</v>
      </c>
      <c r="O128">
        <f t="shared" si="15"/>
        <v>1</v>
      </c>
      <c r="U128" t="str">
        <f ca="1"/>
        <v>2025-06-25 20:00:49</v>
      </c>
      <c r="V128" s="4">
        <f t="shared" ca="1" si="26"/>
        <v>2</v>
      </c>
      <c r="W128" s="4">
        <f t="shared" ca="1" si="27"/>
        <v>3</v>
      </c>
      <c r="X128" s="4">
        <f t="shared" ca="1" si="28"/>
        <v>-3</v>
      </c>
      <c r="Y128" s="4">
        <f t="shared" ca="1" si="19"/>
        <v>1.9531799999999999</v>
      </c>
      <c r="Z128" s="4">
        <f t="shared" ca="1" si="20"/>
        <v>1.95248</v>
      </c>
      <c r="AA128" s="4">
        <f t="shared" ca="1" si="21"/>
        <v>1.9497800000000001</v>
      </c>
      <c r="AB128">
        <f t="shared" ca="1" si="29"/>
        <v>0</v>
      </c>
      <c r="AC128">
        <f t="shared" ca="1" si="30"/>
        <v>1</v>
      </c>
      <c r="AD128">
        <f t="shared" ca="1" si="31"/>
        <v>0</v>
      </c>
    </row>
    <row r="129" spans="1:30" x14ac:dyDescent="0.2">
      <c r="A129" t="s">
        <v>11</v>
      </c>
      <c r="B129" t="s">
        <v>4947</v>
      </c>
      <c r="C129" t="s">
        <v>28</v>
      </c>
      <c r="D129" t="s">
        <v>37</v>
      </c>
      <c r="E129" t="s">
        <v>4948</v>
      </c>
      <c r="F129" t="s">
        <v>4949</v>
      </c>
      <c r="G129">
        <v>1.9882299999999999</v>
      </c>
      <c r="H129">
        <v>1.9937400000000001</v>
      </c>
      <c r="J129">
        <v>1</v>
      </c>
      <c r="L129">
        <v>0.92</v>
      </c>
      <c r="M129" t="s">
        <v>13</v>
      </c>
      <c r="N129">
        <f t="shared" si="25"/>
        <v>48603.900000000096</v>
      </c>
      <c r="O129">
        <f t="shared" si="15"/>
        <v>0</v>
      </c>
      <c r="U129" t="str">
        <f ca="1"/>
        <v>2025-06-25 19:39:35</v>
      </c>
      <c r="V129" s="4">
        <f t="shared" ca="1" si="26"/>
        <v>1</v>
      </c>
      <c r="W129" s="4">
        <f t="shared" ca="1" si="27"/>
        <v>1</v>
      </c>
      <c r="X129" s="4">
        <f t="shared" ca="1" si="28"/>
        <v>0.92</v>
      </c>
      <c r="Y129" s="4">
        <f t="shared" ca="1" si="19"/>
        <v>0.83323000000000003</v>
      </c>
      <c r="Z129" s="4">
        <f t="shared" ca="1" si="20"/>
        <v>0.83553999999999995</v>
      </c>
      <c r="AA129" s="4">
        <f t="shared" ca="1" si="21"/>
        <v>0.83553999999999995</v>
      </c>
      <c r="AB129">
        <f t="shared" ca="1" si="29"/>
        <v>0</v>
      </c>
      <c r="AC129">
        <f t="shared" ca="1" si="30"/>
        <v>0</v>
      </c>
      <c r="AD129">
        <f t="shared" ca="1" si="31"/>
        <v>1</v>
      </c>
    </row>
    <row r="130" spans="1:30" x14ac:dyDescent="0.2">
      <c r="A130" t="s">
        <v>11</v>
      </c>
      <c r="B130" t="s">
        <v>4950</v>
      </c>
      <c r="C130" t="s">
        <v>28</v>
      </c>
      <c r="D130" t="s">
        <v>37</v>
      </c>
      <c r="E130" t="s">
        <v>4951</v>
      </c>
      <c r="F130" t="s">
        <v>4952</v>
      </c>
      <c r="G130">
        <v>1.9837100000000001</v>
      </c>
      <c r="H130">
        <v>1.9883900000000001</v>
      </c>
      <c r="J130">
        <v>1</v>
      </c>
      <c r="L130">
        <v>0.92</v>
      </c>
      <c r="M130" t="s">
        <v>13</v>
      </c>
      <c r="N130">
        <f t="shared" si="25"/>
        <v>48602.980000000098</v>
      </c>
      <c r="O130">
        <f t="shared" ref="O130:O193" si="32">IF(OR(AND(A984="call",J984=1,G984&lt;H984),AND(A984="put",J984=1,G984&gt;H984)),1,0)</f>
        <v>0</v>
      </c>
      <c r="U130" t="str">
        <f ca="1"/>
        <v>2025-06-25 19:29:21</v>
      </c>
      <c r="V130" s="4">
        <f t="shared" ca="1" si="26"/>
        <v>1</v>
      </c>
      <c r="W130" s="4">
        <f t="shared" ca="1" si="27"/>
        <v>1</v>
      </c>
      <c r="X130" s="4">
        <f t="shared" ca="1" si="28"/>
        <v>0.92</v>
      </c>
      <c r="Y130" s="4">
        <f t="shared" ca="1" si="19"/>
        <v>0.83459000000000005</v>
      </c>
      <c r="Z130" s="4">
        <f t="shared" ca="1" si="20"/>
        <v>0.83796999999999999</v>
      </c>
      <c r="AA130" s="4">
        <f t="shared" ca="1" si="21"/>
        <v>0.83796999999999999</v>
      </c>
      <c r="AB130">
        <f t="shared" ca="1" si="29"/>
        <v>0</v>
      </c>
      <c r="AC130">
        <f t="shared" ca="1" si="30"/>
        <v>0</v>
      </c>
      <c r="AD130">
        <f t="shared" ca="1" si="31"/>
        <v>1</v>
      </c>
    </row>
    <row r="131" spans="1:30" x14ac:dyDescent="0.2">
      <c r="A131" t="s">
        <v>11</v>
      </c>
      <c r="B131" t="s">
        <v>4953</v>
      </c>
      <c r="C131" t="s">
        <v>162</v>
      </c>
      <c r="D131" t="s">
        <v>37</v>
      </c>
      <c r="E131" t="s">
        <v>4954</v>
      </c>
      <c r="F131" t="s">
        <v>4955</v>
      </c>
      <c r="G131">
        <v>1.9821599999999999</v>
      </c>
      <c r="H131">
        <v>1.98373</v>
      </c>
      <c r="J131">
        <v>2</v>
      </c>
      <c r="L131">
        <v>1.84</v>
      </c>
      <c r="M131" t="s">
        <v>13</v>
      </c>
      <c r="N131">
        <f t="shared" si="25"/>
        <v>48602.0600000001</v>
      </c>
      <c r="O131">
        <f t="shared" si="32"/>
        <v>0</v>
      </c>
      <c r="U131" t="str">
        <f ca="1"/>
        <v>2025-06-25 19:19:09</v>
      </c>
      <c r="V131" s="4">
        <f t="shared" ca="1" si="26"/>
        <v>4</v>
      </c>
      <c r="W131" s="4">
        <f t="shared" ca="1" si="27"/>
        <v>15</v>
      </c>
      <c r="X131" s="4">
        <f t="shared" ca="1" si="28"/>
        <v>-15</v>
      </c>
      <c r="Y131" s="4">
        <f t="shared" ref="Y131:Y194" ca="1" si="33">_xlfn.MAXIFS(INDIRECT($Q$10),INDIRECT($Q$5),$U131)</f>
        <v>0.83821000000000001</v>
      </c>
      <c r="Z131" s="4">
        <f t="shared" ref="Z131:Z194" ca="1" si="34">_xlfn.MAXIFS(INDIRECT($Q$9),INDIRECT($Q$5),$U131)</f>
        <v>0.84204999999999997</v>
      </c>
      <c r="AA131" s="4">
        <f t="shared" ref="AA131:AA194" ca="1" si="35">_xlfn.MINIFS(INDIRECT($Q$9),INDIRECT($Q$5),$U131)</f>
        <v>0.83847000000000005</v>
      </c>
      <c r="AB131">
        <f t="shared" ca="1" si="29"/>
        <v>0</v>
      </c>
      <c r="AC131">
        <f t="shared" ca="1" si="30"/>
        <v>0</v>
      </c>
      <c r="AD131">
        <f t="shared" ca="1" si="31"/>
        <v>1</v>
      </c>
    </row>
    <row r="132" spans="1:30" x14ac:dyDescent="0.2">
      <c r="A132" t="s">
        <v>11</v>
      </c>
      <c r="B132" t="s">
        <v>4956</v>
      </c>
      <c r="C132" t="s">
        <v>28</v>
      </c>
      <c r="D132" t="s">
        <v>37</v>
      </c>
      <c r="E132" t="s">
        <v>4957</v>
      </c>
      <c r="F132" t="s">
        <v>4955</v>
      </c>
      <c r="G132">
        <v>1.98376</v>
      </c>
      <c r="H132">
        <v>1.98373</v>
      </c>
      <c r="J132">
        <v>1</v>
      </c>
      <c r="L132">
        <v>-1</v>
      </c>
      <c r="M132" t="s">
        <v>13</v>
      </c>
      <c r="N132">
        <f t="shared" ref="N132:N195" si="36">N131-L131</f>
        <v>48600.220000000103</v>
      </c>
      <c r="O132">
        <f t="shared" si="32"/>
        <v>0</v>
      </c>
      <c r="U132" t="str">
        <f ca="1"/>
        <v>2025-06-25 19:08:56</v>
      </c>
      <c r="V132" s="4">
        <f t="shared" ca="1" si="26"/>
        <v>1</v>
      </c>
      <c r="W132" s="4">
        <f t="shared" ca="1" si="27"/>
        <v>1</v>
      </c>
      <c r="X132" s="4">
        <f t="shared" ca="1" si="28"/>
        <v>0.92</v>
      </c>
      <c r="Y132" s="4">
        <f t="shared" ca="1" si="33"/>
        <v>0.84216999999999997</v>
      </c>
      <c r="Z132" s="4">
        <f t="shared" ca="1" si="34"/>
        <v>0.84265000000000001</v>
      </c>
      <c r="AA132" s="4">
        <f t="shared" ca="1" si="35"/>
        <v>0.84265000000000001</v>
      </c>
      <c r="AB132">
        <f t="shared" ca="1" si="29"/>
        <v>0</v>
      </c>
      <c r="AC132">
        <f t="shared" ca="1" si="30"/>
        <v>0</v>
      </c>
      <c r="AD132">
        <f t="shared" ca="1" si="31"/>
        <v>1</v>
      </c>
    </row>
    <row r="133" spans="1:30" x14ac:dyDescent="0.2">
      <c r="A133" t="s">
        <v>11</v>
      </c>
      <c r="B133" t="s">
        <v>4958</v>
      </c>
      <c r="C133" t="s">
        <v>28</v>
      </c>
      <c r="D133" t="s">
        <v>37</v>
      </c>
      <c r="E133" t="s">
        <v>4959</v>
      </c>
      <c r="F133" t="s">
        <v>4960</v>
      </c>
      <c r="G133">
        <v>1.9789699999999999</v>
      </c>
      <c r="H133">
        <v>1.9833499999999999</v>
      </c>
      <c r="J133">
        <v>1</v>
      </c>
      <c r="L133">
        <v>0.92</v>
      </c>
      <c r="M133" t="s">
        <v>13</v>
      </c>
      <c r="N133">
        <f t="shared" si="36"/>
        <v>48601.220000000103</v>
      </c>
      <c r="O133">
        <f t="shared" si="32"/>
        <v>1</v>
      </c>
      <c r="U133" t="str">
        <f ca="1"/>
        <v>2025-06-25 18:58:10</v>
      </c>
      <c r="V133" s="4">
        <f t="shared" ca="1" si="26"/>
        <v>1</v>
      </c>
      <c r="W133" s="4">
        <f t="shared" ca="1" si="27"/>
        <v>1</v>
      </c>
      <c r="X133" s="4">
        <f t="shared" ca="1" si="28"/>
        <v>0.92</v>
      </c>
      <c r="Y133" s="4">
        <f t="shared" ca="1" si="33"/>
        <v>0.84287000000000001</v>
      </c>
      <c r="Z133" s="4">
        <f t="shared" ca="1" si="34"/>
        <v>0.84636</v>
      </c>
      <c r="AA133" s="4">
        <f t="shared" ca="1" si="35"/>
        <v>0.84636</v>
      </c>
      <c r="AB133">
        <f t="shared" ca="1" si="29"/>
        <v>0</v>
      </c>
      <c r="AC133">
        <f t="shared" ca="1" si="30"/>
        <v>0</v>
      </c>
      <c r="AD133">
        <f t="shared" ca="1" si="31"/>
        <v>1</v>
      </c>
    </row>
    <row r="134" spans="1:30" x14ac:dyDescent="0.2">
      <c r="A134" t="s">
        <v>14</v>
      </c>
      <c r="B134" t="s">
        <v>4961</v>
      </c>
      <c r="C134" t="s">
        <v>28</v>
      </c>
      <c r="D134" t="s">
        <v>37</v>
      </c>
      <c r="E134" t="s">
        <v>4962</v>
      </c>
      <c r="F134" t="s">
        <v>4963</v>
      </c>
      <c r="G134">
        <v>1.9785600000000001</v>
      </c>
      <c r="H134">
        <v>1.97986</v>
      </c>
      <c r="J134">
        <v>1</v>
      </c>
      <c r="L134">
        <v>-1</v>
      </c>
      <c r="M134" t="s">
        <v>13</v>
      </c>
      <c r="N134">
        <f t="shared" si="36"/>
        <v>48600.300000000105</v>
      </c>
      <c r="O134">
        <f t="shared" si="32"/>
        <v>0</v>
      </c>
      <c r="U134" t="str">
        <f ca="1"/>
        <v>2025-06-25 18:48:05</v>
      </c>
      <c r="V134" s="4">
        <f t="shared" ca="1" si="26"/>
        <v>4</v>
      </c>
      <c r="W134" s="4">
        <f t="shared" ca="1" si="27"/>
        <v>15</v>
      </c>
      <c r="X134" s="4">
        <f t="shared" ca="1" si="28"/>
        <v>0.36000000000000032</v>
      </c>
      <c r="Y134" s="4">
        <f t="shared" ca="1" si="33"/>
        <v>0.84624999999999995</v>
      </c>
      <c r="Z134" s="4">
        <f t="shared" ca="1" si="34"/>
        <v>0.84799000000000002</v>
      </c>
      <c r="AA134" s="4">
        <f t="shared" ca="1" si="35"/>
        <v>0.84594999999999998</v>
      </c>
      <c r="AB134">
        <f t="shared" ca="1" si="29"/>
        <v>1</v>
      </c>
      <c r="AC134">
        <f t="shared" ca="1" si="30"/>
        <v>0</v>
      </c>
      <c r="AD134">
        <f t="shared" ca="1" si="31"/>
        <v>0</v>
      </c>
    </row>
    <row r="135" spans="1:30" x14ac:dyDescent="0.2">
      <c r="A135" t="s">
        <v>14</v>
      </c>
      <c r="B135" t="s">
        <v>4964</v>
      </c>
      <c r="C135" t="s">
        <v>58</v>
      </c>
      <c r="D135" t="s">
        <v>37</v>
      </c>
      <c r="E135" t="s">
        <v>4965</v>
      </c>
      <c r="F135" t="s">
        <v>4963</v>
      </c>
      <c r="G135">
        <v>1.9801</v>
      </c>
      <c r="H135">
        <v>1.97986</v>
      </c>
      <c r="J135">
        <v>2</v>
      </c>
      <c r="L135">
        <v>1.84</v>
      </c>
      <c r="M135" t="s">
        <v>13</v>
      </c>
      <c r="N135">
        <f t="shared" si="36"/>
        <v>48601.300000000105</v>
      </c>
      <c r="O135">
        <f t="shared" si="32"/>
        <v>0</v>
      </c>
      <c r="U135" t="str">
        <f ca="1"/>
        <v>2025-06-25 18:37:52</v>
      </c>
      <c r="V135" s="4">
        <f t="shared" ca="1" si="26"/>
        <v>4</v>
      </c>
      <c r="W135" s="4">
        <f t="shared" ca="1" si="27"/>
        <v>15</v>
      </c>
      <c r="X135" s="4">
        <f t="shared" ca="1" si="28"/>
        <v>0.36000000000000032</v>
      </c>
      <c r="Y135" s="4">
        <f t="shared" ca="1" si="33"/>
        <v>0.84794999999999998</v>
      </c>
      <c r="Z135" s="4">
        <f t="shared" ca="1" si="34"/>
        <v>0.84884000000000004</v>
      </c>
      <c r="AA135" s="4">
        <f t="shared" ca="1" si="35"/>
        <v>0.84570999999999996</v>
      </c>
      <c r="AB135">
        <f t="shared" ca="1" si="29"/>
        <v>1</v>
      </c>
      <c r="AC135">
        <f t="shared" ca="1" si="30"/>
        <v>0</v>
      </c>
      <c r="AD135">
        <f t="shared" ca="1" si="31"/>
        <v>0</v>
      </c>
    </row>
    <row r="136" spans="1:30" x14ac:dyDescent="0.2">
      <c r="A136" t="s">
        <v>11</v>
      </c>
      <c r="B136" t="s">
        <v>4966</v>
      </c>
      <c r="C136" t="s">
        <v>28</v>
      </c>
      <c r="D136" t="s">
        <v>37</v>
      </c>
      <c r="E136" t="s">
        <v>4967</v>
      </c>
      <c r="F136" t="s">
        <v>4968</v>
      </c>
      <c r="G136">
        <v>1.97899</v>
      </c>
      <c r="H136">
        <v>1.97899</v>
      </c>
      <c r="J136">
        <v>1</v>
      </c>
      <c r="L136">
        <v>0</v>
      </c>
      <c r="M136" t="s">
        <v>13</v>
      </c>
      <c r="N136">
        <f t="shared" si="36"/>
        <v>48599.460000000108</v>
      </c>
      <c r="O136">
        <f t="shared" si="32"/>
        <v>0</v>
      </c>
      <c r="U136" t="str">
        <f ca="1"/>
        <v>2025-06-25 18:27:39</v>
      </c>
      <c r="V136" s="4">
        <f t="shared" ca="1" si="26"/>
        <v>2</v>
      </c>
      <c r="W136" s="4">
        <f t="shared" ca="1" si="27"/>
        <v>3</v>
      </c>
      <c r="X136" s="4">
        <f t="shared" ca="1" si="28"/>
        <v>2.7600000000000002</v>
      </c>
      <c r="Y136" s="4">
        <f t="shared" ca="1" si="33"/>
        <v>0.84574000000000005</v>
      </c>
      <c r="Z136" s="4">
        <f t="shared" ca="1" si="34"/>
        <v>0.84977999999999998</v>
      </c>
      <c r="AA136" s="4">
        <f t="shared" ca="1" si="35"/>
        <v>0.84904000000000002</v>
      </c>
      <c r="AB136">
        <f t="shared" ca="1" si="29"/>
        <v>0</v>
      </c>
      <c r="AC136">
        <f t="shared" ca="1" si="30"/>
        <v>0</v>
      </c>
      <c r="AD136">
        <f t="shared" ca="1" si="31"/>
        <v>1</v>
      </c>
    </row>
    <row r="137" spans="1:30" x14ac:dyDescent="0.2">
      <c r="A137" t="s">
        <v>14</v>
      </c>
      <c r="B137" t="s">
        <v>4969</v>
      </c>
      <c r="C137" t="s">
        <v>28</v>
      </c>
      <c r="D137" t="s">
        <v>37</v>
      </c>
      <c r="E137" t="s">
        <v>4970</v>
      </c>
      <c r="F137" t="s">
        <v>4971</v>
      </c>
      <c r="G137">
        <v>1.9757800000000001</v>
      </c>
      <c r="H137">
        <v>1.9789699999999999</v>
      </c>
      <c r="J137">
        <v>1</v>
      </c>
      <c r="L137">
        <v>-1</v>
      </c>
      <c r="M137" t="s">
        <v>13</v>
      </c>
      <c r="N137">
        <f t="shared" si="36"/>
        <v>48599.460000000108</v>
      </c>
      <c r="O137">
        <f t="shared" si="32"/>
        <v>0</v>
      </c>
      <c r="U137" t="str">
        <f ca="1"/>
        <v>2025-06-25 18:17:27</v>
      </c>
      <c r="V137" s="4">
        <f t="shared" ca="1" si="26"/>
        <v>2</v>
      </c>
      <c r="W137" s="4">
        <f t="shared" ca="1" si="27"/>
        <v>3</v>
      </c>
      <c r="X137" s="4">
        <f t="shared" ca="1" si="28"/>
        <v>0.84000000000000008</v>
      </c>
      <c r="Y137" s="4">
        <f t="shared" ca="1" si="33"/>
        <v>0.84916999999999998</v>
      </c>
      <c r="Z137" s="4">
        <f t="shared" ca="1" si="34"/>
        <v>0.85077999999999998</v>
      </c>
      <c r="AA137" s="4">
        <f t="shared" ca="1" si="35"/>
        <v>0.84902</v>
      </c>
      <c r="AB137">
        <f t="shared" ca="1" si="29"/>
        <v>1</v>
      </c>
      <c r="AC137">
        <f t="shared" ca="1" si="30"/>
        <v>0</v>
      </c>
      <c r="AD137">
        <f t="shared" ca="1" si="31"/>
        <v>0</v>
      </c>
    </row>
    <row r="138" spans="1:30" x14ac:dyDescent="0.2">
      <c r="A138" t="s">
        <v>11</v>
      </c>
      <c r="B138" t="s">
        <v>4972</v>
      </c>
      <c r="C138" t="s">
        <v>34</v>
      </c>
      <c r="D138" t="s">
        <v>37</v>
      </c>
      <c r="E138" t="s">
        <v>4973</v>
      </c>
      <c r="F138" t="s">
        <v>4974</v>
      </c>
      <c r="G138">
        <v>1.9789300000000001</v>
      </c>
      <c r="H138">
        <v>1.97594</v>
      </c>
      <c r="J138">
        <v>1</v>
      </c>
      <c r="L138">
        <v>-1</v>
      </c>
      <c r="M138" t="s">
        <v>13</v>
      </c>
      <c r="N138">
        <f t="shared" si="36"/>
        <v>48600.460000000108</v>
      </c>
      <c r="O138">
        <f t="shared" si="32"/>
        <v>0</v>
      </c>
      <c r="U138" t="str">
        <f ca="1"/>
        <v>2025-06-25 18:07:15</v>
      </c>
      <c r="V138" s="4">
        <f t="shared" ca="1" si="26"/>
        <v>2</v>
      </c>
      <c r="W138" s="4">
        <f t="shared" ca="1" si="27"/>
        <v>3</v>
      </c>
      <c r="X138" s="4">
        <f t="shared" ca="1" si="28"/>
        <v>2.7600000000000002</v>
      </c>
      <c r="Y138" s="4">
        <f t="shared" ca="1" si="33"/>
        <v>0.84853000000000001</v>
      </c>
      <c r="Z138" s="4">
        <f t="shared" ca="1" si="34"/>
        <v>0.84968999999999995</v>
      </c>
      <c r="AA138" s="4">
        <f t="shared" ca="1" si="35"/>
        <v>0.84884999999999999</v>
      </c>
      <c r="AB138">
        <f t="shared" ca="1" si="29"/>
        <v>0</v>
      </c>
      <c r="AC138">
        <f t="shared" ca="1" si="30"/>
        <v>0</v>
      </c>
      <c r="AD138">
        <f t="shared" ca="1" si="31"/>
        <v>1</v>
      </c>
    </row>
    <row r="139" spans="1:30" x14ac:dyDescent="0.2">
      <c r="A139" t="s">
        <v>11</v>
      </c>
      <c r="B139" t="s">
        <v>4975</v>
      </c>
      <c r="C139" t="s">
        <v>139</v>
      </c>
      <c r="D139" t="s">
        <v>37</v>
      </c>
      <c r="E139" t="s">
        <v>4976</v>
      </c>
      <c r="F139" t="s">
        <v>4974</v>
      </c>
      <c r="G139">
        <v>1.97664</v>
      </c>
      <c r="H139">
        <v>1.97594</v>
      </c>
      <c r="J139">
        <v>4</v>
      </c>
      <c r="L139">
        <v>-4</v>
      </c>
      <c r="M139" t="s">
        <v>13</v>
      </c>
      <c r="N139">
        <f t="shared" si="36"/>
        <v>48601.460000000108</v>
      </c>
      <c r="O139">
        <f t="shared" si="32"/>
        <v>1</v>
      </c>
      <c r="U139" t="str">
        <f ca="1"/>
        <v>2025-06-25 17:56:28</v>
      </c>
      <c r="V139" s="4">
        <f t="shared" ca="1" si="26"/>
        <v>2</v>
      </c>
      <c r="W139" s="4">
        <f t="shared" ca="1" si="27"/>
        <v>3</v>
      </c>
      <c r="X139" s="4">
        <f t="shared" ca="1" si="28"/>
        <v>0.84000000000000008</v>
      </c>
      <c r="Y139" s="4">
        <f t="shared" ca="1" si="33"/>
        <v>0.84972000000000003</v>
      </c>
      <c r="Z139" s="4">
        <f t="shared" ca="1" si="34"/>
        <v>0.85116999999999998</v>
      </c>
      <c r="AA139" s="4">
        <f t="shared" ca="1" si="35"/>
        <v>0.84963999999999995</v>
      </c>
      <c r="AB139">
        <f t="shared" ca="1" si="29"/>
        <v>1</v>
      </c>
      <c r="AC139">
        <f t="shared" ca="1" si="30"/>
        <v>0</v>
      </c>
      <c r="AD139">
        <f t="shared" ca="1" si="31"/>
        <v>0</v>
      </c>
    </row>
    <row r="140" spans="1:30" x14ac:dyDescent="0.2">
      <c r="A140" t="s">
        <v>11</v>
      </c>
      <c r="B140" t="s">
        <v>4977</v>
      </c>
      <c r="C140" t="s">
        <v>46</v>
      </c>
      <c r="D140" t="s">
        <v>37</v>
      </c>
      <c r="E140" t="s">
        <v>4978</v>
      </c>
      <c r="F140" t="s">
        <v>4974</v>
      </c>
      <c r="G140">
        <v>1.9758100000000001</v>
      </c>
      <c r="H140">
        <v>1.97594</v>
      </c>
      <c r="J140">
        <v>8</v>
      </c>
      <c r="L140">
        <v>7.36</v>
      </c>
      <c r="M140" t="s">
        <v>13</v>
      </c>
      <c r="N140">
        <f t="shared" si="36"/>
        <v>48605.460000000108</v>
      </c>
      <c r="O140">
        <f t="shared" si="32"/>
        <v>0</v>
      </c>
      <c r="U140" t="str">
        <f ca="1"/>
        <v>2025-06-25 17:46:15</v>
      </c>
      <c r="V140" s="4">
        <f t="shared" ca="1" si="26"/>
        <v>1</v>
      </c>
      <c r="W140" s="4">
        <f t="shared" ca="1" si="27"/>
        <v>1</v>
      </c>
      <c r="X140" s="4">
        <f t="shared" ca="1" si="28"/>
        <v>0.92</v>
      </c>
      <c r="Y140" s="4">
        <f t="shared" ca="1" si="33"/>
        <v>0.85126000000000002</v>
      </c>
      <c r="Z140" s="4">
        <f t="shared" ca="1" si="34"/>
        <v>0.85011999999999999</v>
      </c>
      <c r="AA140" s="4">
        <f t="shared" ca="1" si="35"/>
        <v>0.85011999999999999</v>
      </c>
      <c r="AB140">
        <f t="shared" ca="1" si="29"/>
        <v>0</v>
      </c>
      <c r="AC140">
        <f t="shared" ca="1" si="30"/>
        <v>1</v>
      </c>
      <c r="AD140">
        <f t="shared" ca="1" si="31"/>
        <v>0</v>
      </c>
    </row>
    <row r="141" spans="1:30" x14ac:dyDescent="0.2">
      <c r="A141" t="s">
        <v>11</v>
      </c>
      <c r="B141" t="s">
        <v>4979</v>
      </c>
      <c r="C141" t="s">
        <v>123</v>
      </c>
      <c r="D141" t="s">
        <v>37</v>
      </c>
      <c r="E141" t="s">
        <v>4980</v>
      </c>
      <c r="F141" t="s">
        <v>4974</v>
      </c>
      <c r="G141">
        <v>1.97784</v>
      </c>
      <c r="H141">
        <v>1.97594</v>
      </c>
      <c r="J141">
        <v>2</v>
      </c>
      <c r="L141">
        <v>-2</v>
      </c>
      <c r="M141" t="s">
        <v>13</v>
      </c>
      <c r="N141">
        <f t="shared" si="36"/>
        <v>48598.100000000108</v>
      </c>
      <c r="O141">
        <f t="shared" si="32"/>
        <v>1</v>
      </c>
      <c r="U141" t="str">
        <f ca="1"/>
        <v>2025-06-25 17:36:02</v>
      </c>
      <c r="V141" s="4">
        <f t="shared" ca="1" si="26"/>
        <v>2</v>
      </c>
      <c r="W141" s="4">
        <f t="shared" ca="1" si="27"/>
        <v>3</v>
      </c>
      <c r="X141" s="4">
        <f t="shared" ca="1" si="28"/>
        <v>0.84000000000000008</v>
      </c>
      <c r="Y141" s="4">
        <f t="shared" ca="1" si="33"/>
        <v>0.85035000000000005</v>
      </c>
      <c r="Z141" s="4">
        <f t="shared" ca="1" si="34"/>
        <v>0.85036999999999996</v>
      </c>
      <c r="AA141" s="4">
        <f t="shared" ca="1" si="35"/>
        <v>0.84946999999999995</v>
      </c>
      <c r="AB141">
        <f t="shared" ca="1" si="29"/>
        <v>1</v>
      </c>
      <c r="AC141">
        <f t="shared" ca="1" si="30"/>
        <v>0</v>
      </c>
      <c r="AD141">
        <f t="shared" ca="1" si="31"/>
        <v>0</v>
      </c>
    </row>
    <row r="142" spans="1:30" x14ac:dyDescent="0.2">
      <c r="A142" t="s">
        <v>14</v>
      </c>
      <c r="B142" t="s">
        <v>4981</v>
      </c>
      <c r="C142" t="s">
        <v>4982</v>
      </c>
      <c r="D142" t="s">
        <v>37</v>
      </c>
      <c r="E142" t="s">
        <v>4983</v>
      </c>
      <c r="F142" t="s">
        <v>4984</v>
      </c>
      <c r="G142">
        <v>1.97949</v>
      </c>
      <c r="H142">
        <v>1.9789600000000001</v>
      </c>
      <c r="J142">
        <v>2</v>
      </c>
      <c r="L142">
        <v>1.84</v>
      </c>
      <c r="M142" t="s">
        <v>13</v>
      </c>
      <c r="N142">
        <f t="shared" si="36"/>
        <v>48600.100000000108</v>
      </c>
      <c r="O142">
        <f t="shared" si="32"/>
        <v>1</v>
      </c>
      <c r="U142" t="str">
        <f ca="1"/>
        <v>2025-06-25 17:25:50</v>
      </c>
      <c r="V142" s="4">
        <f t="shared" ca="1" si="26"/>
        <v>1</v>
      </c>
      <c r="W142" s="4">
        <f t="shared" ca="1" si="27"/>
        <v>1</v>
      </c>
      <c r="X142" s="4">
        <f t="shared" ca="1" si="28"/>
        <v>0.92</v>
      </c>
      <c r="Y142" s="4">
        <f t="shared" ca="1" si="33"/>
        <v>0.85016000000000003</v>
      </c>
      <c r="Z142" s="4">
        <f t="shared" ca="1" si="34"/>
        <v>0.85028999999999999</v>
      </c>
      <c r="AA142" s="4">
        <f t="shared" ca="1" si="35"/>
        <v>0.85028999999999999</v>
      </c>
      <c r="AB142">
        <f t="shared" ca="1" si="29"/>
        <v>0</v>
      </c>
      <c r="AC142">
        <f t="shared" ca="1" si="30"/>
        <v>0</v>
      </c>
      <c r="AD142">
        <f t="shared" ca="1" si="31"/>
        <v>1</v>
      </c>
    </row>
    <row r="143" spans="1:30" x14ac:dyDescent="0.2">
      <c r="A143" t="s">
        <v>14</v>
      </c>
      <c r="B143" t="s">
        <v>4985</v>
      </c>
      <c r="C143" t="s">
        <v>4986</v>
      </c>
      <c r="D143" t="s">
        <v>37</v>
      </c>
      <c r="E143" t="s">
        <v>4987</v>
      </c>
      <c r="F143" t="s">
        <v>4984</v>
      </c>
      <c r="G143">
        <v>1.98234</v>
      </c>
      <c r="H143">
        <v>1.9789600000000001</v>
      </c>
      <c r="J143">
        <v>8</v>
      </c>
      <c r="L143">
        <v>7.36</v>
      </c>
      <c r="M143" t="s">
        <v>13</v>
      </c>
      <c r="N143">
        <f t="shared" si="36"/>
        <v>48598.260000000111</v>
      </c>
      <c r="O143">
        <f t="shared" si="32"/>
        <v>0</v>
      </c>
      <c r="U143" t="str">
        <f ca="1"/>
        <v>2025-06-25 17:15:37</v>
      </c>
      <c r="V143" s="4">
        <f t="shared" ca="1" si="26"/>
        <v>3</v>
      </c>
      <c r="W143" s="4">
        <f t="shared" ca="1" si="27"/>
        <v>7</v>
      </c>
      <c r="X143" s="4">
        <f t="shared" ca="1" si="28"/>
        <v>6.44</v>
      </c>
      <c r="Y143" s="4">
        <f t="shared" ca="1" si="33"/>
        <v>0.85024</v>
      </c>
      <c r="Z143" s="4">
        <f t="shared" ca="1" si="34"/>
        <v>0.85377999999999998</v>
      </c>
      <c r="AA143" s="4">
        <f t="shared" ca="1" si="35"/>
        <v>0.85192000000000001</v>
      </c>
      <c r="AB143">
        <f t="shared" ca="1" si="29"/>
        <v>0</v>
      </c>
      <c r="AC143">
        <f t="shared" ca="1" si="30"/>
        <v>0</v>
      </c>
      <c r="AD143">
        <f t="shared" ca="1" si="31"/>
        <v>1</v>
      </c>
    </row>
    <row r="144" spans="1:30" x14ac:dyDescent="0.2">
      <c r="A144" t="s">
        <v>14</v>
      </c>
      <c r="B144" t="s">
        <v>4988</v>
      </c>
      <c r="C144" t="s">
        <v>28</v>
      </c>
      <c r="D144" t="s">
        <v>37</v>
      </c>
      <c r="E144" t="s">
        <v>4989</v>
      </c>
      <c r="F144" t="s">
        <v>4984</v>
      </c>
      <c r="G144">
        <v>1.9787699999999999</v>
      </c>
      <c r="H144">
        <v>1.9789600000000001</v>
      </c>
      <c r="J144">
        <v>1</v>
      </c>
      <c r="L144">
        <v>-1</v>
      </c>
      <c r="M144" t="s">
        <v>13</v>
      </c>
      <c r="N144">
        <f t="shared" si="36"/>
        <v>48590.900000000111</v>
      </c>
      <c r="O144">
        <f t="shared" si="32"/>
        <v>0</v>
      </c>
      <c r="U144" t="str">
        <f ca="1"/>
        <v>2025-06-25 17:05:25</v>
      </c>
      <c r="V144" s="4">
        <f t="shared" ca="1" si="26"/>
        <v>3</v>
      </c>
      <c r="W144" s="4">
        <f t="shared" ca="1" si="27"/>
        <v>7</v>
      </c>
      <c r="X144" s="4">
        <f t="shared" ca="1" si="28"/>
        <v>4.5200000000000005</v>
      </c>
      <c r="Y144" s="4">
        <f t="shared" ca="1" si="33"/>
        <v>0.85187999999999997</v>
      </c>
      <c r="Z144" s="4">
        <f t="shared" ca="1" si="34"/>
        <v>0.85274000000000005</v>
      </c>
      <c r="AA144" s="4">
        <f t="shared" ca="1" si="35"/>
        <v>0.85119</v>
      </c>
      <c r="AB144">
        <f t="shared" ca="1" si="29"/>
        <v>1</v>
      </c>
      <c r="AC144">
        <f t="shared" ca="1" si="30"/>
        <v>0</v>
      </c>
      <c r="AD144">
        <f t="shared" ca="1" si="31"/>
        <v>0</v>
      </c>
    </row>
    <row r="145" spans="1:30" x14ac:dyDescent="0.2">
      <c r="A145" t="s">
        <v>14</v>
      </c>
      <c r="B145" t="s">
        <v>4990</v>
      </c>
      <c r="C145" t="s">
        <v>4991</v>
      </c>
      <c r="D145" t="s">
        <v>37</v>
      </c>
      <c r="E145" t="s">
        <v>4992</v>
      </c>
      <c r="F145" t="s">
        <v>4984</v>
      </c>
      <c r="G145">
        <v>1.9808699999999999</v>
      </c>
      <c r="H145">
        <v>1.9789600000000001</v>
      </c>
      <c r="J145">
        <v>4</v>
      </c>
      <c r="L145">
        <v>3.68</v>
      </c>
      <c r="M145" t="s">
        <v>13</v>
      </c>
      <c r="N145">
        <f t="shared" si="36"/>
        <v>48591.900000000111</v>
      </c>
      <c r="O145">
        <f t="shared" si="32"/>
        <v>0</v>
      </c>
      <c r="U145" t="str">
        <f ca="1"/>
        <v>2025-06-25 16:54:41</v>
      </c>
      <c r="V145" s="4">
        <f t="shared" ca="1" si="26"/>
        <v>1</v>
      </c>
      <c r="W145" s="4">
        <f t="shared" ca="1" si="27"/>
        <v>1</v>
      </c>
      <c r="X145" s="4">
        <f t="shared" ca="1" si="28"/>
        <v>0.92</v>
      </c>
      <c r="Y145" s="4">
        <f t="shared" ca="1" si="33"/>
        <v>0.85129999999999995</v>
      </c>
      <c r="Z145" s="4">
        <f t="shared" ca="1" si="34"/>
        <v>0.85282999999999998</v>
      </c>
      <c r="AA145" s="4">
        <f t="shared" ca="1" si="35"/>
        <v>0.85282999999999998</v>
      </c>
      <c r="AB145">
        <f t="shared" ca="1" si="29"/>
        <v>0</v>
      </c>
      <c r="AC145">
        <f t="shared" ca="1" si="30"/>
        <v>0</v>
      </c>
      <c r="AD145">
        <f t="shared" ca="1" si="31"/>
        <v>1</v>
      </c>
    </row>
    <row r="146" spans="1:30" x14ac:dyDescent="0.2">
      <c r="A146" t="s">
        <v>14</v>
      </c>
      <c r="B146" t="s">
        <v>4993</v>
      </c>
      <c r="C146" t="s">
        <v>28</v>
      </c>
      <c r="D146" t="s">
        <v>37</v>
      </c>
      <c r="E146" t="s">
        <v>4994</v>
      </c>
      <c r="F146" t="s">
        <v>4995</v>
      </c>
      <c r="G146">
        <v>1.9805900000000001</v>
      </c>
      <c r="H146">
        <v>1.9787999999999999</v>
      </c>
      <c r="J146">
        <v>1</v>
      </c>
      <c r="L146">
        <v>0.92</v>
      </c>
      <c r="M146" t="s">
        <v>13</v>
      </c>
      <c r="N146">
        <f t="shared" si="36"/>
        <v>48588.22000000011</v>
      </c>
      <c r="O146">
        <f t="shared" si="32"/>
        <v>0</v>
      </c>
      <c r="U146" t="str">
        <f ca="1"/>
        <v>2025-06-25 16:44:29</v>
      </c>
      <c r="V146" s="4">
        <f t="shared" ca="1" si="26"/>
        <v>2</v>
      </c>
      <c r="W146" s="4">
        <f t="shared" ca="1" si="27"/>
        <v>3</v>
      </c>
      <c r="X146" s="4">
        <f t="shared" ca="1" si="28"/>
        <v>0.84000000000000008</v>
      </c>
      <c r="Y146" s="4">
        <f t="shared" ca="1" si="33"/>
        <v>0.85255999999999998</v>
      </c>
      <c r="Z146" s="4">
        <f t="shared" ca="1" si="34"/>
        <v>0.85328999999999999</v>
      </c>
      <c r="AA146" s="4">
        <f t="shared" ca="1" si="35"/>
        <v>0.85185999999999995</v>
      </c>
      <c r="AB146">
        <f t="shared" ca="1" si="29"/>
        <v>1</v>
      </c>
      <c r="AC146">
        <f t="shared" ca="1" si="30"/>
        <v>0</v>
      </c>
      <c r="AD146">
        <f t="shared" ca="1" si="31"/>
        <v>0</v>
      </c>
    </row>
    <row r="147" spans="1:30" x14ac:dyDescent="0.2">
      <c r="A147" t="s">
        <v>14</v>
      </c>
      <c r="B147" t="s">
        <v>4996</v>
      </c>
      <c r="C147" t="s">
        <v>123</v>
      </c>
      <c r="D147" t="s">
        <v>37</v>
      </c>
      <c r="E147" t="s">
        <v>4997</v>
      </c>
      <c r="F147" t="s">
        <v>4995</v>
      </c>
      <c r="G147">
        <v>1.9821</v>
      </c>
      <c r="H147">
        <v>1.9787999999999999</v>
      </c>
      <c r="J147">
        <v>2</v>
      </c>
      <c r="L147">
        <v>1.84</v>
      </c>
      <c r="M147" t="s">
        <v>13</v>
      </c>
      <c r="N147">
        <f t="shared" si="36"/>
        <v>48587.300000000112</v>
      </c>
      <c r="O147">
        <f t="shared" si="32"/>
        <v>0</v>
      </c>
      <c r="U147" t="str">
        <f ca="1"/>
        <v>2025-06-25 16:34:24</v>
      </c>
      <c r="V147" s="4">
        <f t="shared" ca="1" si="26"/>
        <v>1</v>
      </c>
      <c r="W147" s="4">
        <f t="shared" ca="1" si="27"/>
        <v>1</v>
      </c>
      <c r="X147" s="4">
        <f t="shared" ca="1" si="28"/>
        <v>0.92</v>
      </c>
      <c r="Y147" s="4">
        <f t="shared" ca="1" si="33"/>
        <v>0.85143999999999997</v>
      </c>
      <c r="Z147" s="4">
        <f t="shared" ca="1" si="34"/>
        <v>0.85292000000000001</v>
      </c>
      <c r="AA147" s="4">
        <f t="shared" ca="1" si="35"/>
        <v>0.85292000000000001</v>
      </c>
      <c r="AB147">
        <f t="shared" ca="1" si="29"/>
        <v>0</v>
      </c>
      <c r="AC147">
        <f t="shared" ca="1" si="30"/>
        <v>0</v>
      </c>
      <c r="AD147">
        <f t="shared" ca="1" si="31"/>
        <v>1</v>
      </c>
    </row>
    <row r="148" spans="1:30" x14ac:dyDescent="0.2">
      <c r="A148" t="s">
        <v>14</v>
      </c>
      <c r="B148" t="s">
        <v>4998</v>
      </c>
      <c r="C148" t="s">
        <v>142</v>
      </c>
      <c r="D148" t="s">
        <v>37</v>
      </c>
      <c r="E148" t="s">
        <v>4999</v>
      </c>
      <c r="F148" t="s">
        <v>5000</v>
      </c>
      <c r="G148">
        <v>1.9840500000000001</v>
      </c>
      <c r="H148">
        <v>1.97902</v>
      </c>
      <c r="J148">
        <v>2</v>
      </c>
      <c r="L148">
        <v>1.84</v>
      </c>
      <c r="M148" t="s">
        <v>13</v>
      </c>
      <c r="N148">
        <f t="shared" si="36"/>
        <v>48585.460000000116</v>
      </c>
      <c r="O148">
        <f t="shared" si="32"/>
        <v>1</v>
      </c>
      <c r="U148" t="str">
        <f ca="1"/>
        <v>2025-06-25 16:24:13</v>
      </c>
      <c r="V148" s="4">
        <f t="shared" ca="1" si="26"/>
        <v>2</v>
      </c>
      <c r="W148" s="4">
        <f t="shared" ca="1" si="27"/>
        <v>3</v>
      </c>
      <c r="X148" s="4">
        <f t="shared" ca="1" si="28"/>
        <v>-3</v>
      </c>
      <c r="Y148" s="4">
        <f t="shared" ca="1" si="33"/>
        <v>0.85301000000000005</v>
      </c>
      <c r="Z148" s="4">
        <f t="shared" ca="1" si="34"/>
        <v>0.85607</v>
      </c>
      <c r="AA148" s="4">
        <f t="shared" ca="1" si="35"/>
        <v>0.85367000000000004</v>
      </c>
      <c r="AB148">
        <f t="shared" ca="1" si="29"/>
        <v>0</v>
      </c>
      <c r="AC148">
        <f t="shared" ca="1" si="30"/>
        <v>0</v>
      </c>
      <c r="AD148">
        <f t="shared" ca="1" si="31"/>
        <v>1</v>
      </c>
    </row>
    <row r="149" spans="1:30" x14ac:dyDescent="0.2">
      <c r="A149" t="s">
        <v>14</v>
      </c>
      <c r="B149" t="s">
        <v>5001</v>
      </c>
      <c r="C149" t="s">
        <v>28</v>
      </c>
      <c r="D149" t="s">
        <v>37</v>
      </c>
      <c r="E149" t="s">
        <v>5002</v>
      </c>
      <c r="F149" t="s">
        <v>5000</v>
      </c>
      <c r="G149">
        <v>1.98288</v>
      </c>
      <c r="H149">
        <v>1.97902</v>
      </c>
      <c r="J149">
        <v>1</v>
      </c>
      <c r="L149">
        <v>0.92</v>
      </c>
      <c r="M149" t="s">
        <v>13</v>
      </c>
      <c r="N149">
        <f t="shared" si="36"/>
        <v>48583.620000000119</v>
      </c>
      <c r="O149">
        <f t="shared" si="32"/>
        <v>0</v>
      </c>
      <c r="U149" t="str">
        <f ca="1"/>
        <v>2025-06-25 16:12:51</v>
      </c>
      <c r="V149" s="4">
        <f t="shared" ca="1" si="26"/>
        <v>1</v>
      </c>
      <c r="W149" s="4">
        <f t="shared" ca="1" si="27"/>
        <v>1</v>
      </c>
      <c r="X149" s="4">
        <f t="shared" ca="1" si="28"/>
        <v>0.92</v>
      </c>
      <c r="Y149" s="4">
        <f t="shared" ca="1" si="33"/>
        <v>0.85526000000000002</v>
      </c>
      <c r="Z149" s="4">
        <f t="shared" ca="1" si="34"/>
        <v>0.85275999999999996</v>
      </c>
      <c r="AA149" s="4">
        <f t="shared" ca="1" si="35"/>
        <v>0.85275999999999996</v>
      </c>
      <c r="AB149">
        <f t="shared" ca="1" si="29"/>
        <v>0</v>
      </c>
      <c r="AC149">
        <f t="shared" ca="1" si="30"/>
        <v>1</v>
      </c>
      <c r="AD149">
        <f t="shared" ca="1" si="31"/>
        <v>0</v>
      </c>
    </row>
    <row r="150" spans="1:30" x14ac:dyDescent="0.2">
      <c r="A150" t="s">
        <v>11</v>
      </c>
      <c r="B150" t="s">
        <v>5003</v>
      </c>
      <c r="C150" t="s">
        <v>28</v>
      </c>
      <c r="D150" t="s">
        <v>37</v>
      </c>
      <c r="E150" t="s">
        <v>5004</v>
      </c>
      <c r="F150" t="s">
        <v>5005</v>
      </c>
      <c r="G150">
        <v>1.9935</v>
      </c>
      <c r="H150">
        <v>1.98288</v>
      </c>
      <c r="J150">
        <v>1</v>
      </c>
      <c r="L150">
        <v>-1</v>
      </c>
      <c r="M150" t="s">
        <v>13</v>
      </c>
      <c r="N150">
        <f t="shared" si="36"/>
        <v>48582.700000000121</v>
      </c>
      <c r="O150">
        <f t="shared" si="32"/>
        <v>0</v>
      </c>
      <c r="U150" t="str">
        <f ca="1"/>
        <v>2025-06-25 16:02:38</v>
      </c>
      <c r="V150" s="4">
        <f t="shared" ca="1" si="26"/>
        <v>3</v>
      </c>
      <c r="W150" s="4">
        <f t="shared" ca="1" si="27"/>
        <v>7</v>
      </c>
      <c r="X150" s="4">
        <f t="shared" ca="1" si="28"/>
        <v>6.44</v>
      </c>
      <c r="Y150" s="4">
        <f t="shared" ca="1" si="33"/>
        <v>0.85277999999999998</v>
      </c>
      <c r="Z150" s="4">
        <f t="shared" ca="1" si="34"/>
        <v>0.85251999999999994</v>
      </c>
      <c r="AA150" s="4">
        <f t="shared" ca="1" si="35"/>
        <v>0.85116999999999998</v>
      </c>
      <c r="AB150">
        <f t="shared" ca="1" si="29"/>
        <v>0</v>
      </c>
      <c r="AC150">
        <f t="shared" ca="1" si="30"/>
        <v>1</v>
      </c>
      <c r="AD150">
        <f t="shared" ca="1" si="31"/>
        <v>0</v>
      </c>
    </row>
    <row r="151" spans="1:30" x14ac:dyDescent="0.2">
      <c r="A151" t="s">
        <v>11</v>
      </c>
      <c r="B151" t="s">
        <v>5006</v>
      </c>
      <c r="C151" t="s">
        <v>5007</v>
      </c>
      <c r="D151" t="s">
        <v>37</v>
      </c>
      <c r="E151" t="s">
        <v>5008</v>
      </c>
      <c r="F151" t="s">
        <v>5005</v>
      </c>
      <c r="G151">
        <v>1.9885699999999999</v>
      </c>
      <c r="H151">
        <v>1.98288</v>
      </c>
      <c r="J151">
        <v>2</v>
      </c>
      <c r="L151">
        <v>-2</v>
      </c>
      <c r="M151" t="s">
        <v>13</v>
      </c>
      <c r="N151">
        <f t="shared" si="36"/>
        <v>48583.700000000121</v>
      </c>
      <c r="O151">
        <f t="shared" si="32"/>
        <v>0</v>
      </c>
      <c r="U151" t="str">
        <f ca="1"/>
        <v>2025-06-25 15:51:56</v>
      </c>
      <c r="V151" s="4">
        <f t="shared" ca="1" si="26"/>
        <v>3</v>
      </c>
      <c r="W151" s="4">
        <f t="shared" ca="1" si="27"/>
        <v>7</v>
      </c>
      <c r="X151" s="4">
        <f t="shared" ca="1" si="28"/>
        <v>4.5200000000000005</v>
      </c>
      <c r="Y151" s="4">
        <f t="shared" ca="1" si="33"/>
        <v>0.85219</v>
      </c>
      <c r="Z151" s="4">
        <f t="shared" ca="1" si="34"/>
        <v>0.85311999999999999</v>
      </c>
      <c r="AA151" s="4">
        <f t="shared" ca="1" si="35"/>
        <v>0.85143999999999997</v>
      </c>
      <c r="AB151">
        <f t="shared" ca="1" si="29"/>
        <v>1</v>
      </c>
      <c r="AC151">
        <f t="shared" ca="1" si="30"/>
        <v>0</v>
      </c>
      <c r="AD151">
        <f t="shared" ca="1" si="31"/>
        <v>0</v>
      </c>
    </row>
    <row r="152" spans="1:30" x14ac:dyDescent="0.2">
      <c r="A152" t="s">
        <v>14</v>
      </c>
      <c r="B152" t="s">
        <v>5009</v>
      </c>
      <c r="C152" t="s">
        <v>28</v>
      </c>
      <c r="D152" t="s">
        <v>20</v>
      </c>
      <c r="E152" t="s">
        <v>5010</v>
      </c>
      <c r="F152" t="s">
        <v>5011</v>
      </c>
      <c r="G152">
        <v>0.82996999999999999</v>
      </c>
      <c r="H152">
        <v>0.83065999999999995</v>
      </c>
      <c r="J152">
        <v>1</v>
      </c>
      <c r="L152">
        <v>-1</v>
      </c>
      <c r="M152" t="s">
        <v>13</v>
      </c>
      <c r="N152">
        <f t="shared" si="36"/>
        <v>48585.700000000121</v>
      </c>
      <c r="O152">
        <f t="shared" si="32"/>
        <v>0</v>
      </c>
      <c r="U152" t="str">
        <f ca="1"/>
        <v>2025-06-25 15:15:31</v>
      </c>
      <c r="V152" s="4">
        <f t="shared" ca="1" si="26"/>
        <v>1</v>
      </c>
      <c r="W152" s="4">
        <f t="shared" ca="1" si="27"/>
        <v>1</v>
      </c>
      <c r="X152" s="4">
        <f t="shared" ca="1" si="28"/>
        <v>0.92</v>
      </c>
      <c r="Y152" s="4">
        <f t="shared" ca="1" si="33"/>
        <v>0.85845000000000005</v>
      </c>
      <c r="Z152" s="4">
        <f t="shared" ca="1" si="34"/>
        <v>0.86158999999999997</v>
      </c>
      <c r="AA152" s="4">
        <f t="shared" ca="1" si="35"/>
        <v>0.86158999999999997</v>
      </c>
      <c r="AB152">
        <f t="shared" ca="1" si="29"/>
        <v>0</v>
      </c>
      <c r="AC152">
        <f t="shared" ca="1" si="30"/>
        <v>0</v>
      </c>
      <c r="AD152">
        <f t="shared" ca="1" si="31"/>
        <v>1</v>
      </c>
    </row>
    <row r="153" spans="1:30" x14ac:dyDescent="0.2">
      <c r="A153" t="s">
        <v>11</v>
      </c>
      <c r="B153" t="s">
        <v>5012</v>
      </c>
      <c r="C153" t="s">
        <v>28</v>
      </c>
      <c r="D153" t="s">
        <v>20</v>
      </c>
      <c r="E153" t="s">
        <v>5013</v>
      </c>
      <c r="F153" t="s">
        <v>5014</v>
      </c>
      <c r="G153">
        <v>0.83135000000000003</v>
      </c>
      <c r="H153">
        <v>0.83043</v>
      </c>
      <c r="J153">
        <v>1</v>
      </c>
      <c r="L153">
        <v>-1</v>
      </c>
      <c r="M153" t="s">
        <v>13</v>
      </c>
      <c r="N153">
        <f t="shared" si="36"/>
        <v>48586.700000000121</v>
      </c>
      <c r="O153">
        <f t="shared" si="32"/>
        <v>0</v>
      </c>
      <c r="U153" t="str">
        <f ca="1"/>
        <v>2025-06-25 15:05:18</v>
      </c>
      <c r="V153" s="4">
        <f t="shared" ca="1" si="26"/>
        <v>2</v>
      </c>
      <c r="W153" s="4">
        <f t="shared" ca="1" si="27"/>
        <v>3</v>
      </c>
      <c r="X153" s="4">
        <f t="shared" ca="1" si="28"/>
        <v>-3</v>
      </c>
      <c r="Y153" s="4">
        <f t="shared" ca="1" si="33"/>
        <v>0.86177999999999999</v>
      </c>
      <c r="Z153" s="4">
        <f t="shared" ca="1" si="34"/>
        <v>0.86417999999999995</v>
      </c>
      <c r="AA153" s="4">
        <f t="shared" ca="1" si="35"/>
        <v>0.86304000000000003</v>
      </c>
      <c r="AB153">
        <f t="shared" ca="1" si="29"/>
        <v>0</v>
      </c>
      <c r="AC153">
        <f t="shared" ca="1" si="30"/>
        <v>0</v>
      </c>
      <c r="AD153">
        <f t="shared" ca="1" si="31"/>
        <v>1</v>
      </c>
    </row>
    <row r="154" spans="1:30" x14ac:dyDescent="0.2">
      <c r="A154" t="s">
        <v>14</v>
      </c>
      <c r="B154" t="s">
        <v>5015</v>
      </c>
      <c r="C154" t="s">
        <v>122</v>
      </c>
      <c r="D154" t="s">
        <v>20</v>
      </c>
      <c r="E154" t="s">
        <v>5016</v>
      </c>
      <c r="F154" t="s">
        <v>5017</v>
      </c>
      <c r="G154">
        <v>0.82964000000000004</v>
      </c>
      <c r="H154">
        <v>0.83103000000000005</v>
      </c>
      <c r="J154">
        <v>2</v>
      </c>
      <c r="L154">
        <v>-2</v>
      </c>
      <c r="M154" t="s">
        <v>13</v>
      </c>
      <c r="N154">
        <f t="shared" si="36"/>
        <v>48587.700000000121</v>
      </c>
      <c r="O154">
        <f t="shared" si="32"/>
        <v>0</v>
      </c>
      <c r="U154" t="str">
        <f ca="1"/>
        <v>2025-06-25 14:55:05</v>
      </c>
      <c r="V154" s="4">
        <f t="shared" ca="1" si="26"/>
        <v>3</v>
      </c>
      <c r="W154" s="4">
        <f t="shared" ca="1" si="27"/>
        <v>7</v>
      </c>
      <c r="X154" s="4">
        <f t="shared" ca="1" si="28"/>
        <v>4.5200000000000005</v>
      </c>
      <c r="Y154" s="4">
        <f t="shared" ca="1" si="33"/>
        <v>0.86365000000000003</v>
      </c>
      <c r="Z154" s="4">
        <f t="shared" ca="1" si="34"/>
        <v>0.86373</v>
      </c>
      <c r="AA154" s="4">
        <f t="shared" ca="1" si="35"/>
        <v>0.86201000000000005</v>
      </c>
      <c r="AB154">
        <f t="shared" ca="1" si="29"/>
        <v>1</v>
      </c>
      <c r="AC154">
        <f t="shared" ca="1" si="30"/>
        <v>0</v>
      </c>
      <c r="AD154">
        <f t="shared" ca="1" si="31"/>
        <v>0</v>
      </c>
    </row>
    <row r="155" spans="1:30" x14ac:dyDescent="0.2">
      <c r="A155" t="s">
        <v>14</v>
      </c>
      <c r="B155" t="s">
        <v>5018</v>
      </c>
      <c r="C155" t="s">
        <v>149</v>
      </c>
      <c r="D155" t="s">
        <v>20</v>
      </c>
      <c r="E155" t="s">
        <v>5019</v>
      </c>
      <c r="F155" t="s">
        <v>5017</v>
      </c>
      <c r="G155">
        <v>0.83089999999999997</v>
      </c>
      <c r="H155">
        <v>0.83103000000000005</v>
      </c>
      <c r="J155">
        <v>4</v>
      </c>
      <c r="L155">
        <v>-4</v>
      </c>
      <c r="M155" t="s">
        <v>13</v>
      </c>
      <c r="N155">
        <f t="shared" si="36"/>
        <v>48589.700000000121</v>
      </c>
      <c r="O155">
        <f t="shared" si="32"/>
        <v>0</v>
      </c>
      <c r="U155" t="str">
        <f ca="1"/>
        <v>2025-06-25 14:44:13</v>
      </c>
      <c r="V155" s="4">
        <f t="shared" ca="1" si="26"/>
        <v>2</v>
      </c>
      <c r="W155" s="4">
        <f t="shared" ca="1" si="27"/>
        <v>3</v>
      </c>
      <c r="X155" s="4">
        <f t="shared" ca="1" si="28"/>
        <v>0.84000000000000008</v>
      </c>
      <c r="Y155" s="4">
        <f t="shared" ca="1" si="33"/>
        <v>0.86353000000000002</v>
      </c>
      <c r="Z155" s="4">
        <f t="shared" ca="1" si="34"/>
        <v>0.86450000000000005</v>
      </c>
      <c r="AA155" s="4">
        <f t="shared" ca="1" si="35"/>
        <v>0.86255999999999999</v>
      </c>
      <c r="AB155">
        <f t="shared" ca="1" si="29"/>
        <v>1</v>
      </c>
      <c r="AC155">
        <f t="shared" ca="1" si="30"/>
        <v>0</v>
      </c>
      <c r="AD155">
        <f t="shared" ca="1" si="31"/>
        <v>0</v>
      </c>
    </row>
    <row r="156" spans="1:30" x14ac:dyDescent="0.2">
      <c r="A156" t="s">
        <v>14</v>
      </c>
      <c r="B156" t="s">
        <v>5020</v>
      </c>
      <c r="C156" t="s">
        <v>72</v>
      </c>
      <c r="D156" t="s">
        <v>20</v>
      </c>
      <c r="E156" t="s">
        <v>5021</v>
      </c>
      <c r="F156" t="s">
        <v>5017</v>
      </c>
      <c r="G156">
        <v>0.83162000000000003</v>
      </c>
      <c r="H156">
        <v>0.83103000000000005</v>
      </c>
      <c r="J156">
        <v>8</v>
      </c>
      <c r="L156">
        <v>7.36</v>
      </c>
      <c r="M156" t="s">
        <v>13</v>
      </c>
      <c r="N156">
        <f t="shared" si="36"/>
        <v>48593.700000000121</v>
      </c>
      <c r="O156">
        <f t="shared" si="32"/>
        <v>0</v>
      </c>
      <c r="U156" t="str">
        <f ca="1"/>
        <v>2025-06-25 14:33:50</v>
      </c>
      <c r="V156" s="4">
        <f t="shared" ca="1" si="26"/>
        <v>4</v>
      </c>
      <c r="W156" s="4">
        <f t="shared" ca="1" si="27"/>
        <v>15</v>
      </c>
      <c r="X156" s="4">
        <f t="shared" ca="1" si="28"/>
        <v>-15</v>
      </c>
      <c r="Y156" s="4">
        <f t="shared" ca="1" si="33"/>
        <v>0.86407</v>
      </c>
      <c r="Z156" s="4">
        <f t="shared" ca="1" si="34"/>
        <v>0.86251999999999995</v>
      </c>
      <c r="AA156" s="4">
        <f t="shared" ca="1" si="35"/>
        <v>0.86048999999999998</v>
      </c>
      <c r="AB156">
        <f t="shared" ca="1" si="29"/>
        <v>0</v>
      </c>
      <c r="AC156">
        <f t="shared" ca="1" si="30"/>
        <v>1</v>
      </c>
      <c r="AD156">
        <f t="shared" ca="1" si="31"/>
        <v>0</v>
      </c>
    </row>
    <row r="157" spans="1:30" x14ac:dyDescent="0.2">
      <c r="A157" t="s">
        <v>14</v>
      </c>
      <c r="B157" t="s">
        <v>5022</v>
      </c>
      <c r="C157" t="s">
        <v>28</v>
      </c>
      <c r="D157" t="s">
        <v>20</v>
      </c>
      <c r="E157" t="s">
        <v>5023</v>
      </c>
      <c r="F157" t="s">
        <v>5017</v>
      </c>
      <c r="G157">
        <v>0.82889999999999997</v>
      </c>
      <c r="H157">
        <v>0.83103000000000005</v>
      </c>
      <c r="J157">
        <v>1</v>
      </c>
      <c r="L157">
        <v>-1</v>
      </c>
      <c r="M157" t="s">
        <v>13</v>
      </c>
      <c r="N157">
        <f t="shared" si="36"/>
        <v>48586.34000000012</v>
      </c>
      <c r="O157">
        <f t="shared" si="32"/>
        <v>1</v>
      </c>
      <c r="U157" t="str">
        <f ca="1"/>
        <v>2025-06-25 14:23:38</v>
      </c>
      <c r="V157" s="4">
        <f t="shared" ca="1" si="26"/>
        <v>3</v>
      </c>
      <c r="W157" s="4">
        <f t="shared" ca="1" si="27"/>
        <v>7</v>
      </c>
      <c r="X157" s="4">
        <f t="shared" ca="1" si="28"/>
        <v>0.68000000000000016</v>
      </c>
      <c r="Y157" s="4">
        <f t="shared" ca="1" si="33"/>
        <v>0.86070999999999998</v>
      </c>
      <c r="Z157" s="4">
        <f t="shared" ca="1" si="34"/>
        <v>0.86275000000000002</v>
      </c>
      <c r="AA157" s="4">
        <f t="shared" ca="1" si="35"/>
        <v>0.85999000000000003</v>
      </c>
      <c r="AB157">
        <f t="shared" ca="1" si="29"/>
        <v>1</v>
      </c>
      <c r="AC157">
        <f t="shared" ca="1" si="30"/>
        <v>0</v>
      </c>
      <c r="AD157">
        <f t="shared" ca="1" si="31"/>
        <v>0</v>
      </c>
    </row>
    <row r="158" spans="1:30" x14ac:dyDescent="0.2">
      <c r="A158" t="s">
        <v>11</v>
      </c>
      <c r="B158" t="s">
        <v>5024</v>
      </c>
      <c r="C158" t="s">
        <v>136</v>
      </c>
      <c r="D158" t="s">
        <v>20</v>
      </c>
      <c r="E158" t="s">
        <v>5025</v>
      </c>
      <c r="F158" t="s">
        <v>5026</v>
      </c>
      <c r="G158">
        <v>0.83091999999999999</v>
      </c>
      <c r="H158">
        <v>0.82926999999999995</v>
      </c>
      <c r="J158">
        <v>4</v>
      </c>
      <c r="L158">
        <v>-4</v>
      </c>
      <c r="M158" t="s">
        <v>13</v>
      </c>
      <c r="N158">
        <f t="shared" si="36"/>
        <v>48587.34000000012</v>
      </c>
      <c r="O158">
        <f t="shared" si="32"/>
        <v>1</v>
      </c>
      <c r="U158" t="str">
        <f ca="1"/>
        <v>2025-06-25 14:13:25</v>
      </c>
      <c r="V158" s="4">
        <f t="shared" ca="1" si="26"/>
        <v>3</v>
      </c>
      <c r="W158" s="4">
        <f t="shared" ca="1" si="27"/>
        <v>7</v>
      </c>
      <c r="X158" s="4">
        <f t="shared" ca="1" si="28"/>
        <v>4.5200000000000005</v>
      </c>
      <c r="Y158" s="4">
        <f t="shared" ca="1" si="33"/>
        <v>0.86290999999999995</v>
      </c>
      <c r="Z158" s="4">
        <f t="shared" ca="1" si="34"/>
        <v>0.86397000000000002</v>
      </c>
      <c r="AA158" s="4">
        <f t="shared" ca="1" si="35"/>
        <v>0.86234999999999995</v>
      </c>
      <c r="AB158">
        <f t="shared" ca="1" si="29"/>
        <v>1</v>
      </c>
      <c r="AC158">
        <f t="shared" ca="1" si="30"/>
        <v>0</v>
      </c>
      <c r="AD158">
        <f t="shared" ca="1" si="31"/>
        <v>0</v>
      </c>
    </row>
    <row r="159" spans="1:30" x14ac:dyDescent="0.2">
      <c r="A159" t="s">
        <v>11</v>
      </c>
      <c r="B159" t="s">
        <v>5027</v>
      </c>
      <c r="C159" t="s">
        <v>150</v>
      </c>
      <c r="D159" t="s">
        <v>20</v>
      </c>
      <c r="E159" t="s">
        <v>5028</v>
      </c>
      <c r="F159" t="s">
        <v>5026</v>
      </c>
      <c r="G159">
        <v>0.83189000000000002</v>
      </c>
      <c r="H159">
        <v>0.82926999999999995</v>
      </c>
      <c r="J159">
        <v>2</v>
      </c>
      <c r="L159">
        <v>-2</v>
      </c>
      <c r="M159" t="s">
        <v>13</v>
      </c>
      <c r="N159">
        <f t="shared" si="36"/>
        <v>48591.34000000012</v>
      </c>
      <c r="O159">
        <f t="shared" si="32"/>
        <v>1</v>
      </c>
      <c r="U159" t="str">
        <f ca="1"/>
        <v>2025-06-25 14:03:13</v>
      </c>
      <c r="V159" s="4">
        <f t="shared" ca="1" si="26"/>
        <v>1</v>
      </c>
      <c r="W159" s="4">
        <f t="shared" ca="1" si="27"/>
        <v>1</v>
      </c>
      <c r="X159" s="4">
        <f t="shared" ca="1" si="28"/>
        <v>0.92</v>
      </c>
      <c r="Y159" s="4">
        <f t="shared" ca="1" si="33"/>
        <v>0.86229</v>
      </c>
      <c r="Z159" s="4">
        <f t="shared" ca="1" si="34"/>
        <v>0.86511000000000005</v>
      </c>
      <c r="AA159" s="4">
        <f t="shared" ca="1" si="35"/>
        <v>0.86511000000000005</v>
      </c>
      <c r="AB159">
        <f t="shared" ca="1" si="29"/>
        <v>0</v>
      </c>
      <c r="AC159">
        <f t="shared" ca="1" si="30"/>
        <v>0</v>
      </c>
      <c r="AD159">
        <f t="shared" ca="1" si="31"/>
        <v>1</v>
      </c>
    </row>
    <row r="160" spans="1:30" x14ac:dyDescent="0.2">
      <c r="A160" t="s">
        <v>11</v>
      </c>
      <c r="B160" t="s">
        <v>5029</v>
      </c>
      <c r="C160" t="s">
        <v>28</v>
      </c>
      <c r="D160" t="s">
        <v>20</v>
      </c>
      <c r="E160" t="s">
        <v>5030</v>
      </c>
      <c r="F160" t="s">
        <v>5026</v>
      </c>
      <c r="G160">
        <v>0.83257000000000003</v>
      </c>
      <c r="H160">
        <v>0.82926999999999995</v>
      </c>
      <c r="J160">
        <v>1</v>
      </c>
      <c r="L160">
        <v>-1</v>
      </c>
      <c r="M160" t="s">
        <v>13</v>
      </c>
      <c r="N160">
        <f t="shared" si="36"/>
        <v>48593.34000000012</v>
      </c>
      <c r="O160">
        <f t="shared" si="32"/>
        <v>1</v>
      </c>
      <c r="U160" t="str">
        <f ca="1"/>
        <v>2025-06-25 13:52:59</v>
      </c>
      <c r="V160" s="4">
        <f t="shared" ca="1" si="26"/>
        <v>1</v>
      </c>
      <c r="W160" s="4">
        <f t="shared" ca="1" si="27"/>
        <v>1</v>
      </c>
      <c r="X160" s="4">
        <f t="shared" ca="1" si="28"/>
        <v>-1</v>
      </c>
      <c r="Y160" s="4">
        <f t="shared" ca="1" si="33"/>
        <v>0.86511000000000005</v>
      </c>
      <c r="Z160" s="4">
        <f t="shared" ca="1" si="34"/>
        <v>0.86621999999999999</v>
      </c>
      <c r="AA160" s="4">
        <f t="shared" ca="1" si="35"/>
        <v>0.86621999999999999</v>
      </c>
      <c r="AB160">
        <f t="shared" ca="1" si="29"/>
        <v>0</v>
      </c>
      <c r="AC160">
        <f t="shared" ca="1" si="30"/>
        <v>0</v>
      </c>
      <c r="AD160">
        <f t="shared" ca="1" si="31"/>
        <v>1</v>
      </c>
    </row>
    <row r="161" spans="1:30" x14ac:dyDescent="0.2">
      <c r="A161" t="s">
        <v>11</v>
      </c>
      <c r="B161" t="s">
        <v>5031</v>
      </c>
      <c r="C161" t="s">
        <v>78</v>
      </c>
      <c r="D161" t="s">
        <v>20</v>
      </c>
      <c r="E161" t="s">
        <v>5032</v>
      </c>
      <c r="F161" t="s">
        <v>5026</v>
      </c>
      <c r="G161">
        <v>0.83030000000000004</v>
      </c>
      <c r="H161">
        <v>0.82926999999999995</v>
      </c>
      <c r="J161">
        <v>8</v>
      </c>
      <c r="L161">
        <v>-8</v>
      </c>
      <c r="M161" t="s">
        <v>13</v>
      </c>
      <c r="N161">
        <f t="shared" si="36"/>
        <v>48594.34000000012</v>
      </c>
      <c r="O161">
        <f t="shared" si="32"/>
        <v>0</v>
      </c>
      <c r="U161" t="str">
        <f ca="1"/>
        <v>2025-06-25 13:42:17</v>
      </c>
      <c r="V161" s="4">
        <f t="shared" ca="1" si="26"/>
        <v>1</v>
      </c>
      <c r="W161" s="4">
        <f t="shared" ca="1" si="27"/>
        <v>1</v>
      </c>
      <c r="X161" s="4">
        <f t="shared" ca="1" si="28"/>
        <v>0.92</v>
      </c>
      <c r="Y161" s="4">
        <f t="shared" ca="1" si="33"/>
        <v>0.86533000000000004</v>
      </c>
      <c r="Z161" s="4">
        <f t="shared" ca="1" si="34"/>
        <v>0.86321000000000003</v>
      </c>
      <c r="AA161" s="4">
        <f t="shared" ca="1" si="35"/>
        <v>0.86321000000000003</v>
      </c>
      <c r="AB161">
        <f t="shared" ca="1" si="29"/>
        <v>0</v>
      </c>
      <c r="AC161">
        <f t="shared" ca="1" si="30"/>
        <v>1</v>
      </c>
      <c r="AD161">
        <f t="shared" ca="1" si="31"/>
        <v>0</v>
      </c>
    </row>
    <row r="162" spans="1:30" x14ac:dyDescent="0.2">
      <c r="A162" t="s">
        <v>14</v>
      </c>
      <c r="B162" t="s">
        <v>5033</v>
      </c>
      <c r="C162" t="s">
        <v>28</v>
      </c>
      <c r="D162" t="s">
        <v>37</v>
      </c>
      <c r="E162" t="s">
        <v>5034</v>
      </c>
      <c r="F162" t="s">
        <v>5035</v>
      </c>
      <c r="G162">
        <v>1.97682</v>
      </c>
      <c r="H162">
        <v>1.98106</v>
      </c>
      <c r="J162">
        <v>1</v>
      </c>
      <c r="L162">
        <v>-1</v>
      </c>
      <c r="M162" t="s">
        <v>13</v>
      </c>
      <c r="N162">
        <f t="shared" si="36"/>
        <v>48602.34000000012</v>
      </c>
      <c r="O162">
        <f t="shared" si="32"/>
        <v>0</v>
      </c>
      <c r="U162" t="str">
        <f ca="1"/>
        <v>2025-06-25 13:32:05</v>
      </c>
      <c r="V162" s="4">
        <f t="shared" ca="1" si="26"/>
        <v>2</v>
      </c>
      <c r="W162" s="4">
        <f t="shared" ca="1" si="27"/>
        <v>3</v>
      </c>
      <c r="X162" s="4">
        <f t="shared" ca="1" si="28"/>
        <v>0.84000000000000008</v>
      </c>
      <c r="Y162" s="4">
        <f t="shared" ca="1" si="33"/>
        <v>0.86346999999999996</v>
      </c>
      <c r="Z162" s="4">
        <f t="shared" ca="1" si="34"/>
        <v>0.86451999999999996</v>
      </c>
      <c r="AA162" s="4">
        <f t="shared" ca="1" si="35"/>
        <v>0.86323000000000005</v>
      </c>
      <c r="AB162">
        <f t="shared" ca="1" si="29"/>
        <v>1</v>
      </c>
      <c r="AC162">
        <f t="shared" ca="1" si="30"/>
        <v>0</v>
      </c>
      <c r="AD162">
        <f t="shared" ca="1" si="31"/>
        <v>0</v>
      </c>
    </row>
    <row r="163" spans="1:30" x14ac:dyDescent="0.2">
      <c r="A163" t="s">
        <v>14</v>
      </c>
      <c r="B163" t="s">
        <v>5036</v>
      </c>
      <c r="C163" t="s">
        <v>129</v>
      </c>
      <c r="D163" t="s">
        <v>37</v>
      </c>
      <c r="E163" t="s">
        <v>5037</v>
      </c>
      <c r="F163" t="s">
        <v>5035</v>
      </c>
      <c r="G163">
        <v>1.9797899999999999</v>
      </c>
      <c r="H163">
        <v>1.98106</v>
      </c>
      <c r="J163">
        <v>2</v>
      </c>
      <c r="L163">
        <v>-2</v>
      </c>
      <c r="M163" t="s">
        <v>13</v>
      </c>
      <c r="N163">
        <f t="shared" si="36"/>
        <v>48603.34000000012</v>
      </c>
      <c r="O163">
        <f t="shared" si="32"/>
        <v>0</v>
      </c>
      <c r="U163" t="str">
        <f ca="1"/>
        <v>2025-06-25 13:20:42</v>
      </c>
      <c r="V163" s="4">
        <f t="shared" ca="1" si="26"/>
        <v>2</v>
      </c>
      <c r="W163" s="4">
        <f t="shared" ca="1" si="27"/>
        <v>3</v>
      </c>
      <c r="X163" s="4">
        <f t="shared" ca="1" si="28"/>
        <v>0.84000000000000008</v>
      </c>
      <c r="Y163" s="4">
        <f t="shared" ca="1" si="33"/>
        <v>0.86219999999999997</v>
      </c>
      <c r="Z163" s="4">
        <f t="shared" ca="1" si="34"/>
        <v>0.86285000000000001</v>
      </c>
      <c r="AA163" s="4">
        <f t="shared" ca="1" si="35"/>
        <v>0.86209000000000002</v>
      </c>
      <c r="AB163">
        <f t="shared" ca="1" si="29"/>
        <v>1</v>
      </c>
      <c r="AC163">
        <f t="shared" ca="1" si="30"/>
        <v>0</v>
      </c>
      <c r="AD163">
        <f t="shared" ca="1" si="31"/>
        <v>0</v>
      </c>
    </row>
    <row r="164" spans="1:30" x14ac:dyDescent="0.2">
      <c r="A164" t="s">
        <v>11</v>
      </c>
      <c r="B164" t="s">
        <v>5038</v>
      </c>
      <c r="C164" t="s">
        <v>28</v>
      </c>
      <c r="D164" t="s">
        <v>37</v>
      </c>
      <c r="E164" t="s">
        <v>5039</v>
      </c>
      <c r="F164" t="s">
        <v>5040</v>
      </c>
      <c r="G164">
        <v>1.9800599999999999</v>
      </c>
      <c r="H164">
        <v>1.97773</v>
      </c>
      <c r="J164">
        <v>1</v>
      </c>
      <c r="L164">
        <v>-1</v>
      </c>
      <c r="M164" t="s">
        <v>13</v>
      </c>
      <c r="N164">
        <f t="shared" si="36"/>
        <v>48605.34000000012</v>
      </c>
      <c r="O164">
        <f t="shared" si="32"/>
        <v>0</v>
      </c>
      <c r="U164" t="str">
        <f ca="1"/>
        <v>2025-06-25 13:10:29</v>
      </c>
      <c r="V164" s="4">
        <f t="shared" ca="1" si="26"/>
        <v>4</v>
      </c>
      <c r="W164" s="4">
        <f t="shared" ca="1" si="27"/>
        <v>15</v>
      </c>
      <c r="X164" s="4">
        <f t="shared" ca="1" si="28"/>
        <v>-15</v>
      </c>
      <c r="Y164" s="4">
        <f t="shared" ca="1" si="33"/>
        <v>0.86270999999999998</v>
      </c>
      <c r="Z164" s="4">
        <f t="shared" ca="1" si="34"/>
        <v>0.86216000000000004</v>
      </c>
      <c r="AA164" s="4">
        <f t="shared" ca="1" si="35"/>
        <v>0.86002000000000001</v>
      </c>
      <c r="AB164">
        <f t="shared" ca="1" si="29"/>
        <v>0</v>
      </c>
      <c r="AC164">
        <f t="shared" ca="1" si="30"/>
        <v>1</v>
      </c>
      <c r="AD164">
        <f t="shared" ca="1" si="31"/>
        <v>0</v>
      </c>
    </row>
    <row r="165" spans="1:30" x14ac:dyDescent="0.2">
      <c r="A165" t="s">
        <v>11</v>
      </c>
      <c r="B165" t="s">
        <v>5041</v>
      </c>
      <c r="C165" t="s">
        <v>84</v>
      </c>
      <c r="D165" t="s">
        <v>37</v>
      </c>
      <c r="E165" t="s">
        <v>5042</v>
      </c>
      <c r="F165" t="s">
        <v>5040</v>
      </c>
      <c r="G165">
        <v>1.97828</v>
      </c>
      <c r="H165">
        <v>1.97773</v>
      </c>
      <c r="J165">
        <v>2</v>
      </c>
      <c r="L165">
        <v>-2</v>
      </c>
      <c r="M165" t="s">
        <v>13</v>
      </c>
      <c r="N165">
        <f t="shared" si="36"/>
        <v>48606.34000000012</v>
      </c>
      <c r="O165">
        <f t="shared" si="32"/>
        <v>1</v>
      </c>
      <c r="U165" t="str">
        <f ca="1"/>
        <v>2025-06-25 13:00:17</v>
      </c>
      <c r="V165" s="4">
        <f t="shared" ref="V165:V228" ca="1" si="37">COUNTIF(INDIRECT($Q$5),U165)</f>
        <v>2</v>
      </c>
      <c r="W165" s="4">
        <f t="shared" ref="W165:W228" ca="1" si="38">SUMIF(INDIRECT($Q$5),U165,INDIRECT($Q$6))</f>
        <v>3</v>
      </c>
      <c r="X165" s="4">
        <f t="shared" ref="X165:X228" ca="1" si="39">SUMIF(INDIRECT($Q$5),U165,INDIRECT($Q$7))</f>
        <v>0.84000000000000008</v>
      </c>
      <c r="Y165" s="4">
        <f t="shared" ca="1" si="33"/>
        <v>0.86055000000000004</v>
      </c>
      <c r="Z165" s="4">
        <f t="shared" ca="1" si="34"/>
        <v>0.86194000000000004</v>
      </c>
      <c r="AA165" s="4">
        <f t="shared" ca="1" si="35"/>
        <v>0.85989000000000004</v>
      </c>
      <c r="AB165">
        <f t="shared" ref="AB165:AB228" ca="1" si="40">IF(AND(Z165&gt;Y165,Y165&gt;AA165), 1,0)</f>
        <v>1</v>
      </c>
      <c r="AC165">
        <f t="shared" ref="AC165:AC228" ca="1" si="41">IF(Y165&gt;Z165,1,0)</f>
        <v>0</v>
      </c>
      <c r="AD165">
        <f t="shared" ref="AD165:AD228" ca="1" si="42">IF(Y165&lt;AA165,1,0)</f>
        <v>0</v>
      </c>
    </row>
    <row r="166" spans="1:30" x14ac:dyDescent="0.2">
      <c r="A166" t="s">
        <v>14</v>
      </c>
      <c r="B166" t="s">
        <v>5043</v>
      </c>
      <c r="C166" t="s">
        <v>95</v>
      </c>
      <c r="D166" t="s">
        <v>37</v>
      </c>
      <c r="E166" t="s">
        <v>5044</v>
      </c>
      <c r="F166" t="s">
        <v>5045</v>
      </c>
      <c r="G166">
        <v>1.9799100000000001</v>
      </c>
      <c r="H166">
        <v>1.9803200000000001</v>
      </c>
      <c r="J166">
        <v>8</v>
      </c>
      <c r="L166">
        <v>-8</v>
      </c>
      <c r="M166" t="s">
        <v>13</v>
      </c>
      <c r="N166">
        <f t="shared" si="36"/>
        <v>48608.34000000012</v>
      </c>
      <c r="O166">
        <f t="shared" si="32"/>
        <v>0</v>
      </c>
      <c r="U166" t="str">
        <f ca="1"/>
        <v>2025-06-25 12:50:05</v>
      </c>
      <c r="V166" s="4">
        <f t="shared" ca="1" si="37"/>
        <v>3</v>
      </c>
      <c r="W166" s="4">
        <f t="shared" ca="1" si="38"/>
        <v>7</v>
      </c>
      <c r="X166" s="4">
        <f t="shared" ca="1" si="39"/>
        <v>-7</v>
      </c>
      <c r="Y166" s="4">
        <f t="shared" ca="1" si="33"/>
        <v>0.85987999999999998</v>
      </c>
      <c r="Z166" s="4">
        <f t="shared" ca="1" si="34"/>
        <v>0.86390999999999996</v>
      </c>
      <c r="AA166" s="4">
        <f t="shared" ca="1" si="35"/>
        <v>0.85992000000000002</v>
      </c>
      <c r="AB166">
        <f t="shared" ca="1" si="40"/>
        <v>0</v>
      </c>
      <c r="AC166">
        <f t="shared" ca="1" si="41"/>
        <v>0</v>
      </c>
      <c r="AD166">
        <f t="shared" ca="1" si="42"/>
        <v>1</v>
      </c>
    </row>
    <row r="167" spans="1:30" x14ac:dyDescent="0.2">
      <c r="A167" t="s">
        <v>14</v>
      </c>
      <c r="B167" t="s">
        <v>5046</v>
      </c>
      <c r="C167" t="s">
        <v>131</v>
      </c>
      <c r="D167" t="s">
        <v>37</v>
      </c>
      <c r="E167" t="s">
        <v>5047</v>
      </c>
      <c r="F167" t="s">
        <v>5045</v>
      </c>
      <c r="G167">
        <v>1.97729</v>
      </c>
      <c r="H167">
        <v>1.9803200000000001</v>
      </c>
      <c r="J167">
        <v>2</v>
      </c>
      <c r="L167">
        <v>-2</v>
      </c>
      <c r="M167" t="s">
        <v>13</v>
      </c>
      <c r="N167">
        <f t="shared" si="36"/>
        <v>48616.34000000012</v>
      </c>
      <c r="O167">
        <f t="shared" si="32"/>
        <v>1</v>
      </c>
      <c r="U167" t="str">
        <f ca="1"/>
        <v>2025-06-25 12:39:25</v>
      </c>
      <c r="V167" s="4">
        <f t="shared" ca="1" si="37"/>
        <v>4</v>
      </c>
      <c r="W167" s="4">
        <f t="shared" ca="1" si="38"/>
        <v>15</v>
      </c>
      <c r="X167" s="4">
        <f t="shared" ca="1" si="39"/>
        <v>-15</v>
      </c>
      <c r="Y167" s="4">
        <f t="shared" ca="1" si="33"/>
        <v>0.86477000000000004</v>
      </c>
      <c r="Z167" s="4">
        <f t="shared" ca="1" si="34"/>
        <v>0.86411000000000004</v>
      </c>
      <c r="AA167" s="4">
        <f t="shared" ca="1" si="35"/>
        <v>0.86038000000000003</v>
      </c>
      <c r="AB167">
        <f t="shared" ca="1" si="40"/>
        <v>0</v>
      </c>
      <c r="AC167">
        <f t="shared" ca="1" si="41"/>
        <v>1</v>
      </c>
      <c r="AD167">
        <f t="shared" ca="1" si="42"/>
        <v>0</v>
      </c>
    </row>
    <row r="168" spans="1:30" x14ac:dyDescent="0.2">
      <c r="A168" t="s">
        <v>14</v>
      </c>
      <c r="B168" t="s">
        <v>5048</v>
      </c>
      <c r="C168" t="s">
        <v>5049</v>
      </c>
      <c r="D168" t="s">
        <v>37</v>
      </c>
      <c r="E168" t="s">
        <v>5050</v>
      </c>
      <c r="F168" t="s">
        <v>5045</v>
      </c>
      <c r="G168">
        <v>1.9788600000000001</v>
      </c>
      <c r="H168">
        <v>1.9803200000000001</v>
      </c>
      <c r="J168">
        <v>4</v>
      </c>
      <c r="L168">
        <v>-4</v>
      </c>
      <c r="M168" t="s">
        <v>13</v>
      </c>
      <c r="N168">
        <f t="shared" si="36"/>
        <v>48618.34000000012</v>
      </c>
      <c r="O168">
        <f t="shared" si="32"/>
        <v>1</v>
      </c>
      <c r="U168" t="str">
        <f ca="1"/>
        <v>2025-06-25 12:29:14</v>
      </c>
      <c r="V168" s="4">
        <f t="shared" ca="1" si="37"/>
        <v>2</v>
      </c>
      <c r="W168" s="4">
        <f t="shared" ca="1" si="38"/>
        <v>3</v>
      </c>
      <c r="X168" s="4">
        <f t="shared" ca="1" si="39"/>
        <v>2.7600000000000002</v>
      </c>
      <c r="Y168" s="4">
        <f t="shared" ca="1" si="33"/>
        <v>0.86023000000000005</v>
      </c>
      <c r="Z168" s="4">
        <f t="shared" ca="1" si="34"/>
        <v>0.86019999999999996</v>
      </c>
      <c r="AA168" s="4">
        <f t="shared" ca="1" si="35"/>
        <v>0.85950000000000004</v>
      </c>
      <c r="AB168">
        <f t="shared" ca="1" si="40"/>
        <v>0</v>
      </c>
      <c r="AC168">
        <f t="shared" ca="1" si="41"/>
        <v>1</v>
      </c>
      <c r="AD168">
        <f t="shared" ca="1" si="42"/>
        <v>0</v>
      </c>
    </row>
    <row r="169" spans="1:30" x14ac:dyDescent="0.2">
      <c r="A169" t="s">
        <v>14</v>
      </c>
      <c r="B169" t="s">
        <v>5051</v>
      </c>
      <c r="C169" t="s">
        <v>28</v>
      </c>
      <c r="D169" t="s">
        <v>37</v>
      </c>
      <c r="E169" t="s">
        <v>5052</v>
      </c>
      <c r="F169" t="s">
        <v>5045</v>
      </c>
      <c r="G169">
        <v>1.9762900000000001</v>
      </c>
      <c r="H169">
        <v>1.9803200000000001</v>
      </c>
      <c r="J169">
        <v>1</v>
      </c>
      <c r="L169">
        <v>-1</v>
      </c>
      <c r="M169" t="s">
        <v>13</v>
      </c>
      <c r="N169">
        <f t="shared" si="36"/>
        <v>48622.34000000012</v>
      </c>
      <c r="O169">
        <f t="shared" si="32"/>
        <v>0</v>
      </c>
      <c r="U169" t="str">
        <f ca="1"/>
        <v>2025-06-25 12:18:59</v>
      </c>
      <c r="V169" s="4">
        <f t="shared" ca="1" si="37"/>
        <v>4</v>
      </c>
      <c r="W169" s="4">
        <f t="shared" ca="1" si="38"/>
        <v>15</v>
      </c>
      <c r="X169" s="4">
        <f t="shared" ca="1" si="39"/>
        <v>-15</v>
      </c>
      <c r="Y169" s="4">
        <f t="shared" ca="1" si="33"/>
        <v>0.85967000000000005</v>
      </c>
      <c r="Z169" s="4">
        <f t="shared" ca="1" si="34"/>
        <v>0.85907</v>
      </c>
      <c r="AA169" s="4">
        <f t="shared" ca="1" si="35"/>
        <v>0.85553000000000001</v>
      </c>
      <c r="AB169">
        <f t="shared" ca="1" si="40"/>
        <v>0</v>
      </c>
      <c r="AC169">
        <f t="shared" ca="1" si="41"/>
        <v>1</v>
      </c>
      <c r="AD169">
        <f t="shared" ca="1" si="42"/>
        <v>0</v>
      </c>
    </row>
    <row r="170" spans="1:30" x14ac:dyDescent="0.2">
      <c r="A170" t="s">
        <v>14</v>
      </c>
      <c r="B170" t="s">
        <v>5053</v>
      </c>
      <c r="C170" t="s">
        <v>28</v>
      </c>
      <c r="D170" t="s">
        <v>37</v>
      </c>
      <c r="E170" t="s">
        <v>5054</v>
      </c>
      <c r="F170" t="s">
        <v>5055</v>
      </c>
      <c r="G170">
        <v>1.9807399999999999</v>
      </c>
      <c r="H170">
        <v>1.97593</v>
      </c>
      <c r="J170">
        <v>1</v>
      </c>
      <c r="L170">
        <v>0.92</v>
      </c>
      <c r="M170" t="s">
        <v>13</v>
      </c>
      <c r="N170">
        <f t="shared" si="36"/>
        <v>48623.34000000012</v>
      </c>
      <c r="O170">
        <f t="shared" si="32"/>
        <v>0</v>
      </c>
      <c r="U170" t="str">
        <f ca="1"/>
        <v>2025-06-25 12:08:47</v>
      </c>
      <c r="V170" s="4">
        <f t="shared" ca="1" si="37"/>
        <v>1</v>
      </c>
      <c r="W170" s="4">
        <f t="shared" ca="1" si="38"/>
        <v>1</v>
      </c>
      <c r="X170" s="4">
        <f t="shared" ca="1" si="39"/>
        <v>0.92</v>
      </c>
      <c r="Y170" s="4">
        <f t="shared" ca="1" si="33"/>
        <v>0.85535000000000005</v>
      </c>
      <c r="Z170" s="4">
        <f t="shared" ca="1" si="34"/>
        <v>0.86012999999999995</v>
      </c>
      <c r="AA170" s="4">
        <f t="shared" ca="1" si="35"/>
        <v>0.86012999999999995</v>
      </c>
      <c r="AB170">
        <f t="shared" ca="1" si="40"/>
        <v>0</v>
      </c>
      <c r="AC170">
        <f t="shared" ca="1" si="41"/>
        <v>0</v>
      </c>
      <c r="AD170">
        <f t="shared" ca="1" si="42"/>
        <v>1</v>
      </c>
    </row>
    <row r="171" spans="1:30" x14ac:dyDescent="0.2">
      <c r="A171" t="s">
        <v>14</v>
      </c>
      <c r="B171" t="s">
        <v>5056</v>
      </c>
      <c r="C171" t="s">
        <v>28</v>
      </c>
      <c r="D171" t="s">
        <v>37</v>
      </c>
      <c r="E171" t="s">
        <v>5057</v>
      </c>
      <c r="F171" t="s">
        <v>5058</v>
      </c>
      <c r="G171">
        <v>1.98349</v>
      </c>
      <c r="H171">
        <v>1.98062</v>
      </c>
      <c r="J171">
        <v>1</v>
      </c>
      <c r="L171">
        <v>0.92</v>
      </c>
      <c r="M171" t="s">
        <v>13</v>
      </c>
      <c r="N171">
        <f t="shared" si="36"/>
        <v>48622.420000000122</v>
      </c>
      <c r="O171">
        <f t="shared" si="32"/>
        <v>1</v>
      </c>
      <c r="U171" t="str">
        <f ca="1"/>
        <v>2025-06-25 11:58:35</v>
      </c>
      <c r="V171" s="4">
        <f t="shared" ca="1" si="37"/>
        <v>1</v>
      </c>
      <c r="W171" s="4">
        <f t="shared" ca="1" si="38"/>
        <v>1</v>
      </c>
      <c r="X171" s="4">
        <f t="shared" ca="1" si="39"/>
        <v>0.92</v>
      </c>
      <c r="Y171" s="4">
        <f t="shared" ca="1" si="33"/>
        <v>0.86011000000000004</v>
      </c>
      <c r="Z171" s="4">
        <f t="shared" ca="1" si="34"/>
        <v>0.86079000000000006</v>
      </c>
      <c r="AA171" s="4">
        <f t="shared" ca="1" si="35"/>
        <v>0.86079000000000006</v>
      </c>
      <c r="AB171">
        <f t="shared" ca="1" si="40"/>
        <v>0</v>
      </c>
      <c r="AC171">
        <f t="shared" ca="1" si="41"/>
        <v>0</v>
      </c>
      <c r="AD171">
        <f t="shared" ca="1" si="42"/>
        <v>1</v>
      </c>
    </row>
    <row r="172" spans="1:30" x14ac:dyDescent="0.2">
      <c r="A172" t="s">
        <v>14</v>
      </c>
      <c r="B172" t="s">
        <v>5059</v>
      </c>
      <c r="C172" t="s">
        <v>71</v>
      </c>
      <c r="D172" t="s">
        <v>37</v>
      </c>
      <c r="E172" t="s">
        <v>5060</v>
      </c>
      <c r="F172" t="s">
        <v>5058</v>
      </c>
      <c r="G172">
        <v>1.9854099999999999</v>
      </c>
      <c r="H172">
        <v>1.98062</v>
      </c>
      <c r="J172">
        <v>2</v>
      </c>
      <c r="L172">
        <v>1.84</v>
      </c>
      <c r="M172" t="s">
        <v>13</v>
      </c>
      <c r="N172">
        <f t="shared" si="36"/>
        <v>48621.500000000124</v>
      </c>
      <c r="O172">
        <f t="shared" si="32"/>
        <v>1</v>
      </c>
      <c r="U172" t="str">
        <f ca="1"/>
        <v>2025-06-25 11:48:22</v>
      </c>
      <c r="V172" s="4">
        <f t="shared" ca="1" si="37"/>
        <v>1</v>
      </c>
      <c r="W172" s="4">
        <f t="shared" ca="1" si="38"/>
        <v>1</v>
      </c>
      <c r="X172" s="4">
        <f t="shared" ca="1" si="39"/>
        <v>0.92</v>
      </c>
      <c r="Y172" s="4">
        <f t="shared" ca="1" si="33"/>
        <v>0.8609</v>
      </c>
      <c r="Z172" s="4">
        <f t="shared" ca="1" si="34"/>
        <v>0.86231999999999998</v>
      </c>
      <c r="AA172" s="4">
        <f t="shared" ca="1" si="35"/>
        <v>0.86231999999999998</v>
      </c>
      <c r="AB172">
        <f t="shared" ca="1" si="40"/>
        <v>0</v>
      </c>
      <c r="AC172">
        <f t="shared" ca="1" si="41"/>
        <v>0</v>
      </c>
      <c r="AD172">
        <f t="shared" ca="1" si="42"/>
        <v>1</v>
      </c>
    </row>
    <row r="173" spans="1:30" x14ac:dyDescent="0.2">
      <c r="A173" t="s">
        <v>14</v>
      </c>
      <c r="B173" t="s">
        <v>5061</v>
      </c>
      <c r="C173" t="s">
        <v>41</v>
      </c>
      <c r="D173" t="s">
        <v>37</v>
      </c>
      <c r="E173" t="s">
        <v>5062</v>
      </c>
      <c r="F173" t="s">
        <v>5058</v>
      </c>
      <c r="G173">
        <v>1.98736</v>
      </c>
      <c r="H173">
        <v>1.98062</v>
      </c>
      <c r="J173">
        <v>4</v>
      </c>
      <c r="L173">
        <v>3.68</v>
      </c>
      <c r="M173" t="s">
        <v>13</v>
      </c>
      <c r="N173">
        <f t="shared" si="36"/>
        <v>48619.660000000127</v>
      </c>
      <c r="O173">
        <f t="shared" si="32"/>
        <v>0</v>
      </c>
      <c r="U173" t="str">
        <f ca="1"/>
        <v>2025-06-25 11:37:42</v>
      </c>
      <c r="V173" s="4">
        <f t="shared" ca="1" si="37"/>
        <v>3</v>
      </c>
      <c r="W173" s="4">
        <f t="shared" ca="1" si="38"/>
        <v>7</v>
      </c>
      <c r="X173" s="4">
        <f t="shared" ca="1" si="39"/>
        <v>0.68000000000000016</v>
      </c>
      <c r="Y173" s="4">
        <f t="shared" ca="1" si="33"/>
        <v>0.86241000000000001</v>
      </c>
      <c r="Z173" s="4">
        <f t="shared" ca="1" si="34"/>
        <v>0.86397999999999997</v>
      </c>
      <c r="AA173" s="4">
        <f t="shared" ca="1" si="35"/>
        <v>0.86238999999999999</v>
      </c>
      <c r="AB173">
        <f t="shared" ca="1" si="40"/>
        <v>1</v>
      </c>
      <c r="AC173">
        <f t="shared" ca="1" si="41"/>
        <v>0</v>
      </c>
      <c r="AD173">
        <f t="shared" ca="1" si="42"/>
        <v>0</v>
      </c>
    </row>
    <row r="174" spans="1:30" x14ac:dyDescent="0.2">
      <c r="A174" t="s">
        <v>14</v>
      </c>
      <c r="B174" t="s">
        <v>5063</v>
      </c>
      <c r="C174" t="s">
        <v>74</v>
      </c>
      <c r="D174" t="s">
        <v>37</v>
      </c>
      <c r="E174" t="s">
        <v>5064</v>
      </c>
      <c r="F174" t="s">
        <v>5065</v>
      </c>
      <c r="G174">
        <v>1.98665</v>
      </c>
      <c r="H174">
        <v>1.9835100000000001</v>
      </c>
      <c r="J174">
        <v>2</v>
      </c>
      <c r="L174">
        <v>1.84</v>
      </c>
      <c r="M174" t="s">
        <v>13</v>
      </c>
      <c r="N174">
        <f t="shared" si="36"/>
        <v>48615.980000000127</v>
      </c>
      <c r="O174">
        <f t="shared" si="32"/>
        <v>0</v>
      </c>
      <c r="U174" t="str">
        <f ca="1"/>
        <v>2025-06-25 11:27:30</v>
      </c>
      <c r="V174" s="4">
        <f t="shared" ca="1" si="37"/>
        <v>1</v>
      </c>
      <c r="W174" s="4">
        <f t="shared" ca="1" si="38"/>
        <v>1</v>
      </c>
      <c r="X174" s="4">
        <f t="shared" ca="1" si="39"/>
        <v>0.92</v>
      </c>
      <c r="Y174" s="4">
        <f t="shared" ca="1" si="33"/>
        <v>0.86412</v>
      </c>
      <c r="Z174" s="4">
        <f t="shared" ca="1" si="34"/>
        <v>0.86255000000000004</v>
      </c>
      <c r="AA174" s="4">
        <f t="shared" ca="1" si="35"/>
        <v>0.86255000000000004</v>
      </c>
      <c r="AB174">
        <f t="shared" ca="1" si="40"/>
        <v>0</v>
      </c>
      <c r="AC174">
        <f t="shared" ca="1" si="41"/>
        <v>1</v>
      </c>
      <c r="AD174">
        <f t="shared" ca="1" si="42"/>
        <v>0</v>
      </c>
    </row>
    <row r="175" spans="1:30" x14ac:dyDescent="0.2">
      <c r="A175" t="s">
        <v>14</v>
      </c>
      <c r="B175" t="s">
        <v>5066</v>
      </c>
      <c r="C175" t="s">
        <v>28</v>
      </c>
      <c r="D175" t="s">
        <v>37</v>
      </c>
      <c r="E175" t="s">
        <v>5067</v>
      </c>
      <c r="F175" t="s">
        <v>5065</v>
      </c>
      <c r="G175">
        <v>1.9851000000000001</v>
      </c>
      <c r="H175">
        <v>1.9835100000000001</v>
      </c>
      <c r="J175">
        <v>1</v>
      </c>
      <c r="L175">
        <v>0.92</v>
      </c>
      <c r="M175" t="s">
        <v>13</v>
      </c>
      <c r="N175">
        <f t="shared" si="36"/>
        <v>48614.14000000013</v>
      </c>
      <c r="O175">
        <f t="shared" si="32"/>
        <v>0</v>
      </c>
      <c r="U175" t="str">
        <f ca="1"/>
        <v>2025-06-25 11:17:18</v>
      </c>
      <c r="V175" s="4">
        <f t="shared" ca="1" si="37"/>
        <v>3</v>
      </c>
      <c r="W175" s="4">
        <f t="shared" ca="1" si="38"/>
        <v>7</v>
      </c>
      <c r="X175" s="4">
        <f t="shared" ca="1" si="39"/>
        <v>6.44</v>
      </c>
      <c r="Y175" s="4">
        <f t="shared" ca="1" si="33"/>
        <v>0.86238000000000004</v>
      </c>
      <c r="Z175" s="4">
        <f t="shared" ca="1" si="34"/>
        <v>0.86177000000000004</v>
      </c>
      <c r="AA175" s="4">
        <f t="shared" ca="1" si="35"/>
        <v>0.86</v>
      </c>
      <c r="AB175">
        <f t="shared" ca="1" si="40"/>
        <v>0</v>
      </c>
      <c r="AC175">
        <f t="shared" ca="1" si="41"/>
        <v>1</v>
      </c>
      <c r="AD175">
        <f t="shared" ca="1" si="42"/>
        <v>0</v>
      </c>
    </row>
    <row r="176" spans="1:30" x14ac:dyDescent="0.2">
      <c r="A176" t="s">
        <v>14</v>
      </c>
      <c r="B176" t="s">
        <v>5068</v>
      </c>
      <c r="C176" t="s">
        <v>28</v>
      </c>
      <c r="D176" t="s">
        <v>37</v>
      </c>
      <c r="E176" t="s">
        <v>5069</v>
      </c>
      <c r="F176" t="s">
        <v>5070</v>
      </c>
      <c r="G176">
        <v>1.9880899999999999</v>
      </c>
      <c r="H176">
        <v>1.9853099999999999</v>
      </c>
      <c r="J176">
        <v>1</v>
      </c>
      <c r="L176">
        <v>0.92</v>
      </c>
      <c r="M176" t="s">
        <v>13</v>
      </c>
      <c r="N176">
        <f t="shared" si="36"/>
        <v>48613.220000000132</v>
      </c>
      <c r="O176">
        <f t="shared" si="32"/>
        <v>0</v>
      </c>
      <c r="U176" t="str">
        <f ca="1"/>
        <v>2025-06-25 11:07:06</v>
      </c>
      <c r="V176" s="4">
        <f t="shared" ca="1" si="37"/>
        <v>2</v>
      </c>
      <c r="W176" s="4">
        <f t="shared" ca="1" si="38"/>
        <v>3</v>
      </c>
      <c r="X176" s="4">
        <f t="shared" ca="1" si="39"/>
        <v>0.84000000000000008</v>
      </c>
      <c r="Y176" s="4">
        <f t="shared" ca="1" si="33"/>
        <v>0.86185999999999996</v>
      </c>
      <c r="Z176" s="4">
        <f t="shared" ca="1" si="34"/>
        <v>0.86209000000000002</v>
      </c>
      <c r="AA176" s="4">
        <f t="shared" ca="1" si="35"/>
        <v>0.86075999999999997</v>
      </c>
      <c r="AB176">
        <f t="shared" ca="1" si="40"/>
        <v>1</v>
      </c>
      <c r="AC176">
        <f t="shared" ca="1" si="41"/>
        <v>0</v>
      </c>
      <c r="AD176">
        <f t="shared" ca="1" si="42"/>
        <v>0</v>
      </c>
    </row>
    <row r="177" spans="1:30" x14ac:dyDescent="0.2">
      <c r="A177" t="s">
        <v>11</v>
      </c>
      <c r="B177" t="s">
        <v>5071</v>
      </c>
      <c r="C177" t="s">
        <v>28</v>
      </c>
      <c r="D177" t="s">
        <v>37</v>
      </c>
      <c r="E177" t="s">
        <v>5072</v>
      </c>
      <c r="F177" t="s">
        <v>5073</v>
      </c>
      <c r="G177">
        <v>1.98783</v>
      </c>
      <c r="H177">
        <v>1.9884299999999999</v>
      </c>
      <c r="J177">
        <v>1</v>
      </c>
      <c r="L177">
        <v>0.92</v>
      </c>
      <c r="M177" t="s">
        <v>13</v>
      </c>
      <c r="N177">
        <f t="shared" si="36"/>
        <v>48612.300000000134</v>
      </c>
      <c r="O177">
        <f t="shared" si="32"/>
        <v>1</v>
      </c>
      <c r="U177" t="str">
        <f ca="1"/>
        <v>2025-06-25 10:56:54</v>
      </c>
      <c r="V177" s="4">
        <f t="shared" ca="1" si="37"/>
        <v>1</v>
      </c>
      <c r="W177" s="4">
        <f t="shared" ca="1" si="38"/>
        <v>1</v>
      </c>
      <c r="X177" s="4">
        <f t="shared" ca="1" si="39"/>
        <v>0.92</v>
      </c>
      <c r="Y177" s="4">
        <f t="shared" ca="1" si="33"/>
        <v>0.86051999999999995</v>
      </c>
      <c r="Z177" s="4">
        <f t="shared" ca="1" si="34"/>
        <v>0.86004000000000003</v>
      </c>
      <c r="AA177" s="4">
        <f t="shared" ca="1" si="35"/>
        <v>0.86004000000000003</v>
      </c>
      <c r="AB177">
        <f t="shared" ca="1" si="40"/>
        <v>0</v>
      </c>
      <c r="AC177">
        <f t="shared" ca="1" si="41"/>
        <v>1</v>
      </c>
      <c r="AD177">
        <f t="shared" ca="1" si="42"/>
        <v>0</v>
      </c>
    </row>
    <row r="178" spans="1:30" x14ac:dyDescent="0.2">
      <c r="A178" t="s">
        <v>14</v>
      </c>
      <c r="B178" t="s">
        <v>5074</v>
      </c>
      <c r="C178" t="s">
        <v>122</v>
      </c>
      <c r="D178" t="s">
        <v>37</v>
      </c>
      <c r="E178" t="s">
        <v>5075</v>
      </c>
      <c r="F178" t="s">
        <v>5076</v>
      </c>
      <c r="G178">
        <v>1.9864299999999999</v>
      </c>
      <c r="H178">
        <v>1.9875799999999999</v>
      </c>
      <c r="J178">
        <v>2</v>
      </c>
      <c r="L178">
        <v>-2</v>
      </c>
      <c r="M178" t="s">
        <v>13</v>
      </c>
      <c r="N178">
        <f t="shared" si="36"/>
        <v>48611.380000000136</v>
      </c>
      <c r="O178">
        <f t="shared" si="32"/>
        <v>1</v>
      </c>
      <c r="U178" t="str">
        <f ca="1"/>
        <v>2025-06-25 10:46:42</v>
      </c>
      <c r="V178" s="4">
        <f t="shared" ca="1" si="37"/>
        <v>3</v>
      </c>
      <c r="W178" s="4">
        <f t="shared" ca="1" si="38"/>
        <v>7</v>
      </c>
      <c r="X178" s="4">
        <f t="shared" ca="1" si="39"/>
        <v>0.68000000000000016</v>
      </c>
      <c r="Y178" s="4">
        <f t="shared" ca="1" si="33"/>
        <v>0.85975000000000001</v>
      </c>
      <c r="Z178" s="4">
        <f t="shared" ca="1" si="34"/>
        <v>0.86051999999999995</v>
      </c>
      <c r="AA178" s="4">
        <f t="shared" ca="1" si="35"/>
        <v>0.85897999999999997</v>
      </c>
      <c r="AB178">
        <f t="shared" ca="1" si="40"/>
        <v>1</v>
      </c>
      <c r="AC178">
        <f t="shared" ca="1" si="41"/>
        <v>0</v>
      </c>
      <c r="AD178">
        <f t="shared" ca="1" si="42"/>
        <v>0</v>
      </c>
    </row>
    <row r="179" spans="1:30" x14ac:dyDescent="0.2">
      <c r="A179" t="s">
        <v>14</v>
      </c>
      <c r="B179" t="s">
        <v>5077</v>
      </c>
      <c r="C179" t="s">
        <v>28</v>
      </c>
      <c r="D179" t="s">
        <v>37</v>
      </c>
      <c r="E179" t="s">
        <v>5078</v>
      </c>
      <c r="F179" t="s">
        <v>5076</v>
      </c>
      <c r="G179">
        <v>1.98515</v>
      </c>
      <c r="H179">
        <v>1.9875799999999999</v>
      </c>
      <c r="J179">
        <v>1</v>
      </c>
      <c r="L179">
        <v>-1</v>
      </c>
      <c r="M179" t="s">
        <v>13</v>
      </c>
      <c r="N179">
        <f t="shared" si="36"/>
        <v>48613.380000000136</v>
      </c>
      <c r="O179">
        <f t="shared" si="32"/>
        <v>0</v>
      </c>
      <c r="U179" t="str">
        <f ca="1"/>
        <v>2025-06-25 10:36:01</v>
      </c>
      <c r="V179" s="4">
        <f t="shared" ca="1" si="37"/>
        <v>1</v>
      </c>
      <c r="W179" s="4">
        <f t="shared" ca="1" si="38"/>
        <v>1</v>
      </c>
      <c r="X179" s="4">
        <f t="shared" ca="1" si="39"/>
        <v>0.92</v>
      </c>
      <c r="Y179" s="4">
        <f t="shared" ca="1" si="33"/>
        <v>0.85882999999999998</v>
      </c>
      <c r="Z179" s="4">
        <f t="shared" ca="1" si="34"/>
        <v>0.86075000000000002</v>
      </c>
      <c r="AA179" s="4">
        <f t="shared" ca="1" si="35"/>
        <v>0.86075000000000002</v>
      </c>
      <c r="AB179">
        <f t="shared" ca="1" si="40"/>
        <v>0</v>
      </c>
      <c r="AC179">
        <f t="shared" ca="1" si="41"/>
        <v>0</v>
      </c>
      <c r="AD179">
        <f t="shared" ca="1" si="42"/>
        <v>1</v>
      </c>
    </row>
    <row r="180" spans="1:30" x14ac:dyDescent="0.2">
      <c r="A180" t="s">
        <v>14</v>
      </c>
      <c r="B180" t="s">
        <v>5079</v>
      </c>
      <c r="C180" t="s">
        <v>42</v>
      </c>
      <c r="D180" t="s">
        <v>37</v>
      </c>
      <c r="E180" t="s">
        <v>5080</v>
      </c>
      <c r="F180" t="s">
        <v>5076</v>
      </c>
      <c r="G180">
        <v>1.9872799999999999</v>
      </c>
      <c r="H180">
        <v>1.9875799999999999</v>
      </c>
      <c r="J180">
        <v>4</v>
      </c>
      <c r="L180">
        <v>-4</v>
      </c>
      <c r="M180" t="s">
        <v>13</v>
      </c>
      <c r="N180">
        <f t="shared" si="36"/>
        <v>48614.380000000136</v>
      </c>
      <c r="O180">
        <f t="shared" si="32"/>
        <v>1</v>
      </c>
      <c r="U180" t="str">
        <f ca="1"/>
        <v>2025-06-25 10:25:49</v>
      </c>
      <c r="V180" s="4">
        <f t="shared" ca="1" si="37"/>
        <v>2</v>
      </c>
      <c r="W180" s="4">
        <f t="shared" ca="1" si="38"/>
        <v>3</v>
      </c>
      <c r="X180" s="4">
        <f t="shared" ca="1" si="39"/>
        <v>-3</v>
      </c>
      <c r="Y180" s="4">
        <f t="shared" ca="1" si="33"/>
        <v>0.86048000000000002</v>
      </c>
      <c r="Z180" s="4">
        <f t="shared" ca="1" si="34"/>
        <v>0.86370000000000002</v>
      </c>
      <c r="AA180" s="4">
        <f t="shared" ca="1" si="35"/>
        <v>0.86112</v>
      </c>
      <c r="AB180">
        <f t="shared" ca="1" si="40"/>
        <v>0</v>
      </c>
      <c r="AC180">
        <f t="shared" ca="1" si="41"/>
        <v>0</v>
      </c>
      <c r="AD180">
        <f t="shared" ca="1" si="42"/>
        <v>1</v>
      </c>
    </row>
    <row r="181" spans="1:30" x14ac:dyDescent="0.2">
      <c r="A181" t="s">
        <v>11</v>
      </c>
      <c r="B181" t="s">
        <v>5081</v>
      </c>
      <c r="C181" t="s">
        <v>5082</v>
      </c>
      <c r="D181" t="s">
        <v>37</v>
      </c>
      <c r="E181" t="s">
        <v>5083</v>
      </c>
      <c r="F181" t="s">
        <v>5084</v>
      </c>
      <c r="G181">
        <v>1.98529</v>
      </c>
      <c r="H181">
        <v>1.9853000000000001</v>
      </c>
      <c r="J181">
        <v>4</v>
      </c>
      <c r="L181">
        <v>3.68</v>
      </c>
      <c r="M181" t="s">
        <v>13</v>
      </c>
      <c r="N181">
        <f t="shared" si="36"/>
        <v>48618.380000000136</v>
      </c>
      <c r="O181">
        <f t="shared" si="32"/>
        <v>0</v>
      </c>
      <c r="U181" t="str">
        <f ca="1"/>
        <v>2025-06-25 10:15:44</v>
      </c>
      <c r="V181" s="4">
        <f t="shared" ca="1" si="37"/>
        <v>1</v>
      </c>
      <c r="W181" s="4">
        <f t="shared" ca="1" si="38"/>
        <v>1</v>
      </c>
      <c r="X181" s="4">
        <f t="shared" ca="1" si="39"/>
        <v>0.92</v>
      </c>
      <c r="Y181" s="4">
        <f t="shared" ca="1" si="33"/>
        <v>0.86387000000000003</v>
      </c>
      <c r="Z181" s="4">
        <f t="shared" ca="1" si="34"/>
        <v>0.86290999999999995</v>
      </c>
      <c r="AA181" s="4">
        <f t="shared" ca="1" si="35"/>
        <v>0.86290999999999995</v>
      </c>
      <c r="AB181">
        <f t="shared" ca="1" si="40"/>
        <v>0</v>
      </c>
      <c r="AC181">
        <f t="shared" ca="1" si="41"/>
        <v>1</v>
      </c>
      <c r="AD181">
        <f t="shared" ca="1" si="42"/>
        <v>0</v>
      </c>
    </row>
    <row r="182" spans="1:30" x14ac:dyDescent="0.2">
      <c r="A182" t="s">
        <v>11</v>
      </c>
      <c r="B182" t="s">
        <v>5085</v>
      </c>
      <c r="C182" t="s">
        <v>150</v>
      </c>
      <c r="D182" t="s">
        <v>37</v>
      </c>
      <c r="E182" t="s">
        <v>5086</v>
      </c>
      <c r="F182" t="s">
        <v>5084</v>
      </c>
      <c r="G182">
        <v>1.9879100000000001</v>
      </c>
      <c r="H182">
        <v>1.9853000000000001</v>
      </c>
      <c r="J182">
        <v>2</v>
      </c>
      <c r="L182">
        <v>-2</v>
      </c>
      <c r="M182" t="s">
        <v>13</v>
      </c>
      <c r="N182">
        <f t="shared" si="36"/>
        <v>48614.700000000135</v>
      </c>
      <c r="O182">
        <f t="shared" si="32"/>
        <v>0</v>
      </c>
      <c r="U182" t="str">
        <f ca="1"/>
        <v>2025-06-25 10:05:21</v>
      </c>
      <c r="V182" s="4">
        <f t="shared" ca="1" si="37"/>
        <v>3</v>
      </c>
      <c r="W182" s="4">
        <f t="shared" ca="1" si="38"/>
        <v>7</v>
      </c>
      <c r="X182" s="4">
        <f t="shared" ca="1" si="39"/>
        <v>0.68000000000000016</v>
      </c>
      <c r="Y182" s="4">
        <f t="shared" ca="1" si="33"/>
        <v>0.86368999999999996</v>
      </c>
      <c r="Z182" s="4">
        <f t="shared" ca="1" si="34"/>
        <v>0.86414000000000002</v>
      </c>
      <c r="AA182" s="4">
        <f t="shared" ca="1" si="35"/>
        <v>0.86207999999999996</v>
      </c>
      <c r="AB182">
        <f t="shared" ca="1" si="40"/>
        <v>1</v>
      </c>
      <c r="AC182">
        <f t="shared" ca="1" si="41"/>
        <v>0</v>
      </c>
      <c r="AD182">
        <f t="shared" ca="1" si="42"/>
        <v>0</v>
      </c>
    </row>
    <row r="183" spans="1:30" x14ac:dyDescent="0.2">
      <c r="A183" t="s">
        <v>11</v>
      </c>
      <c r="B183" t="s">
        <v>5087</v>
      </c>
      <c r="C183" t="s">
        <v>28</v>
      </c>
      <c r="D183" t="s">
        <v>37</v>
      </c>
      <c r="E183" t="s">
        <v>5088</v>
      </c>
      <c r="F183" t="s">
        <v>5084</v>
      </c>
      <c r="G183">
        <v>1.9904999999999999</v>
      </c>
      <c r="H183">
        <v>1.9853000000000001</v>
      </c>
      <c r="J183">
        <v>1</v>
      </c>
      <c r="L183">
        <v>-1</v>
      </c>
      <c r="M183" t="s">
        <v>13</v>
      </c>
      <c r="N183">
        <f t="shared" si="36"/>
        <v>48616.700000000135</v>
      </c>
      <c r="O183">
        <f t="shared" si="32"/>
        <v>0</v>
      </c>
      <c r="U183" t="str">
        <f ca="1"/>
        <v>2025-06-25 09:55:09</v>
      </c>
      <c r="V183" s="4">
        <f t="shared" ca="1" si="37"/>
        <v>1</v>
      </c>
      <c r="W183" s="4">
        <f t="shared" ca="1" si="38"/>
        <v>1</v>
      </c>
      <c r="X183" s="4">
        <f t="shared" ca="1" si="39"/>
        <v>0.92</v>
      </c>
      <c r="Y183" s="4">
        <f t="shared" ca="1" si="33"/>
        <v>0.86165000000000003</v>
      </c>
      <c r="Z183" s="4">
        <f t="shared" ca="1" si="34"/>
        <v>0.86446000000000001</v>
      </c>
      <c r="AA183" s="4">
        <f t="shared" ca="1" si="35"/>
        <v>0.86446000000000001</v>
      </c>
      <c r="AB183">
        <f t="shared" ca="1" si="40"/>
        <v>0</v>
      </c>
      <c r="AC183">
        <f t="shared" ca="1" si="41"/>
        <v>0</v>
      </c>
      <c r="AD183">
        <f t="shared" ca="1" si="42"/>
        <v>1</v>
      </c>
    </row>
    <row r="184" spans="1:30" x14ac:dyDescent="0.2">
      <c r="A184" t="s">
        <v>11</v>
      </c>
      <c r="B184" t="s">
        <v>5089</v>
      </c>
      <c r="C184" t="s">
        <v>28</v>
      </c>
      <c r="D184" t="s">
        <v>37</v>
      </c>
      <c r="E184" t="s">
        <v>5090</v>
      </c>
      <c r="F184" t="s">
        <v>5091</v>
      </c>
      <c r="G184">
        <v>1.98706</v>
      </c>
      <c r="H184">
        <v>1.99057</v>
      </c>
      <c r="J184">
        <v>1</v>
      </c>
      <c r="L184">
        <v>0.92</v>
      </c>
      <c r="M184" t="s">
        <v>13</v>
      </c>
      <c r="N184">
        <f t="shared" si="36"/>
        <v>48617.700000000135</v>
      </c>
      <c r="O184">
        <f t="shared" si="32"/>
        <v>0</v>
      </c>
      <c r="U184" t="str">
        <f ca="1"/>
        <v>2025-06-25 09:44:47</v>
      </c>
      <c r="V184" s="4">
        <f t="shared" ca="1" si="37"/>
        <v>1</v>
      </c>
      <c r="W184" s="4">
        <f t="shared" ca="1" si="38"/>
        <v>1</v>
      </c>
      <c r="X184" s="4">
        <f t="shared" ca="1" si="39"/>
        <v>0.92</v>
      </c>
      <c r="Y184" s="4">
        <f t="shared" ca="1" si="33"/>
        <v>0.86456999999999995</v>
      </c>
      <c r="Z184" s="4">
        <f t="shared" ca="1" si="34"/>
        <v>0.86629</v>
      </c>
      <c r="AA184" s="4">
        <f t="shared" ca="1" si="35"/>
        <v>0.86629</v>
      </c>
      <c r="AB184">
        <f t="shared" ca="1" si="40"/>
        <v>0</v>
      </c>
      <c r="AC184">
        <f t="shared" ca="1" si="41"/>
        <v>0</v>
      </c>
      <c r="AD184">
        <f t="shared" ca="1" si="42"/>
        <v>1</v>
      </c>
    </row>
    <row r="185" spans="1:30" x14ac:dyDescent="0.2">
      <c r="A185" t="s">
        <v>14</v>
      </c>
      <c r="B185" t="s">
        <v>5092</v>
      </c>
      <c r="C185" t="s">
        <v>28</v>
      </c>
      <c r="D185" t="s">
        <v>37</v>
      </c>
      <c r="E185" t="s">
        <v>5093</v>
      </c>
      <c r="F185" t="s">
        <v>5094</v>
      </c>
      <c r="G185">
        <v>1.98777</v>
      </c>
      <c r="H185">
        <v>1.98688</v>
      </c>
      <c r="J185">
        <v>1</v>
      </c>
      <c r="L185">
        <v>0.92</v>
      </c>
      <c r="M185" t="s">
        <v>13</v>
      </c>
      <c r="N185">
        <f t="shared" si="36"/>
        <v>48616.780000000137</v>
      </c>
      <c r="O185">
        <f t="shared" si="32"/>
        <v>0</v>
      </c>
      <c r="U185" t="str">
        <f ca="1"/>
        <v>2025-06-25 09:34:05</v>
      </c>
      <c r="V185" s="4">
        <f t="shared" ca="1" si="37"/>
        <v>3</v>
      </c>
      <c r="W185" s="4">
        <f t="shared" ca="1" si="38"/>
        <v>7</v>
      </c>
      <c r="X185" s="4">
        <f t="shared" ca="1" si="39"/>
        <v>6.44</v>
      </c>
      <c r="Y185" s="4">
        <f t="shared" ca="1" si="33"/>
        <v>0.86636000000000002</v>
      </c>
      <c r="Z185" s="4">
        <f t="shared" ca="1" si="34"/>
        <v>0.86809999999999998</v>
      </c>
      <c r="AA185" s="4">
        <f t="shared" ca="1" si="35"/>
        <v>0.86646000000000001</v>
      </c>
      <c r="AB185">
        <f t="shared" ca="1" si="40"/>
        <v>0</v>
      </c>
      <c r="AC185">
        <f t="shared" ca="1" si="41"/>
        <v>0</v>
      </c>
      <c r="AD185">
        <f t="shared" ca="1" si="42"/>
        <v>1</v>
      </c>
    </row>
    <row r="186" spans="1:30" x14ac:dyDescent="0.2">
      <c r="A186" t="s">
        <v>14</v>
      </c>
      <c r="B186" t="s">
        <v>5095</v>
      </c>
      <c r="C186" t="s">
        <v>28</v>
      </c>
      <c r="D186" t="s">
        <v>37</v>
      </c>
      <c r="E186" t="s">
        <v>5096</v>
      </c>
      <c r="F186" t="s">
        <v>5097</v>
      </c>
      <c r="G186">
        <v>1.9863299999999999</v>
      </c>
      <c r="H186">
        <v>1.98705</v>
      </c>
      <c r="J186">
        <v>1</v>
      </c>
      <c r="L186">
        <v>-1</v>
      </c>
      <c r="M186" t="s">
        <v>13</v>
      </c>
      <c r="N186">
        <f t="shared" si="36"/>
        <v>48615.860000000139</v>
      </c>
      <c r="O186">
        <f t="shared" si="32"/>
        <v>0</v>
      </c>
      <c r="U186" t="str">
        <f ca="1"/>
        <v>2025-06-25 09:23:52</v>
      </c>
      <c r="V186" s="4">
        <f t="shared" ca="1" si="37"/>
        <v>1</v>
      </c>
      <c r="W186" s="4">
        <f t="shared" ca="1" si="38"/>
        <v>1</v>
      </c>
      <c r="X186" s="4">
        <f t="shared" ca="1" si="39"/>
        <v>0.92</v>
      </c>
      <c r="Y186" s="4">
        <f t="shared" ca="1" si="33"/>
        <v>0.86650000000000005</v>
      </c>
      <c r="Z186" s="4">
        <f t="shared" ca="1" si="34"/>
        <v>0.86568999999999996</v>
      </c>
      <c r="AA186" s="4">
        <f t="shared" ca="1" si="35"/>
        <v>0.86568999999999996</v>
      </c>
      <c r="AB186">
        <f t="shared" ca="1" si="40"/>
        <v>0</v>
      </c>
      <c r="AC186">
        <f t="shared" ca="1" si="41"/>
        <v>1</v>
      </c>
      <c r="AD186">
        <f t="shared" ca="1" si="42"/>
        <v>0</v>
      </c>
    </row>
    <row r="187" spans="1:30" x14ac:dyDescent="0.2">
      <c r="A187" t="s">
        <v>14</v>
      </c>
      <c r="B187" t="s">
        <v>5098</v>
      </c>
      <c r="C187" t="s">
        <v>123</v>
      </c>
      <c r="D187" t="s">
        <v>37</v>
      </c>
      <c r="E187" t="s">
        <v>5099</v>
      </c>
      <c r="F187" t="s">
        <v>5097</v>
      </c>
      <c r="G187">
        <v>1.9879100000000001</v>
      </c>
      <c r="H187">
        <v>1.98705</v>
      </c>
      <c r="J187">
        <v>2</v>
      </c>
      <c r="L187">
        <v>1.84</v>
      </c>
      <c r="M187" t="s">
        <v>13</v>
      </c>
      <c r="N187">
        <f t="shared" si="36"/>
        <v>48616.860000000139</v>
      </c>
      <c r="O187">
        <f t="shared" si="32"/>
        <v>0</v>
      </c>
      <c r="U187" t="str">
        <f ca="1"/>
        <v>2025-06-25 09:13:30</v>
      </c>
      <c r="V187" s="4">
        <f t="shared" ca="1" si="37"/>
        <v>1</v>
      </c>
      <c r="W187" s="4">
        <f t="shared" ca="1" si="38"/>
        <v>1</v>
      </c>
      <c r="X187" s="4">
        <f t="shared" ca="1" si="39"/>
        <v>0.92</v>
      </c>
      <c r="Y187" s="4">
        <f t="shared" ca="1" si="33"/>
        <v>0.86607000000000001</v>
      </c>
      <c r="Z187" s="4">
        <f t="shared" ca="1" si="34"/>
        <v>0.86397999999999997</v>
      </c>
      <c r="AA187" s="4">
        <f t="shared" ca="1" si="35"/>
        <v>0.86397999999999997</v>
      </c>
      <c r="AB187">
        <f t="shared" ca="1" si="40"/>
        <v>0</v>
      </c>
      <c r="AC187">
        <f t="shared" ca="1" si="41"/>
        <v>1</v>
      </c>
      <c r="AD187">
        <f t="shared" ca="1" si="42"/>
        <v>0</v>
      </c>
    </row>
    <row r="188" spans="1:30" x14ac:dyDescent="0.2">
      <c r="A188" t="s">
        <v>11</v>
      </c>
      <c r="B188" t="s">
        <v>5100</v>
      </c>
      <c r="C188" t="s">
        <v>28</v>
      </c>
      <c r="D188" t="s">
        <v>37</v>
      </c>
      <c r="E188" t="s">
        <v>5101</v>
      </c>
      <c r="F188" t="s">
        <v>5102</v>
      </c>
      <c r="G188">
        <v>1.9871000000000001</v>
      </c>
      <c r="H188">
        <v>1.9862500000000001</v>
      </c>
      <c r="J188">
        <v>1</v>
      </c>
      <c r="L188">
        <v>-1</v>
      </c>
      <c r="M188" t="s">
        <v>13</v>
      </c>
      <c r="N188">
        <f t="shared" si="36"/>
        <v>48615.020000000142</v>
      </c>
      <c r="O188">
        <f t="shared" si="32"/>
        <v>1</v>
      </c>
      <c r="U188" t="str">
        <f ca="1"/>
        <v>2025-06-25 09:03:18</v>
      </c>
      <c r="V188" s="4">
        <f t="shared" ca="1" si="37"/>
        <v>2</v>
      </c>
      <c r="W188" s="4">
        <f t="shared" ca="1" si="38"/>
        <v>3</v>
      </c>
      <c r="X188" s="4">
        <f t="shared" ca="1" si="39"/>
        <v>-3</v>
      </c>
      <c r="Y188" s="4">
        <f t="shared" ca="1" si="33"/>
        <v>0.86392000000000002</v>
      </c>
      <c r="Z188" s="4">
        <f t="shared" ca="1" si="34"/>
        <v>0.86268999999999996</v>
      </c>
      <c r="AA188" s="4">
        <f t="shared" ca="1" si="35"/>
        <v>0.86131999999999997</v>
      </c>
      <c r="AB188">
        <f t="shared" ca="1" si="40"/>
        <v>0</v>
      </c>
      <c r="AC188">
        <f t="shared" ca="1" si="41"/>
        <v>1</v>
      </c>
      <c r="AD188">
        <f t="shared" ca="1" si="42"/>
        <v>0</v>
      </c>
    </row>
    <row r="189" spans="1:30" x14ac:dyDescent="0.2">
      <c r="A189" t="s">
        <v>11</v>
      </c>
      <c r="B189" t="s">
        <v>5103</v>
      </c>
      <c r="C189" t="s">
        <v>48</v>
      </c>
      <c r="D189" t="s">
        <v>37</v>
      </c>
      <c r="E189" t="s">
        <v>5104</v>
      </c>
      <c r="F189" t="s">
        <v>5102</v>
      </c>
      <c r="G189">
        <v>1.98498</v>
      </c>
      <c r="H189">
        <v>1.9862500000000001</v>
      </c>
      <c r="J189">
        <v>4</v>
      </c>
      <c r="L189">
        <v>3.68</v>
      </c>
      <c r="M189" t="s">
        <v>13</v>
      </c>
      <c r="N189">
        <f t="shared" si="36"/>
        <v>48616.020000000142</v>
      </c>
      <c r="O189">
        <f t="shared" si="32"/>
        <v>1</v>
      </c>
      <c r="U189" t="str">
        <f ca="1"/>
        <v>2025-06-25 08:53:06</v>
      </c>
      <c r="V189" s="4">
        <f t="shared" ca="1" si="37"/>
        <v>3</v>
      </c>
      <c r="W189" s="4">
        <f t="shared" ca="1" si="38"/>
        <v>7</v>
      </c>
      <c r="X189" s="4">
        <f t="shared" ca="1" si="39"/>
        <v>-7</v>
      </c>
      <c r="Y189" s="4">
        <f t="shared" ca="1" si="33"/>
        <v>0.86123000000000005</v>
      </c>
      <c r="Z189" s="4">
        <f t="shared" ca="1" si="34"/>
        <v>0.86417999999999995</v>
      </c>
      <c r="AA189" s="4">
        <f t="shared" ca="1" si="35"/>
        <v>0.86168</v>
      </c>
      <c r="AB189">
        <f t="shared" ca="1" si="40"/>
        <v>0</v>
      </c>
      <c r="AC189">
        <f t="shared" ca="1" si="41"/>
        <v>0</v>
      </c>
      <c r="AD189">
        <f t="shared" ca="1" si="42"/>
        <v>1</v>
      </c>
    </row>
    <row r="190" spans="1:30" x14ac:dyDescent="0.2">
      <c r="A190" t="s">
        <v>11</v>
      </c>
      <c r="B190" t="s">
        <v>5105</v>
      </c>
      <c r="C190" t="s">
        <v>153</v>
      </c>
      <c r="D190" t="s">
        <v>37</v>
      </c>
      <c r="E190" t="s">
        <v>5106</v>
      </c>
      <c r="F190" t="s">
        <v>5102</v>
      </c>
      <c r="G190">
        <v>1.9860500000000001</v>
      </c>
      <c r="H190">
        <v>1.9862500000000001</v>
      </c>
      <c r="J190">
        <v>2</v>
      </c>
      <c r="L190">
        <v>1.84</v>
      </c>
      <c r="M190" t="s">
        <v>13</v>
      </c>
      <c r="N190">
        <f t="shared" si="36"/>
        <v>48612.340000000142</v>
      </c>
      <c r="O190">
        <f t="shared" si="32"/>
        <v>0</v>
      </c>
      <c r="U190" t="str">
        <f ca="1"/>
        <v>2025-06-25 08:42:53</v>
      </c>
      <c r="V190" s="4">
        <f t="shared" ca="1" si="37"/>
        <v>3</v>
      </c>
      <c r="W190" s="4">
        <f t="shared" ca="1" si="38"/>
        <v>7</v>
      </c>
      <c r="X190" s="4">
        <f t="shared" ca="1" si="39"/>
        <v>0.68000000000000016</v>
      </c>
      <c r="Y190" s="4">
        <f t="shared" ca="1" si="33"/>
        <v>0.86429</v>
      </c>
      <c r="Z190" s="4">
        <f t="shared" ca="1" si="34"/>
        <v>0.86468</v>
      </c>
      <c r="AA190" s="4">
        <f t="shared" ca="1" si="35"/>
        <v>0.86273</v>
      </c>
      <c r="AB190">
        <f t="shared" ca="1" si="40"/>
        <v>1</v>
      </c>
      <c r="AC190">
        <f t="shared" ca="1" si="41"/>
        <v>0</v>
      </c>
      <c r="AD190">
        <f t="shared" ca="1" si="42"/>
        <v>0</v>
      </c>
    </row>
    <row r="191" spans="1:30" x14ac:dyDescent="0.2">
      <c r="A191" t="s">
        <v>11</v>
      </c>
      <c r="B191" t="s">
        <v>5107</v>
      </c>
      <c r="C191" t="s">
        <v>28</v>
      </c>
      <c r="D191" t="s">
        <v>37</v>
      </c>
      <c r="E191" t="s">
        <v>5108</v>
      </c>
      <c r="F191" t="s">
        <v>5109</v>
      </c>
      <c r="G191">
        <v>1.9891399999999999</v>
      </c>
      <c r="H191">
        <v>1.9901199999999999</v>
      </c>
      <c r="J191">
        <v>1</v>
      </c>
      <c r="L191">
        <v>0.92</v>
      </c>
      <c r="M191" t="s">
        <v>13</v>
      </c>
      <c r="N191">
        <f t="shared" si="36"/>
        <v>48610.500000000146</v>
      </c>
      <c r="O191">
        <f t="shared" si="32"/>
        <v>0</v>
      </c>
      <c r="U191" t="str">
        <f ca="1"/>
        <v>2025-06-25 08:32:13</v>
      </c>
      <c r="V191" s="4">
        <f t="shared" ca="1" si="37"/>
        <v>1</v>
      </c>
      <c r="W191" s="4">
        <f t="shared" ca="1" si="38"/>
        <v>1</v>
      </c>
      <c r="X191" s="4">
        <f t="shared" ca="1" si="39"/>
        <v>0.92</v>
      </c>
      <c r="Y191" s="4">
        <f t="shared" ca="1" si="33"/>
        <v>0.86243000000000003</v>
      </c>
      <c r="Z191" s="4">
        <f t="shared" ca="1" si="34"/>
        <v>0.86219000000000001</v>
      </c>
      <c r="AA191" s="4">
        <f t="shared" ca="1" si="35"/>
        <v>0.86219000000000001</v>
      </c>
      <c r="AB191">
        <f t="shared" ca="1" si="40"/>
        <v>0</v>
      </c>
      <c r="AC191">
        <f t="shared" ca="1" si="41"/>
        <v>1</v>
      </c>
      <c r="AD191">
        <f t="shared" ca="1" si="42"/>
        <v>0</v>
      </c>
    </row>
    <row r="192" spans="1:30" x14ac:dyDescent="0.2">
      <c r="A192" t="s">
        <v>11</v>
      </c>
      <c r="B192" t="s">
        <v>5110</v>
      </c>
      <c r="C192" t="s">
        <v>123</v>
      </c>
      <c r="D192" t="s">
        <v>37</v>
      </c>
      <c r="E192" t="s">
        <v>5111</v>
      </c>
      <c r="F192" t="s">
        <v>5109</v>
      </c>
      <c r="G192">
        <v>1.9879800000000001</v>
      </c>
      <c r="H192">
        <v>1.9901199999999999</v>
      </c>
      <c r="J192">
        <v>2</v>
      </c>
      <c r="L192">
        <v>1.84</v>
      </c>
      <c r="M192" t="s">
        <v>13</v>
      </c>
      <c r="N192">
        <f t="shared" si="36"/>
        <v>48609.580000000147</v>
      </c>
      <c r="O192">
        <f t="shared" si="32"/>
        <v>0</v>
      </c>
      <c r="U192" t="str">
        <f ca="1"/>
        <v>2025-06-25 08:22:00</v>
      </c>
      <c r="V192" s="4">
        <f t="shared" ca="1" si="37"/>
        <v>2</v>
      </c>
      <c r="W192" s="4">
        <f t="shared" ca="1" si="38"/>
        <v>3</v>
      </c>
      <c r="X192" s="4">
        <f t="shared" ca="1" si="39"/>
        <v>0.84000000000000008</v>
      </c>
      <c r="Y192" s="4">
        <f t="shared" ca="1" si="33"/>
        <v>0.86209999999999998</v>
      </c>
      <c r="Z192" s="4">
        <f t="shared" ca="1" si="34"/>
        <v>0.86226999999999998</v>
      </c>
      <c r="AA192" s="4">
        <f t="shared" ca="1" si="35"/>
        <v>0.86163000000000001</v>
      </c>
      <c r="AB192">
        <f t="shared" ca="1" si="40"/>
        <v>1</v>
      </c>
      <c r="AC192">
        <f t="shared" ca="1" si="41"/>
        <v>0</v>
      </c>
      <c r="AD192">
        <f t="shared" ca="1" si="42"/>
        <v>0</v>
      </c>
    </row>
    <row r="193" spans="1:30" x14ac:dyDescent="0.2">
      <c r="A193" t="s">
        <v>11</v>
      </c>
      <c r="B193" t="s">
        <v>5112</v>
      </c>
      <c r="C193" t="s">
        <v>162</v>
      </c>
      <c r="D193" t="s">
        <v>37</v>
      </c>
      <c r="E193" t="s">
        <v>5113</v>
      </c>
      <c r="F193" t="s">
        <v>5114</v>
      </c>
      <c r="G193">
        <v>1.9882899999999999</v>
      </c>
      <c r="H193">
        <v>1.9895799999999999</v>
      </c>
      <c r="J193">
        <v>2</v>
      </c>
      <c r="L193">
        <v>1.84</v>
      </c>
      <c r="M193" t="s">
        <v>13</v>
      </c>
      <c r="N193">
        <f t="shared" si="36"/>
        <v>48607.740000000151</v>
      </c>
      <c r="O193">
        <f t="shared" si="32"/>
        <v>0</v>
      </c>
      <c r="U193" t="str">
        <f ca="1"/>
        <v>2025-06-25 08:11:48</v>
      </c>
      <c r="V193" s="4">
        <f t="shared" ca="1" si="37"/>
        <v>2</v>
      </c>
      <c r="W193" s="4">
        <f t="shared" ca="1" si="38"/>
        <v>3</v>
      </c>
      <c r="X193" s="4">
        <f t="shared" ca="1" si="39"/>
        <v>0.84000000000000008</v>
      </c>
      <c r="Y193" s="4">
        <f t="shared" ca="1" si="33"/>
        <v>0.86163999999999996</v>
      </c>
      <c r="Z193" s="4">
        <f t="shared" ca="1" si="34"/>
        <v>0.86267000000000005</v>
      </c>
      <c r="AA193" s="4">
        <f t="shared" ca="1" si="35"/>
        <v>0.86097000000000001</v>
      </c>
      <c r="AB193">
        <f t="shared" ca="1" si="40"/>
        <v>1</v>
      </c>
      <c r="AC193">
        <f t="shared" ca="1" si="41"/>
        <v>0</v>
      </c>
      <c r="AD193">
        <f t="shared" ca="1" si="42"/>
        <v>0</v>
      </c>
    </row>
    <row r="194" spans="1:30" x14ac:dyDescent="0.2">
      <c r="A194" t="s">
        <v>11</v>
      </c>
      <c r="B194" t="s">
        <v>5115</v>
      </c>
      <c r="C194" t="s">
        <v>28</v>
      </c>
      <c r="D194" t="s">
        <v>37</v>
      </c>
      <c r="E194" t="s">
        <v>5116</v>
      </c>
      <c r="F194" t="s">
        <v>5114</v>
      </c>
      <c r="G194">
        <v>1.9898899999999999</v>
      </c>
      <c r="H194">
        <v>1.9895799999999999</v>
      </c>
      <c r="J194">
        <v>1</v>
      </c>
      <c r="L194">
        <v>-1</v>
      </c>
      <c r="M194" t="s">
        <v>13</v>
      </c>
      <c r="N194">
        <f t="shared" si="36"/>
        <v>48605.900000000154</v>
      </c>
      <c r="O194">
        <f t="shared" ref="O194:O257" si="43">IF(OR(AND(A1048="call",J1048=1,G1048&lt;H1048),AND(A1048="put",J1048=1,G1048&gt;H1048)),1,0)</f>
        <v>0</v>
      </c>
      <c r="U194" t="str">
        <f ca="1"/>
        <v>2025-06-25 08:01:36</v>
      </c>
      <c r="V194" s="4">
        <f t="shared" ca="1" si="37"/>
        <v>1</v>
      </c>
      <c r="W194" s="4">
        <f t="shared" ca="1" si="38"/>
        <v>1</v>
      </c>
      <c r="X194" s="4">
        <f t="shared" ca="1" si="39"/>
        <v>0.92</v>
      </c>
      <c r="Y194" s="4">
        <f t="shared" ca="1" si="33"/>
        <v>0.8609</v>
      </c>
      <c r="Z194" s="4">
        <f t="shared" ca="1" si="34"/>
        <v>0.86275999999999997</v>
      </c>
      <c r="AA194" s="4">
        <f t="shared" ca="1" si="35"/>
        <v>0.86275999999999997</v>
      </c>
      <c r="AB194">
        <f t="shared" ca="1" si="40"/>
        <v>0</v>
      </c>
      <c r="AC194">
        <f t="shared" ca="1" si="41"/>
        <v>0</v>
      </c>
      <c r="AD194">
        <f t="shared" ca="1" si="42"/>
        <v>1</v>
      </c>
    </row>
    <row r="195" spans="1:30" x14ac:dyDescent="0.2">
      <c r="A195" t="s">
        <v>11</v>
      </c>
      <c r="B195" t="s">
        <v>5117</v>
      </c>
      <c r="C195" t="s">
        <v>28</v>
      </c>
      <c r="D195" t="s">
        <v>37</v>
      </c>
      <c r="E195" t="s">
        <v>5118</v>
      </c>
      <c r="F195" t="s">
        <v>5119</v>
      </c>
      <c r="G195">
        <v>1.9817499999999999</v>
      </c>
      <c r="H195">
        <v>1.9887699999999999</v>
      </c>
      <c r="J195">
        <v>1</v>
      </c>
      <c r="L195">
        <v>0.92</v>
      </c>
      <c r="M195" t="s">
        <v>13</v>
      </c>
      <c r="N195">
        <f t="shared" si="36"/>
        <v>48606.900000000154</v>
      </c>
      <c r="O195">
        <f t="shared" si="43"/>
        <v>0</v>
      </c>
      <c r="U195" t="str">
        <f ca="1"/>
        <v>2025-06-25 07:51:24</v>
      </c>
      <c r="V195" s="4">
        <f t="shared" ca="1" si="37"/>
        <v>4</v>
      </c>
      <c r="W195" s="4">
        <f t="shared" ca="1" si="38"/>
        <v>15</v>
      </c>
      <c r="X195" s="4">
        <f t="shared" ca="1" si="39"/>
        <v>-15</v>
      </c>
      <c r="Y195" s="4">
        <f t="shared" ref="Y195:Y258" ca="1" si="44">_xlfn.MAXIFS(INDIRECT($Q$10),INDIRECT($Q$5),$U195)</f>
        <v>0.86312</v>
      </c>
      <c r="Z195" s="4">
        <f t="shared" ref="Z195:Z258" ca="1" si="45">_xlfn.MAXIFS(INDIRECT($Q$9),INDIRECT($Q$5),$U195)</f>
        <v>0.86646999999999996</v>
      </c>
      <c r="AA195" s="4">
        <f t="shared" ref="AA195:AA258" ca="1" si="46">_xlfn.MINIFS(INDIRECT($Q$9),INDIRECT($Q$5),$U195)</f>
        <v>0.86434</v>
      </c>
      <c r="AB195">
        <f t="shared" ca="1" si="40"/>
        <v>0</v>
      </c>
      <c r="AC195">
        <f t="shared" ca="1" si="41"/>
        <v>0</v>
      </c>
      <c r="AD195">
        <f t="shared" ca="1" si="42"/>
        <v>1</v>
      </c>
    </row>
    <row r="196" spans="1:30" x14ac:dyDescent="0.2">
      <c r="A196" t="s">
        <v>11</v>
      </c>
      <c r="B196" t="s">
        <v>5120</v>
      </c>
      <c r="C196" t="s">
        <v>28</v>
      </c>
      <c r="D196" t="s">
        <v>37</v>
      </c>
      <c r="E196" t="s">
        <v>5121</v>
      </c>
      <c r="F196" t="s">
        <v>5122</v>
      </c>
      <c r="G196">
        <v>1.9775799999999999</v>
      </c>
      <c r="H196">
        <v>1.9823599999999999</v>
      </c>
      <c r="J196">
        <v>1</v>
      </c>
      <c r="L196">
        <v>0.92</v>
      </c>
      <c r="M196" t="s">
        <v>13</v>
      </c>
      <c r="N196">
        <f t="shared" ref="N196:N259" si="47">N195-L195</f>
        <v>48605.980000000156</v>
      </c>
      <c r="O196">
        <f t="shared" si="43"/>
        <v>0</v>
      </c>
      <c r="U196" t="str">
        <f ca="1"/>
        <v>2025-06-25 07:41:12</v>
      </c>
      <c r="V196" s="4">
        <f t="shared" ca="1" si="37"/>
        <v>1</v>
      </c>
      <c r="W196" s="4">
        <f t="shared" ca="1" si="38"/>
        <v>1</v>
      </c>
      <c r="X196" s="4">
        <f t="shared" ca="1" si="39"/>
        <v>0.92</v>
      </c>
      <c r="Y196" s="4">
        <f t="shared" ca="1" si="44"/>
        <v>0.86685000000000001</v>
      </c>
      <c r="Z196" s="4">
        <f t="shared" ca="1" si="45"/>
        <v>0.86575000000000002</v>
      </c>
      <c r="AA196" s="4">
        <f t="shared" ca="1" si="46"/>
        <v>0.86575000000000002</v>
      </c>
      <c r="AB196">
        <f t="shared" ca="1" si="40"/>
        <v>0</v>
      </c>
      <c r="AC196">
        <f t="shared" ca="1" si="41"/>
        <v>1</v>
      </c>
      <c r="AD196">
        <f t="shared" ca="1" si="42"/>
        <v>0</v>
      </c>
    </row>
    <row r="197" spans="1:30" x14ac:dyDescent="0.2">
      <c r="A197" t="s">
        <v>11</v>
      </c>
      <c r="B197" t="s">
        <v>5123</v>
      </c>
      <c r="C197" t="s">
        <v>28</v>
      </c>
      <c r="D197" t="s">
        <v>37</v>
      </c>
      <c r="E197" t="s">
        <v>5124</v>
      </c>
      <c r="F197" t="s">
        <v>5125</v>
      </c>
      <c r="G197">
        <v>1.9689399999999999</v>
      </c>
      <c r="H197">
        <v>1.9766900000000001</v>
      </c>
      <c r="J197">
        <v>1</v>
      </c>
      <c r="L197">
        <v>0.92</v>
      </c>
      <c r="M197" t="s">
        <v>13</v>
      </c>
      <c r="N197">
        <f t="shared" si="47"/>
        <v>48605.060000000158</v>
      </c>
      <c r="O197">
        <f t="shared" si="43"/>
        <v>0</v>
      </c>
      <c r="U197" t="str">
        <f ca="1"/>
        <v>2025-06-25 07:30:29</v>
      </c>
      <c r="V197" s="4">
        <f t="shared" ca="1" si="37"/>
        <v>1</v>
      </c>
      <c r="W197" s="4">
        <f t="shared" ca="1" si="38"/>
        <v>1</v>
      </c>
      <c r="X197" s="4">
        <f t="shared" ca="1" si="39"/>
        <v>0.92</v>
      </c>
      <c r="Y197" s="4">
        <f t="shared" ca="1" si="44"/>
        <v>0.86397000000000002</v>
      </c>
      <c r="Z197" s="4">
        <f t="shared" ca="1" si="45"/>
        <v>0.86512</v>
      </c>
      <c r="AA197" s="4">
        <f t="shared" ca="1" si="46"/>
        <v>0.86512</v>
      </c>
      <c r="AB197">
        <f t="shared" ca="1" si="40"/>
        <v>0</v>
      </c>
      <c r="AC197">
        <f t="shared" ca="1" si="41"/>
        <v>0</v>
      </c>
      <c r="AD197">
        <f t="shared" ca="1" si="42"/>
        <v>1</v>
      </c>
    </row>
    <row r="198" spans="1:30" x14ac:dyDescent="0.2">
      <c r="A198" t="s">
        <v>14</v>
      </c>
      <c r="B198" t="s">
        <v>5126</v>
      </c>
      <c r="C198" t="s">
        <v>28</v>
      </c>
      <c r="D198" t="s">
        <v>37</v>
      </c>
      <c r="E198" t="s">
        <v>5127</v>
      </c>
      <c r="F198" t="s">
        <v>5128</v>
      </c>
      <c r="G198">
        <v>1.9595400000000001</v>
      </c>
      <c r="H198">
        <v>1.9675400000000001</v>
      </c>
      <c r="J198">
        <v>1</v>
      </c>
      <c r="L198">
        <v>-1</v>
      </c>
      <c r="M198" t="s">
        <v>13</v>
      </c>
      <c r="N198">
        <f t="shared" si="47"/>
        <v>48604.140000000159</v>
      </c>
      <c r="O198">
        <f t="shared" si="43"/>
        <v>0</v>
      </c>
      <c r="U198" t="str">
        <f ca="1"/>
        <v>2025-06-25 07:20:16</v>
      </c>
      <c r="V198" s="4">
        <f t="shared" ca="1" si="37"/>
        <v>2</v>
      </c>
      <c r="W198" s="4">
        <f t="shared" ca="1" si="38"/>
        <v>3</v>
      </c>
      <c r="X198" s="4">
        <f t="shared" ca="1" si="39"/>
        <v>0.84000000000000008</v>
      </c>
      <c r="Y198" s="4">
        <f t="shared" ca="1" si="44"/>
        <v>0.86492000000000002</v>
      </c>
      <c r="Z198" s="4">
        <f t="shared" ca="1" si="45"/>
        <v>0.86641999999999997</v>
      </c>
      <c r="AA198" s="4">
        <f t="shared" ca="1" si="46"/>
        <v>0.86441999999999997</v>
      </c>
      <c r="AB198">
        <f t="shared" ca="1" si="40"/>
        <v>1</v>
      </c>
      <c r="AC198">
        <f t="shared" ca="1" si="41"/>
        <v>0</v>
      </c>
      <c r="AD198">
        <f t="shared" ca="1" si="42"/>
        <v>0</v>
      </c>
    </row>
    <row r="199" spans="1:30" x14ac:dyDescent="0.2">
      <c r="A199" t="s">
        <v>14</v>
      </c>
      <c r="B199" t="s">
        <v>5129</v>
      </c>
      <c r="C199" t="s">
        <v>62</v>
      </c>
      <c r="D199" t="s">
        <v>37</v>
      </c>
      <c r="E199" t="s">
        <v>5130</v>
      </c>
      <c r="F199" t="s">
        <v>5128</v>
      </c>
      <c r="G199">
        <v>1.9650399999999999</v>
      </c>
      <c r="H199">
        <v>1.9675400000000001</v>
      </c>
      <c r="J199">
        <v>8</v>
      </c>
      <c r="L199">
        <v>-8</v>
      </c>
      <c r="M199" t="s">
        <v>13</v>
      </c>
      <c r="N199">
        <f t="shared" si="47"/>
        <v>48605.140000000159</v>
      </c>
      <c r="O199">
        <f t="shared" si="43"/>
        <v>0</v>
      </c>
      <c r="U199" t="str">
        <f ca="1"/>
        <v>2025-06-25 07:10:04</v>
      </c>
      <c r="V199" s="4">
        <f t="shared" ca="1" si="37"/>
        <v>1</v>
      </c>
      <c r="W199" s="4">
        <f t="shared" ca="1" si="38"/>
        <v>1</v>
      </c>
      <c r="X199" s="4">
        <f t="shared" ca="1" si="39"/>
        <v>0.92</v>
      </c>
      <c r="Y199" s="4">
        <f t="shared" ca="1" si="44"/>
        <v>0.86619000000000002</v>
      </c>
      <c r="Z199" s="4">
        <f t="shared" ca="1" si="45"/>
        <v>0.86670000000000003</v>
      </c>
      <c r="AA199" s="4">
        <f t="shared" ca="1" si="46"/>
        <v>0.86670000000000003</v>
      </c>
      <c r="AB199">
        <f t="shared" ca="1" si="40"/>
        <v>0</v>
      </c>
      <c r="AC199">
        <f t="shared" ca="1" si="41"/>
        <v>0</v>
      </c>
      <c r="AD199">
        <f t="shared" ca="1" si="42"/>
        <v>1</v>
      </c>
    </row>
    <row r="200" spans="1:30" x14ac:dyDescent="0.2">
      <c r="A200" t="s">
        <v>14</v>
      </c>
      <c r="B200" t="s">
        <v>5131</v>
      </c>
      <c r="C200" t="s">
        <v>42</v>
      </c>
      <c r="D200" t="s">
        <v>37</v>
      </c>
      <c r="E200" t="s">
        <v>5132</v>
      </c>
      <c r="F200" t="s">
        <v>5128</v>
      </c>
      <c r="G200">
        <v>1.9634499999999999</v>
      </c>
      <c r="H200">
        <v>1.9675400000000001</v>
      </c>
      <c r="J200">
        <v>4</v>
      </c>
      <c r="L200">
        <v>-4</v>
      </c>
      <c r="M200" t="s">
        <v>13</v>
      </c>
      <c r="N200">
        <f t="shared" si="47"/>
        <v>48613.140000000159</v>
      </c>
      <c r="O200">
        <f t="shared" si="43"/>
        <v>0</v>
      </c>
      <c r="U200" t="str">
        <f ca="1"/>
        <v>2025-06-25 06:52:11</v>
      </c>
      <c r="V200" s="4">
        <f t="shared" ca="1" si="37"/>
        <v>2</v>
      </c>
      <c r="W200" s="4">
        <f t="shared" ca="1" si="38"/>
        <v>3</v>
      </c>
      <c r="X200" s="4">
        <f t="shared" ca="1" si="39"/>
        <v>0.84000000000000008</v>
      </c>
      <c r="Y200" s="4">
        <f t="shared" ca="1" si="44"/>
        <v>0.86565999999999999</v>
      </c>
      <c r="Z200" s="4">
        <f t="shared" ca="1" si="45"/>
        <v>0.86668000000000001</v>
      </c>
      <c r="AA200" s="4">
        <f t="shared" ca="1" si="46"/>
        <v>0.86558000000000002</v>
      </c>
      <c r="AB200">
        <f t="shared" ca="1" si="40"/>
        <v>1</v>
      </c>
      <c r="AC200">
        <f t="shared" ca="1" si="41"/>
        <v>0</v>
      </c>
      <c r="AD200">
        <f t="shared" ca="1" si="42"/>
        <v>0</v>
      </c>
    </row>
    <row r="201" spans="1:30" x14ac:dyDescent="0.2">
      <c r="A201" t="s">
        <v>14</v>
      </c>
      <c r="B201" t="s">
        <v>5133</v>
      </c>
      <c r="C201" t="s">
        <v>122</v>
      </c>
      <c r="D201" t="s">
        <v>37</v>
      </c>
      <c r="E201" t="s">
        <v>5134</v>
      </c>
      <c r="F201" t="s">
        <v>5128</v>
      </c>
      <c r="G201">
        <v>1.96143</v>
      </c>
      <c r="H201">
        <v>1.9675400000000001</v>
      </c>
      <c r="J201">
        <v>2</v>
      </c>
      <c r="L201">
        <v>-2</v>
      </c>
      <c r="M201" t="s">
        <v>13</v>
      </c>
      <c r="N201">
        <f t="shared" si="47"/>
        <v>48617.140000000159</v>
      </c>
      <c r="O201">
        <f t="shared" si="43"/>
        <v>0</v>
      </c>
      <c r="U201" t="str">
        <f ca="1"/>
        <v>2025-06-25 06:41:59</v>
      </c>
      <c r="V201" s="4">
        <f t="shared" ca="1" si="37"/>
        <v>1</v>
      </c>
      <c r="W201" s="4">
        <f t="shared" ca="1" si="38"/>
        <v>1</v>
      </c>
      <c r="X201" s="4">
        <f t="shared" ca="1" si="39"/>
        <v>0.92</v>
      </c>
      <c r="Y201" s="4">
        <f t="shared" ca="1" si="44"/>
        <v>0.86663000000000001</v>
      </c>
      <c r="Z201" s="4">
        <f t="shared" ca="1" si="45"/>
        <v>0.86809000000000003</v>
      </c>
      <c r="AA201" s="4">
        <f t="shared" ca="1" si="46"/>
        <v>0.86809000000000003</v>
      </c>
      <c r="AB201">
        <f t="shared" ca="1" si="40"/>
        <v>0</v>
      </c>
      <c r="AC201">
        <f t="shared" ca="1" si="41"/>
        <v>0</v>
      </c>
      <c r="AD201">
        <f t="shared" ca="1" si="42"/>
        <v>1</v>
      </c>
    </row>
    <row r="202" spans="1:30" x14ac:dyDescent="0.2">
      <c r="A202" t="s">
        <v>11</v>
      </c>
      <c r="B202" t="s">
        <v>5135</v>
      </c>
      <c r="C202" t="s">
        <v>28</v>
      </c>
      <c r="D202" t="s">
        <v>37</v>
      </c>
      <c r="E202" t="s">
        <v>5136</v>
      </c>
      <c r="F202" t="s">
        <v>5137</v>
      </c>
      <c r="G202">
        <v>1.9613499999999999</v>
      </c>
      <c r="H202">
        <v>1.9594800000000001</v>
      </c>
      <c r="J202">
        <v>1</v>
      </c>
      <c r="L202">
        <v>-1</v>
      </c>
      <c r="M202" t="s">
        <v>13</v>
      </c>
      <c r="N202">
        <f t="shared" si="47"/>
        <v>48619.140000000159</v>
      </c>
      <c r="O202">
        <f t="shared" si="43"/>
        <v>1</v>
      </c>
      <c r="U202" t="str">
        <f ca="1"/>
        <v>2025-06-25 06:31:47</v>
      </c>
      <c r="V202" s="4">
        <f t="shared" ca="1" si="37"/>
        <v>3</v>
      </c>
      <c r="W202" s="4">
        <f t="shared" ca="1" si="38"/>
        <v>7</v>
      </c>
      <c r="X202" s="4">
        <f t="shared" ca="1" si="39"/>
        <v>-7</v>
      </c>
      <c r="Y202" s="4">
        <f t="shared" ca="1" si="44"/>
        <v>0.86802999999999997</v>
      </c>
      <c r="Z202" s="4">
        <f t="shared" ca="1" si="45"/>
        <v>0.86982999999999999</v>
      </c>
      <c r="AA202" s="4">
        <f t="shared" ca="1" si="46"/>
        <v>0.86856999999999995</v>
      </c>
      <c r="AB202">
        <f t="shared" ca="1" si="40"/>
        <v>0</v>
      </c>
      <c r="AC202">
        <f t="shared" ca="1" si="41"/>
        <v>0</v>
      </c>
      <c r="AD202">
        <f t="shared" ca="1" si="42"/>
        <v>1</v>
      </c>
    </row>
    <row r="203" spans="1:30" x14ac:dyDescent="0.2">
      <c r="A203" t="s">
        <v>11</v>
      </c>
      <c r="B203" t="s">
        <v>5138</v>
      </c>
      <c r="C203" t="s">
        <v>35</v>
      </c>
      <c r="D203" t="s">
        <v>37</v>
      </c>
      <c r="E203" t="s">
        <v>5139</v>
      </c>
      <c r="F203" t="s">
        <v>5137</v>
      </c>
      <c r="G203">
        <v>1.9581200000000001</v>
      </c>
      <c r="H203">
        <v>1.9594800000000001</v>
      </c>
      <c r="J203">
        <v>2</v>
      </c>
      <c r="L203">
        <v>1.84</v>
      </c>
      <c r="M203" t="s">
        <v>13</v>
      </c>
      <c r="N203">
        <f t="shared" si="47"/>
        <v>48620.140000000159</v>
      </c>
      <c r="O203">
        <f t="shared" si="43"/>
        <v>0</v>
      </c>
      <c r="U203" t="str">
        <f ca="1"/>
        <v>2025-06-25 06:21:06</v>
      </c>
      <c r="V203" s="4">
        <f t="shared" ca="1" si="37"/>
        <v>1</v>
      </c>
      <c r="W203" s="4">
        <f t="shared" ca="1" si="38"/>
        <v>1</v>
      </c>
      <c r="X203" s="4">
        <f t="shared" ca="1" si="39"/>
        <v>0.92</v>
      </c>
      <c r="Y203" s="4">
        <f t="shared" ca="1" si="44"/>
        <v>0.86956999999999995</v>
      </c>
      <c r="Z203" s="4">
        <f t="shared" ca="1" si="45"/>
        <v>0.86782000000000004</v>
      </c>
      <c r="AA203" s="4">
        <f t="shared" ca="1" si="46"/>
        <v>0.86782000000000004</v>
      </c>
      <c r="AB203">
        <f t="shared" ca="1" si="40"/>
        <v>0</v>
      </c>
      <c r="AC203">
        <f t="shared" ca="1" si="41"/>
        <v>1</v>
      </c>
      <c r="AD203">
        <f t="shared" ca="1" si="42"/>
        <v>0</v>
      </c>
    </row>
    <row r="204" spans="1:30" x14ac:dyDescent="0.2">
      <c r="A204" t="s">
        <v>14</v>
      </c>
      <c r="B204" t="s">
        <v>5140</v>
      </c>
      <c r="C204" t="s">
        <v>28</v>
      </c>
      <c r="D204" t="s">
        <v>37</v>
      </c>
      <c r="E204" t="s">
        <v>5141</v>
      </c>
      <c r="F204" t="s">
        <v>5142</v>
      </c>
      <c r="G204">
        <v>1.9555800000000001</v>
      </c>
      <c r="H204">
        <v>1.9616899999999999</v>
      </c>
      <c r="J204">
        <v>1</v>
      </c>
      <c r="L204">
        <v>-1</v>
      </c>
      <c r="M204" t="s">
        <v>13</v>
      </c>
      <c r="N204">
        <f t="shared" si="47"/>
        <v>48618.300000000163</v>
      </c>
      <c r="O204">
        <f t="shared" si="43"/>
        <v>0</v>
      </c>
      <c r="U204" t="str">
        <f ca="1"/>
        <v>2025-06-25 06:10:54</v>
      </c>
      <c r="V204" s="4">
        <f t="shared" ca="1" si="37"/>
        <v>2</v>
      </c>
      <c r="W204" s="4">
        <f t="shared" ca="1" si="38"/>
        <v>3</v>
      </c>
      <c r="X204" s="4">
        <f t="shared" ca="1" si="39"/>
        <v>2.7600000000000002</v>
      </c>
      <c r="Y204" s="4">
        <f t="shared" ca="1" si="44"/>
        <v>0.86785999999999996</v>
      </c>
      <c r="Z204" s="4">
        <f t="shared" ca="1" si="45"/>
        <v>0.86670999999999998</v>
      </c>
      <c r="AA204" s="4">
        <f t="shared" ca="1" si="46"/>
        <v>0.86575000000000002</v>
      </c>
      <c r="AB204">
        <f t="shared" ca="1" si="40"/>
        <v>0</v>
      </c>
      <c r="AC204">
        <f t="shared" ca="1" si="41"/>
        <v>1</v>
      </c>
      <c r="AD204">
        <f t="shared" ca="1" si="42"/>
        <v>0</v>
      </c>
    </row>
    <row r="205" spans="1:30" x14ac:dyDescent="0.2">
      <c r="A205" t="s">
        <v>14</v>
      </c>
      <c r="B205" t="s">
        <v>5143</v>
      </c>
      <c r="C205" t="s">
        <v>93</v>
      </c>
      <c r="D205" t="s">
        <v>37</v>
      </c>
      <c r="E205" t="s">
        <v>5144</v>
      </c>
      <c r="F205" t="s">
        <v>5142</v>
      </c>
      <c r="G205">
        <v>1.9603600000000001</v>
      </c>
      <c r="H205">
        <v>1.9616899999999999</v>
      </c>
      <c r="J205">
        <v>4</v>
      </c>
      <c r="L205">
        <v>-4</v>
      </c>
      <c r="M205" t="s">
        <v>13</v>
      </c>
      <c r="N205">
        <f t="shared" si="47"/>
        <v>48619.300000000163</v>
      </c>
      <c r="O205">
        <f t="shared" si="43"/>
        <v>1</v>
      </c>
      <c r="U205" t="str">
        <f ca="1"/>
        <v>2025-06-25 06:00:42</v>
      </c>
      <c r="V205" s="4">
        <f t="shared" ca="1" si="37"/>
        <v>3</v>
      </c>
      <c r="W205" s="4">
        <f t="shared" ca="1" si="38"/>
        <v>7</v>
      </c>
      <c r="X205" s="4">
        <f t="shared" ca="1" si="39"/>
        <v>0.68000000000000016</v>
      </c>
      <c r="Y205" s="4">
        <f t="shared" ca="1" si="44"/>
        <v>0.86692000000000002</v>
      </c>
      <c r="Z205" s="4">
        <f t="shared" ca="1" si="45"/>
        <v>0.86736999999999997</v>
      </c>
      <c r="AA205" s="4">
        <f t="shared" ca="1" si="46"/>
        <v>0.86561999999999995</v>
      </c>
      <c r="AB205">
        <f t="shared" ca="1" si="40"/>
        <v>1</v>
      </c>
      <c r="AC205">
        <f t="shared" ca="1" si="41"/>
        <v>0</v>
      </c>
      <c r="AD205">
        <f t="shared" ca="1" si="42"/>
        <v>0</v>
      </c>
    </row>
    <row r="206" spans="1:30" x14ac:dyDescent="0.2">
      <c r="A206" t="s">
        <v>14</v>
      </c>
      <c r="B206" t="s">
        <v>5145</v>
      </c>
      <c r="C206" t="s">
        <v>126</v>
      </c>
      <c r="D206" t="s">
        <v>37</v>
      </c>
      <c r="E206" t="s">
        <v>5146</v>
      </c>
      <c r="F206" t="s">
        <v>5142</v>
      </c>
      <c r="G206">
        <v>1.9578199999999999</v>
      </c>
      <c r="H206">
        <v>1.9616899999999999</v>
      </c>
      <c r="J206">
        <v>2</v>
      </c>
      <c r="L206">
        <v>-2</v>
      </c>
      <c r="M206" t="s">
        <v>13</v>
      </c>
      <c r="N206">
        <f t="shared" si="47"/>
        <v>48623.300000000163</v>
      </c>
      <c r="O206">
        <f t="shared" si="43"/>
        <v>0</v>
      </c>
      <c r="U206" t="str">
        <f ca="1"/>
        <v>2025-06-25 05:50:30</v>
      </c>
      <c r="V206" s="4">
        <f t="shared" ca="1" si="37"/>
        <v>1</v>
      </c>
      <c r="W206" s="4">
        <f t="shared" ca="1" si="38"/>
        <v>1</v>
      </c>
      <c r="X206" s="4">
        <f t="shared" ca="1" si="39"/>
        <v>-1</v>
      </c>
      <c r="Y206" s="4">
        <f t="shared" ca="1" si="44"/>
        <v>0.86563000000000001</v>
      </c>
      <c r="Z206" s="4">
        <f t="shared" ca="1" si="45"/>
        <v>0.86777000000000004</v>
      </c>
      <c r="AA206" s="4">
        <f t="shared" ca="1" si="46"/>
        <v>0.86777000000000004</v>
      </c>
      <c r="AB206">
        <f t="shared" ca="1" si="40"/>
        <v>0</v>
      </c>
      <c r="AC206">
        <f t="shared" ca="1" si="41"/>
        <v>0</v>
      </c>
      <c r="AD206">
        <f t="shared" ca="1" si="42"/>
        <v>1</v>
      </c>
    </row>
    <row r="207" spans="1:30" x14ac:dyDescent="0.2">
      <c r="A207" t="s">
        <v>11</v>
      </c>
      <c r="B207" t="s">
        <v>5147</v>
      </c>
      <c r="C207" t="s">
        <v>122</v>
      </c>
      <c r="D207" t="s">
        <v>37</v>
      </c>
      <c r="E207" t="s">
        <v>5148</v>
      </c>
      <c r="F207" t="s">
        <v>5149</v>
      </c>
      <c r="G207">
        <v>1.95767</v>
      </c>
      <c r="H207">
        <v>1.9552799999999999</v>
      </c>
      <c r="J207">
        <v>2</v>
      </c>
      <c r="L207">
        <v>-2</v>
      </c>
      <c r="M207" t="s">
        <v>13</v>
      </c>
      <c r="N207">
        <f t="shared" si="47"/>
        <v>48625.300000000163</v>
      </c>
      <c r="O207">
        <f t="shared" si="43"/>
        <v>0</v>
      </c>
      <c r="U207" t="str">
        <f ca="1"/>
        <v>2025-06-25 05:40:17</v>
      </c>
      <c r="V207" s="4">
        <f t="shared" ca="1" si="37"/>
        <v>4</v>
      </c>
      <c r="W207" s="4">
        <f t="shared" ca="1" si="38"/>
        <v>15</v>
      </c>
      <c r="X207" s="4">
        <f t="shared" ca="1" si="39"/>
        <v>0.36000000000000032</v>
      </c>
      <c r="Y207" s="4">
        <f t="shared" ca="1" si="44"/>
        <v>0.86761999999999995</v>
      </c>
      <c r="Z207" s="4">
        <f t="shared" ca="1" si="45"/>
        <v>0.86880000000000002</v>
      </c>
      <c r="AA207" s="4">
        <f t="shared" ca="1" si="46"/>
        <v>0.86487999999999998</v>
      </c>
      <c r="AB207">
        <f t="shared" ca="1" si="40"/>
        <v>1</v>
      </c>
      <c r="AC207">
        <f t="shared" ca="1" si="41"/>
        <v>0</v>
      </c>
      <c r="AD207">
        <f t="shared" ca="1" si="42"/>
        <v>0</v>
      </c>
    </row>
    <row r="208" spans="1:30" x14ac:dyDescent="0.2">
      <c r="A208" t="s">
        <v>11</v>
      </c>
      <c r="B208" t="s">
        <v>5150</v>
      </c>
      <c r="C208" t="s">
        <v>28</v>
      </c>
      <c r="D208" t="s">
        <v>37</v>
      </c>
      <c r="E208" t="s">
        <v>5151</v>
      </c>
      <c r="F208" t="s">
        <v>5149</v>
      </c>
      <c r="G208">
        <v>1.9590399999999999</v>
      </c>
      <c r="H208">
        <v>1.9552799999999999</v>
      </c>
      <c r="J208">
        <v>1</v>
      </c>
      <c r="L208">
        <v>-1</v>
      </c>
      <c r="M208" t="s">
        <v>13</v>
      </c>
      <c r="N208">
        <f t="shared" si="47"/>
        <v>48627.300000000163</v>
      </c>
      <c r="O208">
        <f t="shared" si="43"/>
        <v>1</v>
      </c>
      <c r="U208" t="str">
        <f ca="1"/>
        <v>2025-06-25 05:30:04</v>
      </c>
      <c r="V208" s="4">
        <f t="shared" ca="1" si="37"/>
        <v>1</v>
      </c>
      <c r="W208" s="4">
        <f t="shared" ca="1" si="38"/>
        <v>1</v>
      </c>
      <c r="X208" s="4">
        <f t="shared" ca="1" si="39"/>
        <v>0.92</v>
      </c>
      <c r="Y208" s="4">
        <f t="shared" ca="1" si="44"/>
        <v>0.86516000000000004</v>
      </c>
      <c r="Z208" s="4">
        <f t="shared" ca="1" si="45"/>
        <v>0.86887000000000003</v>
      </c>
      <c r="AA208" s="4">
        <f t="shared" ca="1" si="46"/>
        <v>0.86887000000000003</v>
      </c>
      <c r="AB208">
        <f t="shared" ca="1" si="40"/>
        <v>0</v>
      </c>
      <c r="AC208">
        <f t="shared" ca="1" si="41"/>
        <v>0</v>
      </c>
      <c r="AD208">
        <f t="shared" ca="1" si="42"/>
        <v>1</v>
      </c>
    </row>
    <row r="209" spans="1:30" x14ac:dyDescent="0.2">
      <c r="A209" t="s">
        <v>11</v>
      </c>
      <c r="B209" t="s">
        <v>5152</v>
      </c>
      <c r="C209" t="s">
        <v>46</v>
      </c>
      <c r="D209" t="s">
        <v>37</v>
      </c>
      <c r="E209" t="s">
        <v>5153</v>
      </c>
      <c r="F209" t="s">
        <v>5149</v>
      </c>
      <c r="G209">
        <v>1.9553199999999999</v>
      </c>
      <c r="H209">
        <v>1.9552799999999999</v>
      </c>
      <c r="J209">
        <v>8</v>
      </c>
      <c r="L209">
        <v>-8</v>
      </c>
      <c r="M209" t="s">
        <v>13</v>
      </c>
      <c r="N209">
        <f t="shared" si="47"/>
        <v>48628.300000000163</v>
      </c>
      <c r="O209">
        <f t="shared" si="43"/>
        <v>0</v>
      </c>
      <c r="U209" t="str">
        <f ca="1"/>
        <v>2025-06-25 05:19:25</v>
      </c>
      <c r="V209" s="4">
        <f t="shared" ca="1" si="37"/>
        <v>2</v>
      </c>
      <c r="W209" s="4">
        <f t="shared" ca="1" si="38"/>
        <v>3</v>
      </c>
      <c r="X209" s="4">
        <f t="shared" ca="1" si="39"/>
        <v>-3</v>
      </c>
      <c r="Y209" s="4">
        <f t="shared" ca="1" si="44"/>
        <v>0.86867000000000005</v>
      </c>
      <c r="Z209" s="4">
        <f t="shared" ca="1" si="45"/>
        <v>0.86948999999999999</v>
      </c>
      <c r="AA209" s="4">
        <f t="shared" ca="1" si="46"/>
        <v>0.86870999999999998</v>
      </c>
      <c r="AB209">
        <f t="shared" ca="1" si="40"/>
        <v>0</v>
      </c>
      <c r="AC209">
        <f t="shared" ca="1" si="41"/>
        <v>0</v>
      </c>
      <c r="AD209">
        <f t="shared" ca="1" si="42"/>
        <v>1</v>
      </c>
    </row>
    <row r="210" spans="1:30" x14ac:dyDescent="0.2">
      <c r="A210" t="s">
        <v>11</v>
      </c>
      <c r="B210" t="s">
        <v>5154</v>
      </c>
      <c r="C210" t="s">
        <v>150</v>
      </c>
      <c r="D210" t="s">
        <v>37</v>
      </c>
      <c r="E210" t="s">
        <v>5155</v>
      </c>
      <c r="F210" t="s">
        <v>5149</v>
      </c>
      <c r="G210">
        <v>1.9564299999999999</v>
      </c>
      <c r="H210">
        <v>1.9552799999999999</v>
      </c>
      <c r="J210">
        <v>4</v>
      </c>
      <c r="L210">
        <v>-4</v>
      </c>
      <c r="M210" t="s">
        <v>13</v>
      </c>
      <c r="N210">
        <f t="shared" si="47"/>
        <v>48636.300000000163</v>
      </c>
      <c r="O210">
        <f t="shared" si="43"/>
        <v>0</v>
      </c>
      <c r="U210" t="str">
        <f ca="1"/>
        <v>2025-06-25 05:09:12</v>
      </c>
      <c r="V210" s="4">
        <f t="shared" ca="1" si="37"/>
        <v>4</v>
      </c>
      <c r="W210" s="4">
        <f t="shared" ca="1" si="38"/>
        <v>15</v>
      </c>
      <c r="X210" s="4">
        <f t="shared" ca="1" si="39"/>
        <v>-15</v>
      </c>
      <c r="Y210" s="4">
        <f t="shared" ca="1" si="44"/>
        <v>0.86941000000000002</v>
      </c>
      <c r="Z210" s="4">
        <f t="shared" ca="1" si="45"/>
        <v>0.86875999999999998</v>
      </c>
      <c r="AA210" s="4">
        <f t="shared" ca="1" si="46"/>
        <v>0.86565999999999999</v>
      </c>
      <c r="AB210">
        <f t="shared" ca="1" si="40"/>
        <v>0</v>
      </c>
      <c r="AC210">
        <f t="shared" ca="1" si="41"/>
        <v>1</v>
      </c>
      <c r="AD210">
        <f t="shared" ca="1" si="42"/>
        <v>0</v>
      </c>
    </row>
    <row r="211" spans="1:30" x14ac:dyDescent="0.2">
      <c r="A211" t="s">
        <v>11</v>
      </c>
      <c r="B211" t="s">
        <v>5156</v>
      </c>
      <c r="C211" t="s">
        <v>28</v>
      </c>
      <c r="D211" t="s">
        <v>37</v>
      </c>
      <c r="E211" t="s">
        <v>5157</v>
      </c>
      <c r="F211" t="s">
        <v>5158</v>
      </c>
      <c r="G211">
        <v>1.95434</v>
      </c>
      <c r="H211">
        <v>1.9599500000000001</v>
      </c>
      <c r="J211">
        <v>1</v>
      </c>
      <c r="L211">
        <v>0.92</v>
      </c>
      <c r="M211" t="s">
        <v>13</v>
      </c>
      <c r="N211">
        <f t="shared" si="47"/>
        <v>48640.300000000163</v>
      </c>
      <c r="O211">
        <f t="shared" si="43"/>
        <v>0</v>
      </c>
      <c r="U211" t="str">
        <f ca="1"/>
        <v>2025-06-25 04:59:00</v>
      </c>
      <c r="V211" s="4">
        <f t="shared" ca="1" si="37"/>
        <v>1</v>
      </c>
      <c r="W211" s="4">
        <f t="shared" ca="1" si="38"/>
        <v>1</v>
      </c>
      <c r="X211" s="4">
        <f t="shared" ca="1" si="39"/>
        <v>0.92</v>
      </c>
      <c r="Y211" s="4">
        <f t="shared" ca="1" si="44"/>
        <v>0.86567000000000005</v>
      </c>
      <c r="Z211" s="4">
        <f t="shared" ca="1" si="45"/>
        <v>0.86868999999999996</v>
      </c>
      <c r="AA211" s="4">
        <f t="shared" ca="1" si="46"/>
        <v>0.86868999999999996</v>
      </c>
      <c r="AB211">
        <f t="shared" ca="1" si="40"/>
        <v>0</v>
      </c>
      <c r="AC211">
        <f t="shared" ca="1" si="41"/>
        <v>0</v>
      </c>
      <c r="AD211">
        <f t="shared" ca="1" si="42"/>
        <v>1</v>
      </c>
    </row>
    <row r="212" spans="1:30" x14ac:dyDescent="0.2">
      <c r="A212" t="s">
        <v>11</v>
      </c>
      <c r="B212" t="s">
        <v>5159</v>
      </c>
      <c r="C212" t="s">
        <v>122</v>
      </c>
      <c r="D212" t="s">
        <v>37</v>
      </c>
      <c r="E212" t="s">
        <v>5160</v>
      </c>
      <c r="F212" t="s">
        <v>5161</v>
      </c>
      <c r="G212">
        <v>1.9554</v>
      </c>
      <c r="H212">
        <v>1.9551799999999999</v>
      </c>
      <c r="J212">
        <v>2</v>
      </c>
      <c r="L212">
        <v>-2</v>
      </c>
      <c r="M212" t="s">
        <v>13</v>
      </c>
      <c r="N212">
        <f t="shared" si="47"/>
        <v>48639.380000000165</v>
      </c>
      <c r="O212">
        <f t="shared" si="43"/>
        <v>0</v>
      </c>
      <c r="U212" t="str">
        <f ca="1"/>
        <v>2025-06-25 04:48:48</v>
      </c>
      <c r="V212" s="4">
        <f t="shared" ca="1" si="37"/>
        <v>3</v>
      </c>
      <c r="W212" s="4">
        <f t="shared" ca="1" si="38"/>
        <v>7</v>
      </c>
      <c r="X212" s="4">
        <f t="shared" ca="1" si="39"/>
        <v>0.68000000000000016</v>
      </c>
      <c r="Y212" s="4">
        <f t="shared" ca="1" si="44"/>
        <v>0.86877000000000004</v>
      </c>
      <c r="Z212" s="4">
        <f t="shared" ca="1" si="45"/>
        <v>0.87075000000000002</v>
      </c>
      <c r="AA212" s="4">
        <f t="shared" ca="1" si="46"/>
        <v>0.86833000000000005</v>
      </c>
      <c r="AB212">
        <f t="shared" ca="1" si="40"/>
        <v>1</v>
      </c>
      <c r="AC212">
        <f t="shared" ca="1" si="41"/>
        <v>0</v>
      </c>
      <c r="AD212">
        <f t="shared" ca="1" si="42"/>
        <v>0</v>
      </c>
    </row>
    <row r="213" spans="1:30" x14ac:dyDescent="0.2">
      <c r="A213" t="s">
        <v>11</v>
      </c>
      <c r="B213" t="s">
        <v>5162</v>
      </c>
      <c r="C213" t="s">
        <v>49</v>
      </c>
      <c r="D213" t="s">
        <v>37</v>
      </c>
      <c r="E213" t="s">
        <v>5163</v>
      </c>
      <c r="F213" t="s">
        <v>5161</v>
      </c>
      <c r="G213">
        <v>1.9527000000000001</v>
      </c>
      <c r="H213">
        <v>1.9551799999999999</v>
      </c>
      <c r="J213">
        <v>4</v>
      </c>
      <c r="L213">
        <v>3.68</v>
      </c>
      <c r="M213" t="s">
        <v>13</v>
      </c>
      <c r="N213">
        <f t="shared" si="47"/>
        <v>48641.380000000165</v>
      </c>
      <c r="O213">
        <f t="shared" si="43"/>
        <v>0</v>
      </c>
      <c r="U213" t="str">
        <f ca="1"/>
        <v>2025-06-25 04:38:35</v>
      </c>
      <c r="V213" s="4">
        <f t="shared" ca="1" si="37"/>
        <v>1</v>
      </c>
      <c r="W213" s="4">
        <f t="shared" ca="1" si="38"/>
        <v>1</v>
      </c>
      <c r="X213" s="4">
        <f t="shared" ca="1" si="39"/>
        <v>0.92</v>
      </c>
      <c r="Y213" s="4">
        <f t="shared" ca="1" si="44"/>
        <v>0.87068999999999996</v>
      </c>
      <c r="Z213" s="4">
        <f t="shared" ca="1" si="45"/>
        <v>0.86914999999999998</v>
      </c>
      <c r="AA213" s="4">
        <f t="shared" ca="1" si="46"/>
        <v>0.86914999999999998</v>
      </c>
      <c r="AB213">
        <f t="shared" ca="1" si="40"/>
        <v>0</v>
      </c>
      <c r="AC213">
        <f t="shared" ca="1" si="41"/>
        <v>1</v>
      </c>
      <c r="AD213">
        <f t="shared" ca="1" si="42"/>
        <v>0</v>
      </c>
    </row>
    <row r="214" spans="1:30" x14ac:dyDescent="0.2">
      <c r="A214" t="s">
        <v>11</v>
      </c>
      <c r="B214" t="s">
        <v>5164</v>
      </c>
      <c r="C214" t="s">
        <v>28</v>
      </c>
      <c r="D214" t="s">
        <v>37</v>
      </c>
      <c r="E214" t="s">
        <v>5165</v>
      </c>
      <c r="F214" t="s">
        <v>5161</v>
      </c>
      <c r="G214">
        <v>1.9580500000000001</v>
      </c>
      <c r="H214">
        <v>1.9551799999999999</v>
      </c>
      <c r="J214">
        <v>1</v>
      </c>
      <c r="L214">
        <v>-1</v>
      </c>
      <c r="M214" t="s">
        <v>13</v>
      </c>
      <c r="N214">
        <f t="shared" si="47"/>
        <v>48637.700000000164</v>
      </c>
      <c r="O214">
        <f t="shared" si="43"/>
        <v>0</v>
      </c>
      <c r="U214" t="str">
        <f ca="1"/>
        <v>2025-06-25 04:28:27</v>
      </c>
      <c r="V214" s="4">
        <f t="shared" ca="1" si="37"/>
        <v>3</v>
      </c>
      <c r="W214" s="4">
        <f t="shared" ca="1" si="38"/>
        <v>7</v>
      </c>
      <c r="X214" s="4">
        <f t="shared" ca="1" si="39"/>
        <v>4.5200000000000005</v>
      </c>
      <c r="Y214" s="4">
        <f t="shared" ca="1" si="44"/>
        <v>0.86875999999999998</v>
      </c>
      <c r="Z214" s="4">
        <f t="shared" ca="1" si="45"/>
        <v>0.86987999999999999</v>
      </c>
      <c r="AA214" s="4">
        <f t="shared" ca="1" si="46"/>
        <v>0.86834</v>
      </c>
      <c r="AB214">
        <f t="shared" ca="1" si="40"/>
        <v>1</v>
      </c>
      <c r="AC214">
        <f t="shared" ca="1" si="41"/>
        <v>0</v>
      </c>
      <c r="AD214">
        <f t="shared" ca="1" si="42"/>
        <v>0</v>
      </c>
    </row>
    <row r="215" spans="1:30" x14ac:dyDescent="0.2">
      <c r="A215" t="s">
        <v>11</v>
      </c>
      <c r="B215" t="s">
        <v>5166</v>
      </c>
      <c r="C215" t="s">
        <v>19</v>
      </c>
      <c r="D215" t="s">
        <v>37</v>
      </c>
      <c r="E215" t="s">
        <v>5167</v>
      </c>
      <c r="F215" t="s">
        <v>5168</v>
      </c>
      <c r="G215">
        <v>1.95584</v>
      </c>
      <c r="H215">
        <v>1.9578500000000001</v>
      </c>
      <c r="J215">
        <v>4</v>
      </c>
      <c r="L215">
        <v>3.68</v>
      </c>
      <c r="M215" t="s">
        <v>13</v>
      </c>
      <c r="N215">
        <f t="shared" si="47"/>
        <v>48638.700000000164</v>
      </c>
      <c r="O215">
        <f t="shared" si="43"/>
        <v>0</v>
      </c>
      <c r="U215" t="str">
        <f ca="1"/>
        <v>2025-06-25 04:17:47</v>
      </c>
      <c r="V215" s="4">
        <f t="shared" ca="1" si="37"/>
        <v>3</v>
      </c>
      <c r="W215" s="4">
        <f t="shared" ca="1" si="38"/>
        <v>7</v>
      </c>
      <c r="X215" s="4">
        <f t="shared" ca="1" si="39"/>
        <v>6.44</v>
      </c>
      <c r="Y215" s="4">
        <f t="shared" ca="1" si="44"/>
        <v>0.86882999999999999</v>
      </c>
      <c r="Z215" s="4">
        <f t="shared" ca="1" si="45"/>
        <v>0.87031000000000003</v>
      </c>
      <c r="AA215" s="4">
        <f t="shared" ca="1" si="46"/>
        <v>0.86883999999999995</v>
      </c>
      <c r="AB215">
        <f t="shared" ca="1" si="40"/>
        <v>0</v>
      </c>
      <c r="AC215">
        <f t="shared" ca="1" si="41"/>
        <v>0</v>
      </c>
      <c r="AD215">
        <f t="shared" ca="1" si="42"/>
        <v>1</v>
      </c>
    </row>
    <row r="216" spans="1:30" x14ac:dyDescent="0.2">
      <c r="A216" t="s">
        <v>11</v>
      </c>
      <c r="B216" t="s">
        <v>5169</v>
      </c>
      <c r="C216" t="s">
        <v>122</v>
      </c>
      <c r="D216" t="s">
        <v>37</v>
      </c>
      <c r="E216" t="s">
        <v>5170</v>
      </c>
      <c r="F216" t="s">
        <v>5168</v>
      </c>
      <c r="G216">
        <v>1.95644</v>
      </c>
      <c r="H216">
        <v>1.9578500000000001</v>
      </c>
      <c r="J216">
        <v>2</v>
      </c>
      <c r="L216">
        <v>1.84</v>
      </c>
      <c r="M216" t="s">
        <v>13</v>
      </c>
      <c r="N216">
        <f t="shared" si="47"/>
        <v>48635.020000000164</v>
      </c>
      <c r="O216">
        <f t="shared" si="43"/>
        <v>0</v>
      </c>
      <c r="U216" t="str">
        <f ca="1"/>
        <v>2025-06-25 04:07:34</v>
      </c>
      <c r="V216" s="4">
        <f t="shared" ca="1" si="37"/>
        <v>1</v>
      </c>
      <c r="W216" s="4">
        <f t="shared" ca="1" si="38"/>
        <v>1</v>
      </c>
      <c r="X216" s="4">
        <f t="shared" ca="1" si="39"/>
        <v>0.92</v>
      </c>
      <c r="Y216" s="4">
        <f t="shared" ca="1" si="44"/>
        <v>0.86897999999999997</v>
      </c>
      <c r="Z216" s="4">
        <f t="shared" ca="1" si="45"/>
        <v>0.87067000000000005</v>
      </c>
      <c r="AA216" s="4">
        <f t="shared" ca="1" si="46"/>
        <v>0.87067000000000005</v>
      </c>
      <c r="AB216">
        <f t="shared" ca="1" si="40"/>
        <v>0</v>
      </c>
      <c r="AC216">
        <f t="shared" ca="1" si="41"/>
        <v>0</v>
      </c>
      <c r="AD216">
        <f t="shared" ca="1" si="42"/>
        <v>1</v>
      </c>
    </row>
    <row r="217" spans="1:30" x14ac:dyDescent="0.2">
      <c r="A217" t="s">
        <v>11</v>
      </c>
      <c r="B217" t="s">
        <v>5171</v>
      </c>
      <c r="C217" t="s">
        <v>28</v>
      </c>
      <c r="D217" t="s">
        <v>37</v>
      </c>
      <c r="E217" t="s">
        <v>5172</v>
      </c>
      <c r="F217" t="s">
        <v>5168</v>
      </c>
      <c r="G217">
        <v>1.95726</v>
      </c>
      <c r="H217">
        <v>1.9578500000000001</v>
      </c>
      <c r="J217">
        <v>1</v>
      </c>
      <c r="L217">
        <v>0.92</v>
      </c>
      <c r="M217" t="s">
        <v>13</v>
      </c>
      <c r="N217">
        <f t="shared" si="47"/>
        <v>48633.180000000168</v>
      </c>
      <c r="O217">
        <f t="shared" si="43"/>
        <v>0</v>
      </c>
      <c r="U217" t="str">
        <f ca="1"/>
        <v>2025-06-25 03:57:22</v>
      </c>
      <c r="V217" s="4">
        <f t="shared" ca="1" si="37"/>
        <v>2</v>
      </c>
      <c r="W217" s="4">
        <f t="shared" ca="1" si="38"/>
        <v>3</v>
      </c>
      <c r="X217" s="4">
        <f t="shared" ca="1" si="39"/>
        <v>2.7600000000000002</v>
      </c>
      <c r="Y217" s="4">
        <f t="shared" ca="1" si="44"/>
        <v>0.87055000000000005</v>
      </c>
      <c r="Z217" s="4">
        <f t="shared" ca="1" si="45"/>
        <v>0.87297000000000002</v>
      </c>
      <c r="AA217" s="4">
        <f t="shared" ca="1" si="46"/>
        <v>0.87112000000000001</v>
      </c>
      <c r="AB217">
        <f t="shared" ca="1" si="40"/>
        <v>0</v>
      </c>
      <c r="AC217">
        <f t="shared" ca="1" si="41"/>
        <v>0</v>
      </c>
      <c r="AD217">
        <f t="shared" ca="1" si="42"/>
        <v>1</v>
      </c>
    </row>
    <row r="218" spans="1:30" x14ac:dyDescent="0.2">
      <c r="A218" t="s">
        <v>14</v>
      </c>
      <c r="B218" t="s">
        <v>5173</v>
      </c>
      <c r="C218" t="s">
        <v>150</v>
      </c>
      <c r="D218" t="s">
        <v>37</v>
      </c>
      <c r="E218" t="s">
        <v>5174</v>
      </c>
      <c r="F218" t="s">
        <v>5175</v>
      </c>
      <c r="G218">
        <v>1.9564900000000001</v>
      </c>
      <c r="H218">
        <v>1.9573</v>
      </c>
      <c r="J218">
        <v>2</v>
      </c>
      <c r="L218">
        <v>-2</v>
      </c>
      <c r="M218" t="s">
        <v>13</v>
      </c>
      <c r="N218">
        <f t="shared" si="47"/>
        <v>48632.260000000169</v>
      </c>
      <c r="O218">
        <f t="shared" si="43"/>
        <v>0</v>
      </c>
      <c r="U218" t="str">
        <f ca="1"/>
        <v>2025-06-25 03:47:10</v>
      </c>
      <c r="V218" s="4">
        <f t="shared" ca="1" si="37"/>
        <v>1</v>
      </c>
      <c r="W218" s="4">
        <f t="shared" ca="1" si="38"/>
        <v>1</v>
      </c>
      <c r="X218" s="4">
        <f t="shared" ca="1" si="39"/>
        <v>0.92</v>
      </c>
      <c r="Y218" s="4">
        <f t="shared" ca="1" si="44"/>
        <v>0.87153000000000003</v>
      </c>
      <c r="Z218" s="4">
        <f t="shared" ca="1" si="45"/>
        <v>0.87353000000000003</v>
      </c>
      <c r="AA218" s="4">
        <f t="shared" ca="1" si="46"/>
        <v>0.87353000000000003</v>
      </c>
      <c r="AB218">
        <f t="shared" ca="1" si="40"/>
        <v>0</v>
      </c>
      <c r="AC218">
        <f t="shared" ca="1" si="41"/>
        <v>0</v>
      </c>
      <c r="AD218">
        <f t="shared" ca="1" si="42"/>
        <v>1</v>
      </c>
    </row>
    <row r="219" spans="1:30" x14ac:dyDescent="0.2">
      <c r="A219" t="s">
        <v>14</v>
      </c>
      <c r="B219" t="s">
        <v>5176</v>
      </c>
      <c r="C219" t="s">
        <v>124</v>
      </c>
      <c r="D219" t="s">
        <v>37</v>
      </c>
      <c r="E219" t="s">
        <v>5177</v>
      </c>
      <c r="F219" t="s">
        <v>5175</v>
      </c>
      <c r="G219">
        <v>1.9589000000000001</v>
      </c>
      <c r="H219">
        <v>1.9573</v>
      </c>
      <c r="J219">
        <v>4</v>
      </c>
      <c r="L219">
        <v>3.68</v>
      </c>
      <c r="M219" t="s">
        <v>13</v>
      </c>
      <c r="N219">
        <f t="shared" si="47"/>
        <v>48634.260000000169</v>
      </c>
      <c r="O219">
        <f t="shared" si="43"/>
        <v>0</v>
      </c>
      <c r="U219" t="str">
        <f ca="1"/>
        <v>2025-06-25 03:36:57</v>
      </c>
      <c r="V219" s="4">
        <f t="shared" ca="1" si="37"/>
        <v>1</v>
      </c>
      <c r="W219" s="4">
        <f t="shared" ca="1" si="38"/>
        <v>1</v>
      </c>
      <c r="X219" s="4">
        <f t="shared" ca="1" si="39"/>
        <v>0.92</v>
      </c>
      <c r="Y219" s="4">
        <f t="shared" ca="1" si="44"/>
        <v>0.87336999999999998</v>
      </c>
      <c r="Z219" s="4">
        <f t="shared" ca="1" si="45"/>
        <v>0.87409000000000003</v>
      </c>
      <c r="AA219" s="4">
        <f t="shared" ca="1" si="46"/>
        <v>0.87409000000000003</v>
      </c>
      <c r="AB219">
        <f t="shared" ca="1" si="40"/>
        <v>0</v>
      </c>
      <c r="AC219">
        <f t="shared" ca="1" si="41"/>
        <v>0</v>
      </c>
      <c r="AD219">
        <f t="shared" ca="1" si="42"/>
        <v>1</v>
      </c>
    </row>
    <row r="220" spans="1:30" x14ac:dyDescent="0.2">
      <c r="A220" t="s">
        <v>14</v>
      </c>
      <c r="B220" t="s">
        <v>5178</v>
      </c>
      <c r="C220" t="s">
        <v>28</v>
      </c>
      <c r="D220" t="s">
        <v>37</v>
      </c>
      <c r="E220" t="s">
        <v>5179</v>
      </c>
      <c r="F220" t="s">
        <v>5175</v>
      </c>
      <c r="G220">
        <v>1.95417</v>
      </c>
      <c r="H220">
        <v>1.9573</v>
      </c>
      <c r="J220">
        <v>1</v>
      </c>
      <c r="L220">
        <v>-1</v>
      </c>
      <c r="M220" t="s">
        <v>13</v>
      </c>
      <c r="N220">
        <f t="shared" si="47"/>
        <v>48630.580000000169</v>
      </c>
      <c r="O220">
        <f t="shared" si="43"/>
        <v>1</v>
      </c>
      <c r="U220" t="str">
        <f ca="1"/>
        <v>2025-06-25 03:26:45</v>
      </c>
      <c r="V220" s="4">
        <f t="shared" ca="1" si="37"/>
        <v>2</v>
      </c>
      <c r="W220" s="4">
        <f t="shared" ca="1" si="38"/>
        <v>3</v>
      </c>
      <c r="X220" s="4">
        <f t="shared" ca="1" si="39"/>
        <v>0.84000000000000008</v>
      </c>
      <c r="Y220" s="4">
        <f t="shared" ca="1" si="44"/>
        <v>0.87429999999999997</v>
      </c>
      <c r="Z220" s="4">
        <f t="shared" ca="1" si="45"/>
        <v>0.87531000000000003</v>
      </c>
      <c r="AA220" s="4">
        <f t="shared" ca="1" si="46"/>
        <v>0.87387000000000004</v>
      </c>
      <c r="AB220">
        <f t="shared" ca="1" si="40"/>
        <v>1</v>
      </c>
      <c r="AC220">
        <f t="shared" ca="1" si="41"/>
        <v>0</v>
      </c>
      <c r="AD220">
        <f t="shared" ca="1" si="42"/>
        <v>0</v>
      </c>
    </row>
    <row r="221" spans="1:30" x14ac:dyDescent="0.2">
      <c r="A221" t="s">
        <v>14</v>
      </c>
      <c r="B221" t="s">
        <v>5180</v>
      </c>
      <c r="C221" t="s">
        <v>28</v>
      </c>
      <c r="D221" t="s">
        <v>37</v>
      </c>
      <c r="E221" t="s">
        <v>5181</v>
      </c>
      <c r="F221" t="s">
        <v>5182</v>
      </c>
      <c r="G221">
        <v>1.9534899999999999</v>
      </c>
      <c r="H221">
        <v>1.9539200000000001</v>
      </c>
      <c r="J221">
        <v>1</v>
      </c>
      <c r="L221">
        <v>-1</v>
      </c>
      <c r="M221" t="s">
        <v>13</v>
      </c>
      <c r="N221">
        <f t="shared" si="47"/>
        <v>48631.580000000169</v>
      </c>
      <c r="O221">
        <f t="shared" si="43"/>
        <v>0</v>
      </c>
      <c r="U221" t="str">
        <f ca="1"/>
        <v>2025-06-25 03:16:05</v>
      </c>
      <c r="V221" s="4">
        <f t="shared" ca="1" si="37"/>
        <v>1</v>
      </c>
      <c r="W221" s="4">
        <f t="shared" ca="1" si="38"/>
        <v>1</v>
      </c>
      <c r="X221" s="4">
        <f t="shared" ca="1" si="39"/>
        <v>0.92</v>
      </c>
      <c r="Y221" s="4">
        <f t="shared" ca="1" si="44"/>
        <v>0.87453999999999998</v>
      </c>
      <c r="Z221" s="4">
        <f t="shared" ca="1" si="45"/>
        <v>0.87687999999999999</v>
      </c>
      <c r="AA221" s="4">
        <f t="shared" ca="1" si="46"/>
        <v>0.87687999999999999</v>
      </c>
      <c r="AB221">
        <f t="shared" ca="1" si="40"/>
        <v>0</v>
      </c>
      <c r="AC221">
        <f t="shared" ca="1" si="41"/>
        <v>0</v>
      </c>
      <c r="AD221">
        <f t="shared" ca="1" si="42"/>
        <v>1</v>
      </c>
    </row>
    <row r="222" spans="1:30" x14ac:dyDescent="0.2">
      <c r="A222" t="s">
        <v>14</v>
      </c>
      <c r="B222" t="s">
        <v>5183</v>
      </c>
      <c r="C222" t="s">
        <v>129</v>
      </c>
      <c r="D222" t="s">
        <v>37</v>
      </c>
      <c r="E222" t="s">
        <v>5184</v>
      </c>
      <c r="F222" t="s">
        <v>5182</v>
      </c>
      <c r="G222">
        <v>1.9573799999999999</v>
      </c>
      <c r="H222">
        <v>1.9539200000000001</v>
      </c>
      <c r="J222">
        <v>2</v>
      </c>
      <c r="L222">
        <v>1.84</v>
      </c>
      <c r="M222" t="s">
        <v>13</v>
      </c>
      <c r="N222">
        <f t="shared" si="47"/>
        <v>48632.580000000169</v>
      </c>
      <c r="O222">
        <f t="shared" si="43"/>
        <v>0</v>
      </c>
      <c r="U222" t="str">
        <f ca="1"/>
        <v>2025-06-25 03:05:52</v>
      </c>
      <c r="V222" s="4">
        <f t="shared" ca="1" si="37"/>
        <v>2</v>
      </c>
      <c r="W222" s="4">
        <f t="shared" ca="1" si="38"/>
        <v>3</v>
      </c>
      <c r="X222" s="4">
        <f t="shared" ca="1" si="39"/>
        <v>2.7600000000000002</v>
      </c>
      <c r="Y222" s="4">
        <f t="shared" ca="1" si="44"/>
        <v>0.87663999999999997</v>
      </c>
      <c r="Z222" s="4">
        <f t="shared" ca="1" si="45"/>
        <v>0.87953000000000003</v>
      </c>
      <c r="AA222" s="4">
        <f t="shared" ca="1" si="46"/>
        <v>0.87895999999999996</v>
      </c>
      <c r="AB222">
        <f t="shared" ca="1" si="40"/>
        <v>0</v>
      </c>
      <c r="AC222">
        <f t="shared" ca="1" si="41"/>
        <v>0</v>
      </c>
      <c r="AD222">
        <f t="shared" ca="1" si="42"/>
        <v>1</v>
      </c>
    </row>
    <row r="223" spans="1:30" x14ac:dyDescent="0.2">
      <c r="A223" t="s">
        <v>14</v>
      </c>
      <c r="B223" t="s">
        <v>5185</v>
      </c>
      <c r="C223" t="s">
        <v>28</v>
      </c>
      <c r="D223" t="s">
        <v>37</v>
      </c>
      <c r="E223" t="s">
        <v>5186</v>
      </c>
      <c r="F223" t="s">
        <v>5187</v>
      </c>
      <c r="G223">
        <v>1.9567600000000001</v>
      </c>
      <c r="H223">
        <v>1.95428</v>
      </c>
      <c r="J223">
        <v>1</v>
      </c>
      <c r="L223">
        <v>0.92</v>
      </c>
      <c r="M223" t="s">
        <v>13</v>
      </c>
      <c r="N223">
        <f t="shared" si="47"/>
        <v>48630.740000000173</v>
      </c>
      <c r="O223">
        <f t="shared" si="43"/>
        <v>0</v>
      </c>
      <c r="U223" t="str">
        <f ca="1"/>
        <v>2025-06-25 02:55:40</v>
      </c>
      <c r="V223" s="4">
        <f t="shared" ca="1" si="37"/>
        <v>1</v>
      </c>
      <c r="W223" s="4">
        <f t="shared" ca="1" si="38"/>
        <v>1</v>
      </c>
      <c r="X223" s="4">
        <f t="shared" ca="1" si="39"/>
        <v>0.92</v>
      </c>
      <c r="Y223" s="4">
        <f t="shared" ca="1" si="44"/>
        <v>0.87926000000000004</v>
      </c>
      <c r="Z223" s="4">
        <f t="shared" ca="1" si="45"/>
        <v>0.88461000000000001</v>
      </c>
      <c r="AA223" s="4">
        <f t="shared" ca="1" si="46"/>
        <v>0.88461000000000001</v>
      </c>
      <c r="AB223">
        <f t="shared" ca="1" si="40"/>
        <v>0</v>
      </c>
      <c r="AC223">
        <f t="shared" ca="1" si="41"/>
        <v>0</v>
      </c>
      <c r="AD223">
        <f t="shared" ca="1" si="42"/>
        <v>1</v>
      </c>
    </row>
    <row r="224" spans="1:30" x14ac:dyDescent="0.2">
      <c r="A224" t="s">
        <v>14</v>
      </c>
      <c r="B224" t="s">
        <v>5188</v>
      </c>
      <c r="C224" t="s">
        <v>129</v>
      </c>
      <c r="D224" t="s">
        <v>37</v>
      </c>
      <c r="E224" t="s">
        <v>5189</v>
      </c>
      <c r="F224" t="s">
        <v>5190</v>
      </c>
      <c r="G224">
        <v>1.95855</v>
      </c>
      <c r="H224">
        <v>1.9574100000000001</v>
      </c>
      <c r="J224">
        <v>2</v>
      </c>
      <c r="L224">
        <v>1.84</v>
      </c>
      <c r="M224" t="s">
        <v>13</v>
      </c>
      <c r="N224">
        <f t="shared" si="47"/>
        <v>48629.820000000174</v>
      </c>
      <c r="O224">
        <f t="shared" si="43"/>
        <v>0</v>
      </c>
      <c r="U224" t="str">
        <f ca="1"/>
        <v>2025-06-25 02:45:27</v>
      </c>
      <c r="V224" s="4">
        <f t="shared" ca="1" si="37"/>
        <v>1</v>
      </c>
      <c r="W224" s="4">
        <f t="shared" ca="1" si="38"/>
        <v>1</v>
      </c>
      <c r="X224" s="4">
        <f t="shared" ca="1" si="39"/>
        <v>0.92</v>
      </c>
      <c r="Y224" s="4">
        <f t="shared" ca="1" si="44"/>
        <v>0.88427</v>
      </c>
      <c r="Z224" s="4">
        <f t="shared" ca="1" si="45"/>
        <v>0.88482000000000005</v>
      </c>
      <c r="AA224" s="4">
        <f t="shared" ca="1" si="46"/>
        <v>0.88482000000000005</v>
      </c>
      <c r="AB224">
        <f t="shared" ca="1" si="40"/>
        <v>0</v>
      </c>
      <c r="AC224">
        <f t="shared" ca="1" si="41"/>
        <v>0</v>
      </c>
      <c r="AD224">
        <f t="shared" ca="1" si="42"/>
        <v>1</v>
      </c>
    </row>
    <row r="225" spans="1:30" x14ac:dyDescent="0.2">
      <c r="A225" t="s">
        <v>14</v>
      </c>
      <c r="B225" t="s">
        <v>5191</v>
      </c>
      <c r="C225" t="s">
        <v>33</v>
      </c>
      <c r="D225" t="s">
        <v>37</v>
      </c>
      <c r="E225" t="s">
        <v>5192</v>
      </c>
      <c r="F225" t="s">
        <v>5190</v>
      </c>
      <c r="G225">
        <v>1.9548099999999999</v>
      </c>
      <c r="H225">
        <v>1.9574100000000001</v>
      </c>
      <c r="J225">
        <v>1</v>
      </c>
      <c r="L225">
        <v>-1</v>
      </c>
      <c r="M225" t="s">
        <v>13</v>
      </c>
      <c r="N225">
        <f t="shared" si="47"/>
        <v>48627.980000000178</v>
      </c>
      <c r="O225">
        <f t="shared" si="43"/>
        <v>0</v>
      </c>
      <c r="U225" t="str">
        <f ca="1"/>
        <v>2025-06-25 02:35:05</v>
      </c>
      <c r="V225" s="4">
        <f t="shared" ca="1" si="37"/>
        <v>3</v>
      </c>
      <c r="W225" s="4">
        <f t="shared" ca="1" si="38"/>
        <v>7</v>
      </c>
      <c r="X225" s="4">
        <f t="shared" ca="1" si="39"/>
        <v>-7</v>
      </c>
      <c r="Y225" s="4">
        <f t="shared" ca="1" si="44"/>
        <v>0.88497999999999999</v>
      </c>
      <c r="Z225" s="4">
        <f t="shared" ca="1" si="45"/>
        <v>0.88714000000000004</v>
      </c>
      <c r="AA225" s="4">
        <f t="shared" ca="1" si="46"/>
        <v>0.88571999999999995</v>
      </c>
      <c r="AB225">
        <f t="shared" ca="1" si="40"/>
        <v>0</v>
      </c>
      <c r="AC225">
        <f t="shared" ca="1" si="41"/>
        <v>0</v>
      </c>
      <c r="AD225">
        <f t="shared" ca="1" si="42"/>
        <v>1</v>
      </c>
    </row>
    <row r="226" spans="1:30" x14ac:dyDescent="0.2">
      <c r="A226" t="s">
        <v>11</v>
      </c>
      <c r="B226" t="s">
        <v>5193</v>
      </c>
      <c r="C226" t="s">
        <v>28</v>
      </c>
      <c r="D226" t="s">
        <v>37</v>
      </c>
      <c r="E226" t="s">
        <v>5194</v>
      </c>
      <c r="F226" t="s">
        <v>5195</v>
      </c>
      <c r="G226">
        <v>1.95763</v>
      </c>
      <c r="H226">
        <v>1.9544600000000001</v>
      </c>
      <c r="J226">
        <v>1</v>
      </c>
      <c r="L226">
        <v>-1</v>
      </c>
      <c r="M226" t="s">
        <v>13</v>
      </c>
      <c r="N226">
        <f t="shared" si="47"/>
        <v>48628.980000000178</v>
      </c>
      <c r="O226">
        <f t="shared" si="43"/>
        <v>0</v>
      </c>
      <c r="U226" t="str">
        <f ca="1"/>
        <v>2025-06-25 02:24:53</v>
      </c>
      <c r="V226" s="4">
        <f t="shared" ca="1" si="37"/>
        <v>4</v>
      </c>
      <c r="W226" s="4">
        <f t="shared" ca="1" si="38"/>
        <v>15</v>
      </c>
      <c r="X226" s="4">
        <f t="shared" ca="1" si="39"/>
        <v>0.36000000000000032</v>
      </c>
      <c r="Y226" s="4">
        <f t="shared" ca="1" si="44"/>
        <v>0.88702000000000003</v>
      </c>
      <c r="Z226" s="4">
        <f t="shared" ca="1" si="45"/>
        <v>0.88812000000000002</v>
      </c>
      <c r="AA226" s="4">
        <f t="shared" ca="1" si="46"/>
        <v>0.88371</v>
      </c>
      <c r="AB226">
        <f t="shared" ca="1" si="40"/>
        <v>1</v>
      </c>
      <c r="AC226">
        <f t="shared" ca="1" si="41"/>
        <v>0</v>
      </c>
      <c r="AD226">
        <f t="shared" ca="1" si="42"/>
        <v>0</v>
      </c>
    </row>
    <row r="227" spans="1:30" x14ac:dyDescent="0.2">
      <c r="A227" t="s">
        <v>11</v>
      </c>
      <c r="B227" t="s">
        <v>5196</v>
      </c>
      <c r="C227" t="s">
        <v>135</v>
      </c>
      <c r="D227" t="s">
        <v>37</v>
      </c>
      <c r="E227" t="s">
        <v>5197</v>
      </c>
      <c r="F227" t="s">
        <v>5195</v>
      </c>
      <c r="G227">
        <v>1.9536199999999999</v>
      </c>
      <c r="H227">
        <v>1.9544600000000001</v>
      </c>
      <c r="J227">
        <v>4</v>
      </c>
      <c r="L227">
        <v>3.68</v>
      </c>
      <c r="M227" t="s">
        <v>13</v>
      </c>
      <c r="N227">
        <f t="shared" si="47"/>
        <v>48629.980000000178</v>
      </c>
      <c r="O227">
        <f t="shared" si="43"/>
        <v>0</v>
      </c>
      <c r="U227" t="str">
        <f ca="1"/>
        <v>2025-06-25 02:14:12</v>
      </c>
      <c r="V227" s="4">
        <f t="shared" ca="1" si="37"/>
        <v>1</v>
      </c>
      <c r="W227" s="4">
        <f t="shared" ca="1" si="38"/>
        <v>1</v>
      </c>
      <c r="X227" s="4">
        <f t="shared" ca="1" si="39"/>
        <v>-1</v>
      </c>
      <c r="Y227" s="4">
        <f t="shared" ca="1" si="44"/>
        <v>0.88454999999999995</v>
      </c>
      <c r="Z227" s="4">
        <f t="shared" ca="1" si="45"/>
        <v>0.88470000000000004</v>
      </c>
      <c r="AA227" s="4">
        <f t="shared" ca="1" si="46"/>
        <v>0.88470000000000004</v>
      </c>
      <c r="AB227">
        <f t="shared" ca="1" si="40"/>
        <v>0</v>
      </c>
      <c r="AC227">
        <f t="shared" ca="1" si="41"/>
        <v>0</v>
      </c>
      <c r="AD227">
        <f t="shared" ca="1" si="42"/>
        <v>1</v>
      </c>
    </row>
    <row r="228" spans="1:30" x14ac:dyDescent="0.2">
      <c r="A228" t="s">
        <v>11</v>
      </c>
      <c r="B228" t="s">
        <v>5198</v>
      </c>
      <c r="C228" t="s">
        <v>78</v>
      </c>
      <c r="D228" t="s">
        <v>37</v>
      </c>
      <c r="E228" t="s">
        <v>5199</v>
      </c>
      <c r="F228" t="s">
        <v>5195</v>
      </c>
      <c r="G228">
        <v>1.9516199999999999</v>
      </c>
      <c r="H228">
        <v>1.9544600000000001</v>
      </c>
      <c r="J228">
        <v>8</v>
      </c>
      <c r="L228">
        <v>7.36</v>
      </c>
      <c r="M228" t="s">
        <v>13</v>
      </c>
      <c r="N228">
        <f t="shared" si="47"/>
        <v>48626.300000000178</v>
      </c>
      <c r="O228">
        <f t="shared" si="43"/>
        <v>0</v>
      </c>
      <c r="U228" t="str">
        <f ca="1"/>
        <v>2025-06-25 02:04:00</v>
      </c>
      <c r="V228" s="4">
        <f t="shared" ca="1" si="37"/>
        <v>3</v>
      </c>
      <c r="W228" s="4">
        <f t="shared" ca="1" si="38"/>
        <v>7</v>
      </c>
      <c r="X228" s="4">
        <f t="shared" ca="1" si="39"/>
        <v>0.68000000000000016</v>
      </c>
      <c r="Y228" s="4">
        <f t="shared" ca="1" si="44"/>
        <v>0.88510999999999995</v>
      </c>
      <c r="Z228" s="4">
        <f t="shared" ca="1" si="45"/>
        <v>0.88563000000000003</v>
      </c>
      <c r="AA228" s="4">
        <f t="shared" ca="1" si="46"/>
        <v>0.88438000000000005</v>
      </c>
      <c r="AB228">
        <f t="shared" ca="1" si="40"/>
        <v>1</v>
      </c>
      <c r="AC228">
        <f t="shared" ca="1" si="41"/>
        <v>0</v>
      </c>
      <c r="AD228">
        <f t="shared" ca="1" si="42"/>
        <v>0</v>
      </c>
    </row>
    <row r="229" spans="1:30" x14ac:dyDescent="0.2">
      <c r="A229" t="s">
        <v>11</v>
      </c>
      <c r="B229" t="s">
        <v>5200</v>
      </c>
      <c r="C229" t="s">
        <v>36</v>
      </c>
      <c r="D229" t="s">
        <v>37</v>
      </c>
      <c r="E229" t="s">
        <v>5201</v>
      </c>
      <c r="F229" t="s">
        <v>5195</v>
      </c>
      <c r="G229">
        <v>1.9553700000000001</v>
      </c>
      <c r="H229">
        <v>1.9544600000000001</v>
      </c>
      <c r="J229">
        <v>2</v>
      </c>
      <c r="L229">
        <v>-2</v>
      </c>
      <c r="M229" t="s">
        <v>13</v>
      </c>
      <c r="N229">
        <f t="shared" si="47"/>
        <v>48618.940000000177</v>
      </c>
      <c r="O229">
        <f t="shared" si="43"/>
        <v>0</v>
      </c>
      <c r="U229" t="str">
        <f ca="1"/>
        <v>2025-06-25 01:53:47</v>
      </c>
      <c r="V229" s="4">
        <f t="shared" ref="V229:V292" ca="1" si="48">COUNTIF(INDIRECT($Q$5),U229)</f>
        <v>2</v>
      </c>
      <c r="W229" s="4">
        <f t="shared" ref="W229:W292" ca="1" si="49">SUMIF(INDIRECT($Q$5),U229,INDIRECT($Q$6))</f>
        <v>3</v>
      </c>
      <c r="X229" s="4">
        <f t="shared" ref="X229:X292" ca="1" si="50">SUMIF(INDIRECT($Q$5),U229,INDIRECT($Q$7))</f>
        <v>-3</v>
      </c>
      <c r="Y229" s="4">
        <f t="shared" ca="1" si="44"/>
        <v>0.88414999999999999</v>
      </c>
      <c r="Z229" s="4">
        <f t="shared" ca="1" si="45"/>
        <v>0.88749999999999996</v>
      </c>
      <c r="AA229" s="4">
        <f t="shared" ca="1" si="46"/>
        <v>0.88622000000000001</v>
      </c>
      <c r="AB229">
        <f t="shared" ref="AB229:AB292" ca="1" si="51">IF(AND(Z229&gt;Y229,Y229&gt;AA229), 1,0)</f>
        <v>0</v>
      </c>
      <c r="AC229">
        <f t="shared" ref="AC229:AC292" ca="1" si="52">IF(Y229&gt;Z229,1,0)</f>
        <v>0</v>
      </c>
      <c r="AD229">
        <f t="shared" ref="AD229:AD292" ca="1" si="53">IF(Y229&lt;AA229,1,0)</f>
        <v>1</v>
      </c>
    </row>
    <row r="230" spans="1:30" x14ac:dyDescent="0.2">
      <c r="A230" t="s">
        <v>14</v>
      </c>
      <c r="B230" t="s">
        <v>5202</v>
      </c>
      <c r="C230" t="s">
        <v>130</v>
      </c>
      <c r="D230" t="s">
        <v>37</v>
      </c>
      <c r="E230" t="s">
        <v>5203</v>
      </c>
      <c r="F230" t="s">
        <v>5204</v>
      </c>
      <c r="G230">
        <v>1.96035</v>
      </c>
      <c r="H230">
        <v>1.9578100000000001</v>
      </c>
      <c r="J230">
        <v>4</v>
      </c>
      <c r="L230">
        <v>3.68</v>
      </c>
      <c r="M230" t="s">
        <v>13</v>
      </c>
      <c r="N230">
        <f t="shared" si="47"/>
        <v>48620.940000000177</v>
      </c>
      <c r="O230">
        <f t="shared" si="43"/>
        <v>0</v>
      </c>
      <c r="U230" t="str">
        <f ca="1"/>
        <v>2025-06-25 01:43:25</v>
      </c>
      <c r="V230" s="4">
        <f t="shared" ca="1" si="48"/>
        <v>1</v>
      </c>
      <c r="W230" s="4">
        <f t="shared" ca="1" si="49"/>
        <v>1</v>
      </c>
      <c r="X230" s="4">
        <f t="shared" ca="1" si="50"/>
        <v>0.92</v>
      </c>
      <c r="Y230" s="4">
        <f t="shared" ca="1" si="44"/>
        <v>0.88695000000000002</v>
      </c>
      <c r="Z230" s="4">
        <f t="shared" ca="1" si="45"/>
        <v>0.88332999999999995</v>
      </c>
      <c r="AA230" s="4">
        <f t="shared" ca="1" si="46"/>
        <v>0.88332999999999995</v>
      </c>
      <c r="AB230">
        <f t="shared" ca="1" si="51"/>
        <v>0</v>
      </c>
      <c r="AC230">
        <f t="shared" ca="1" si="52"/>
        <v>1</v>
      </c>
      <c r="AD230">
        <f t="shared" ca="1" si="53"/>
        <v>0</v>
      </c>
    </row>
    <row r="231" spans="1:30" x14ac:dyDescent="0.2">
      <c r="A231" t="s">
        <v>14</v>
      </c>
      <c r="B231" t="s">
        <v>5205</v>
      </c>
      <c r="C231" t="s">
        <v>28</v>
      </c>
      <c r="D231" t="s">
        <v>37</v>
      </c>
      <c r="E231" t="s">
        <v>5206</v>
      </c>
      <c r="F231" t="s">
        <v>5204</v>
      </c>
      <c r="G231">
        <v>1.9577100000000001</v>
      </c>
      <c r="H231">
        <v>1.9578100000000001</v>
      </c>
      <c r="J231">
        <v>1</v>
      </c>
      <c r="L231">
        <v>-1</v>
      </c>
      <c r="M231" t="s">
        <v>13</v>
      </c>
      <c r="N231">
        <f t="shared" si="47"/>
        <v>48617.260000000177</v>
      </c>
      <c r="O231">
        <f t="shared" si="43"/>
        <v>1</v>
      </c>
      <c r="U231" t="str">
        <f ca="1"/>
        <v>2025-06-25 01:33:11</v>
      </c>
      <c r="V231" s="4">
        <f t="shared" ca="1" si="48"/>
        <v>2</v>
      </c>
      <c r="W231" s="4">
        <f t="shared" ca="1" si="49"/>
        <v>3</v>
      </c>
      <c r="X231" s="4">
        <f t="shared" ca="1" si="50"/>
        <v>2.7600000000000002</v>
      </c>
      <c r="Y231" s="4">
        <f t="shared" ca="1" si="44"/>
        <v>0.88368000000000002</v>
      </c>
      <c r="Z231" s="4">
        <f t="shared" ca="1" si="45"/>
        <v>0.87997999999999998</v>
      </c>
      <c r="AA231" s="4">
        <f t="shared" ca="1" si="46"/>
        <v>0.87921000000000005</v>
      </c>
      <c r="AB231">
        <f t="shared" ca="1" si="51"/>
        <v>0</v>
      </c>
      <c r="AC231">
        <f t="shared" ca="1" si="52"/>
        <v>1</v>
      </c>
      <c r="AD231">
        <f t="shared" ca="1" si="53"/>
        <v>0</v>
      </c>
    </row>
    <row r="232" spans="1:30" x14ac:dyDescent="0.2">
      <c r="A232" t="s">
        <v>14</v>
      </c>
      <c r="B232" t="s">
        <v>5207</v>
      </c>
      <c r="C232" t="s">
        <v>123</v>
      </c>
      <c r="D232" t="s">
        <v>37</v>
      </c>
      <c r="E232" t="s">
        <v>5208</v>
      </c>
      <c r="F232" t="s">
        <v>5204</v>
      </c>
      <c r="G232">
        <v>1.9591099999999999</v>
      </c>
      <c r="H232">
        <v>1.9578100000000001</v>
      </c>
      <c r="J232">
        <v>2</v>
      </c>
      <c r="L232">
        <v>1.84</v>
      </c>
      <c r="M232" t="s">
        <v>13</v>
      </c>
      <c r="N232">
        <f t="shared" si="47"/>
        <v>48618.260000000177</v>
      </c>
      <c r="O232">
        <f t="shared" si="43"/>
        <v>0</v>
      </c>
      <c r="U232" t="str">
        <f ca="1"/>
        <v>2025-06-25 01:22:59</v>
      </c>
      <c r="V232" s="4">
        <f t="shared" ca="1" si="48"/>
        <v>1</v>
      </c>
      <c r="W232" s="4">
        <f t="shared" ca="1" si="49"/>
        <v>1</v>
      </c>
      <c r="X232" s="4">
        <f t="shared" ca="1" si="50"/>
        <v>0.92</v>
      </c>
      <c r="Y232" s="4">
        <f t="shared" ca="1" si="44"/>
        <v>0.87983</v>
      </c>
      <c r="Z232" s="4">
        <f t="shared" ca="1" si="45"/>
        <v>0.87758999999999998</v>
      </c>
      <c r="AA232" s="4">
        <f t="shared" ca="1" si="46"/>
        <v>0.87758999999999998</v>
      </c>
      <c r="AB232">
        <f t="shared" ca="1" si="51"/>
        <v>0</v>
      </c>
      <c r="AC232">
        <f t="shared" ca="1" si="52"/>
        <v>1</v>
      </c>
      <c r="AD232">
        <f t="shared" ca="1" si="53"/>
        <v>0</v>
      </c>
    </row>
    <row r="233" spans="1:30" x14ac:dyDescent="0.2">
      <c r="A233" t="s">
        <v>14</v>
      </c>
      <c r="B233" t="s">
        <v>5209</v>
      </c>
      <c r="C233" t="s">
        <v>28</v>
      </c>
      <c r="D233" t="s">
        <v>37</v>
      </c>
      <c r="E233" t="s">
        <v>5210</v>
      </c>
      <c r="F233" t="s">
        <v>5211</v>
      </c>
      <c r="G233">
        <v>1.96044</v>
      </c>
      <c r="H233">
        <v>1.9581900000000001</v>
      </c>
      <c r="J233">
        <v>1</v>
      </c>
      <c r="L233">
        <v>0.92</v>
      </c>
      <c r="M233" t="s">
        <v>13</v>
      </c>
      <c r="N233">
        <f t="shared" si="47"/>
        <v>48616.42000000018</v>
      </c>
      <c r="O233">
        <f t="shared" si="43"/>
        <v>0</v>
      </c>
      <c r="U233" t="str">
        <f ca="1"/>
        <v>2025-06-25 01:12:19</v>
      </c>
      <c r="V233" s="4">
        <f t="shared" ca="1" si="48"/>
        <v>1</v>
      </c>
      <c r="W233" s="4">
        <f t="shared" ca="1" si="49"/>
        <v>1</v>
      </c>
      <c r="X233" s="4">
        <f t="shared" ca="1" si="50"/>
        <v>0.92</v>
      </c>
      <c r="Y233" s="4">
        <f t="shared" ca="1" si="44"/>
        <v>0.87849999999999995</v>
      </c>
      <c r="Z233" s="4">
        <f t="shared" ca="1" si="45"/>
        <v>0.87597000000000003</v>
      </c>
      <c r="AA233" s="4">
        <f t="shared" ca="1" si="46"/>
        <v>0.87597000000000003</v>
      </c>
      <c r="AB233">
        <f t="shared" ca="1" si="51"/>
        <v>0</v>
      </c>
      <c r="AC233">
        <f t="shared" ca="1" si="52"/>
        <v>1</v>
      </c>
      <c r="AD233">
        <f t="shared" ca="1" si="53"/>
        <v>0</v>
      </c>
    </row>
    <row r="234" spans="1:30" x14ac:dyDescent="0.2">
      <c r="A234" t="s">
        <v>11</v>
      </c>
      <c r="B234" t="s">
        <v>5212</v>
      </c>
      <c r="C234" t="s">
        <v>28</v>
      </c>
      <c r="D234" t="s">
        <v>37</v>
      </c>
      <c r="E234" t="s">
        <v>5213</v>
      </c>
      <c r="F234" t="s">
        <v>5214</v>
      </c>
      <c r="G234">
        <v>1.9582999999999999</v>
      </c>
      <c r="H234">
        <v>1.96017</v>
      </c>
      <c r="J234">
        <v>1</v>
      </c>
      <c r="L234">
        <v>0.92</v>
      </c>
      <c r="M234" t="s">
        <v>13</v>
      </c>
      <c r="N234">
        <f t="shared" si="47"/>
        <v>48615.500000000182</v>
      </c>
      <c r="O234">
        <f t="shared" si="43"/>
        <v>0</v>
      </c>
      <c r="U234" t="str">
        <f ca="1"/>
        <v>2025-06-25 01:02:06</v>
      </c>
      <c r="V234" s="4">
        <f t="shared" ca="1" si="48"/>
        <v>2</v>
      </c>
      <c r="W234" s="4">
        <f t="shared" ca="1" si="49"/>
        <v>3</v>
      </c>
      <c r="X234" s="4">
        <f t="shared" ca="1" si="50"/>
        <v>0.84000000000000008</v>
      </c>
      <c r="Y234" s="4">
        <f t="shared" ca="1" si="44"/>
        <v>0.87583</v>
      </c>
      <c r="Z234" s="4">
        <f t="shared" ca="1" si="45"/>
        <v>0.87695999999999996</v>
      </c>
      <c r="AA234" s="4">
        <f t="shared" ca="1" si="46"/>
        <v>0.87555000000000005</v>
      </c>
      <c r="AB234">
        <f t="shared" ca="1" si="51"/>
        <v>1</v>
      </c>
      <c r="AC234">
        <f t="shared" ca="1" si="52"/>
        <v>0</v>
      </c>
      <c r="AD234">
        <f t="shared" ca="1" si="53"/>
        <v>0</v>
      </c>
    </row>
    <row r="235" spans="1:30" x14ac:dyDescent="0.2">
      <c r="A235" t="s">
        <v>11</v>
      </c>
      <c r="B235" t="s">
        <v>5215</v>
      </c>
      <c r="C235" t="s">
        <v>28</v>
      </c>
      <c r="D235" t="s">
        <v>37</v>
      </c>
      <c r="E235" t="s">
        <v>5216</v>
      </c>
      <c r="F235" t="s">
        <v>5217</v>
      </c>
      <c r="G235">
        <v>1.9535400000000001</v>
      </c>
      <c r="H235">
        <v>1.9588000000000001</v>
      </c>
      <c r="J235">
        <v>1</v>
      </c>
      <c r="L235">
        <v>0.92</v>
      </c>
      <c r="M235" t="s">
        <v>13</v>
      </c>
      <c r="N235">
        <f t="shared" si="47"/>
        <v>48614.580000000184</v>
      </c>
      <c r="O235">
        <f t="shared" si="43"/>
        <v>0</v>
      </c>
      <c r="U235" t="str">
        <f ca="1"/>
        <v>2025-06-25 00:51:54</v>
      </c>
      <c r="V235" s="4">
        <f t="shared" ca="1" si="48"/>
        <v>3</v>
      </c>
      <c r="W235" s="4">
        <f t="shared" ca="1" si="49"/>
        <v>7</v>
      </c>
      <c r="X235" s="4">
        <f t="shared" ca="1" si="50"/>
        <v>0.68000000000000016</v>
      </c>
      <c r="Y235" s="4">
        <f t="shared" ca="1" si="44"/>
        <v>0.87722</v>
      </c>
      <c r="Z235" s="4">
        <f t="shared" ca="1" si="45"/>
        <v>0.87756999999999996</v>
      </c>
      <c r="AA235" s="4">
        <f t="shared" ca="1" si="46"/>
        <v>0.87468000000000001</v>
      </c>
      <c r="AB235">
        <f t="shared" ca="1" si="51"/>
        <v>1</v>
      </c>
      <c r="AC235">
        <f t="shared" ca="1" si="52"/>
        <v>0</v>
      </c>
      <c r="AD235">
        <f t="shared" ca="1" si="53"/>
        <v>0</v>
      </c>
    </row>
    <row r="236" spans="1:30" x14ac:dyDescent="0.2">
      <c r="A236" t="s">
        <v>11</v>
      </c>
      <c r="B236" t="s">
        <v>5218</v>
      </c>
      <c r="C236" t="s">
        <v>28</v>
      </c>
      <c r="D236" t="s">
        <v>37</v>
      </c>
      <c r="E236" t="s">
        <v>5219</v>
      </c>
      <c r="F236" t="s">
        <v>5220</v>
      </c>
      <c r="G236">
        <v>1.9567099999999999</v>
      </c>
      <c r="H236">
        <v>1.9533499999999999</v>
      </c>
      <c r="J236">
        <v>1</v>
      </c>
      <c r="L236">
        <v>-1</v>
      </c>
      <c r="M236" t="s">
        <v>13</v>
      </c>
      <c r="N236">
        <f t="shared" si="47"/>
        <v>48613.660000000185</v>
      </c>
      <c r="O236">
        <f t="shared" si="43"/>
        <v>0</v>
      </c>
      <c r="U236" t="str">
        <f ca="1"/>
        <v>2025-06-25 00:41:41</v>
      </c>
      <c r="V236" s="4">
        <f t="shared" ca="1" si="48"/>
        <v>1</v>
      </c>
      <c r="W236" s="4">
        <f t="shared" ca="1" si="49"/>
        <v>1</v>
      </c>
      <c r="X236" s="4">
        <f t="shared" ca="1" si="50"/>
        <v>0.92</v>
      </c>
      <c r="Y236" s="4">
        <f t="shared" ca="1" si="44"/>
        <v>0.87475000000000003</v>
      </c>
      <c r="Z236" s="4">
        <f t="shared" ca="1" si="45"/>
        <v>0.87646999999999997</v>
      </c>
      <c r="AA236" s="4">
        <f t="shared" ca="1" si="46"/>
        <v>0.87646999999999997</v>
      </c>
      <c r="AB236">
        <f t="shared" ca="1" si="51"/>
        <v>0</v>
      </c>
      <c r="AC236">
        <f t="shared" ca="1" si="52"/>
        <v>0</v>
      </c>
      <c r="AD236">
        <f t="shared" ca="1" si="53"/>
        <v>1</v>
      </c>
    </row>
    <row r="237" spans="1:30" x14ac:dyDescent="0.2">
      <c r="A237" t="s">
        <v>11</v>
      </c>
      <c r="B237" t="s">
        <v>5221</v>
      </c>
      <c r="C237" t="s">
        <v>71</v>
      </c>
      <c r="D237" t="s">
        <v>37</v>
      </c>
      <c r="E237" t="s">
        <v>5222</v>
      </c>
      <c r="F237" t="s">
        <v>5220</v>
      </c>
      <c r="G237">
        <v>1.9510400000000001</v>
      </c>
      <c r="H237">
        <v>1.9533499999999999</v>
      </c>
      <c r="J237">
        <v>4</v>
      </c>
      <c r="L237">
        <v>3.68</v>
      </c>
      <c r="M237" t="s">
        <v>13</v>
      </c>
      <c r="N237">
        <f t="shared" si="47"/>
        <v>48614.660000000185</v>
      </c>
      <c r="O237">
        <f t="shared" si="43"/>
        <v>0</v>
      </c>
      <c r="U237" t="str">
        <f ca="1"/>
        <v>2025-06-25 00:31:19</v>
      </c>
      <c r="V237" s="4">
        <f t="shared" ca="1" si="48"/>
        <v>1</v>
      </c>
      <c r="W237" s="4">
        <f t="shared" ca="1" si="49"/>
        <v>1</v>
      </c>
      <c r="X237" s="4">
        <f t="shared" ca="1" si="50"/>
        <v>0.92</v>
      </c>
      <c r="Y237" s="4">
        <f t="shared" ca="1" si="44"/>
        <v>0.87655000000000005</v>
      </c>
      <c r="Z237" s="4">
        <f t="shared" ca="1" si="45"/>
        <v>0.87885000000000002</v>
      </c>
      <c r="AA237" s="4">
        <f t="shared" ca="1" si="46"/>
        <v>0.87885000000000002</v>
      </c>
      <c r="AB237">
        <f t="shared" ca="1" si="51"/>
        <v>0</v>
      </c>
      <c r="AC237">
        <f t="shared" ca="1" si="52"/>
        <v>0</v>
      </c>
      <c r="AD237">
        <f t="shared" ca="1" si="53"/>
        <v>1</v>
      </c>
    </row>
    <row r="238" spans="1:30" x14ac:dyDescent="0.2">
      <c r="A238" t="s">
        <v>11</v>
      </c>
      <c r="B238" t="s">
        <v>5223</v>
      </c>
      <c r="C238" t="s">
        <v>130</v>
      </c>
      <c r="D238" t="s">
        <v>37</v>
      </c>
      <c r="E238" t="s">
        <v>5224</v>
      </c>
      <c r="F238" t="s">
        <v>5220</v>
      </c>
      <c r="G238">
        <v>1.95374</v>
      </c>
      <c r="H238">
        <v>1.9533499999999999</v>
      </c>
      <c r="J238">
        <v>2</v>
      </c>
      <c r="L238">
        <v>-2</v>
      </c>
      <c r="M238" t="s">
        <v>13</v>
      </c>
      <c r="N238">
        <f t="shared" si="47"/>
        <v>48610.980000000185</v>
      </c>
      <c r="O238">
        <f t="shared" si="43"/>
        <v>0</v>
      </c>
      <c r="U238" t="str">
        <f ca="1"/>
        <v>2025-06-25 00:21:06</v>
      </c>
      <c r="V238" s="4">
        <f t="shared" ca="1" si="48"/>
        <v>3</v>
      </c>
      <c r="W238" s="4">
        <f t="shared" ca="1" si="49"/>
        <v>7</v>
      </c>
      <c r="X238" s="4">
        <f t="shared" ca="1" si="50"/>
        <v>4.5200000000000005</v>
      </c>
      <c r="Y238" s="4">
        <f t="shared" ca="1" si="44"/>
        <v>0.87882000000000005</v>
      </c>
      <c r="Z238" s="4">
        <f t="shared" ca="1" si="45"/>
        <v>0.87948000000000004</v>
      </c>
      <c r="AA238" s="4">
        <f t="shared" ca="1" si="46"/>
        <v>0.87736999999999998</v>
      </c>
      <c r="AB238">
        <f t="shared" ca="1" si="51"/>
        <v>1</v>
      </c>
      <c r="AC238">
        <f t="shared" ca="1" si="52"/>
        <v>0</v>
      </c>
      <c r="AD238">
        <f t="shared" ca="1" si="53"/>
        <v>0</v>
      </c>
    </row>
    <row r="239" spans="1:30" x14ac:dyDescent="0.2">
      <c r="A239" t="s">
        <v>11</v>
      </c>
      <c r="B239" t="s">
        <v>5225</v>
      </c>
      <c r="C239" t="s">
        <v>28</v>
      </c>
      <c r="D239" t="s">
        <v>37</v>
      </c>
      <c r="E239" t="s">
        <v>5226</v>
      </c>
      <c r="F239" t="s">
        <v>5227</v>
      </c>
      <c r="G239">
        <v>1.9526399999999999</v>
      </c>
      <c r="H239">
        <v>1.95665</v>
      </c>
      <c r="J239">
        <v>1</v>
      </c>
      <c r="L239">
        <v>0.92</v>
      </c>
      <c r="M239" t="s">
        <v>13</v>
      </c>
      <c r="N239">
        <f t="shared" si="47"/>
        <v>48612.980000000185</v>
      </c>
      <c r="O239">
        <f t="shared" si="43"/>
        <v>0</v>
      </c>
      <c r="U239" t="str">
        <f ca="1"/>
        <v>2025-06-25 00:10:25</v>
      </c>
      <c r="V239" s="4">
        <f t="shared" ca="1" si="48"/>
        <v>1</v>
      </c>
      <c r="W239" s="4">
        <f t="shared" ca="1" si="49"/>
        <v>1</v>
      </c>
      <c r="X239" s="4">
        <f t="shared" ca="1" si="50"/>
        <v>0.92</v>
      </c>
      <c r="Y239" s="4">
        <f t="shared" ca="1" si="44"/>
        <v>0.87934000000000001</v>
      </c>
      <c r="Z239" s="4">
        <f t="shared" ca="1" si="45"/>
        <v>0.87849999999999995</v>
      </c>
      <c r="AA239" s="4">
        <f t="shared" ca="1" si="46"/>
        <v>0.87849999999999995</v>
      </c>
      <c r="AB239">
        <f t="shared" ca="1" si="51"/>
        <v>0</v>
      </c>
      <c r="AC239">
        <f t="shared" ca="1" si="52"/>
        <v>1</v>
      </c>
      <c r="AD239">
        <f t="shared" ca="1" si="53"/>
        <v>0</v>
      </c>
    </row>
    <row r="240" spans="1:30" x14ac:dyDescent="0.2">
      <c r="A240" t="s">
        <v>11</v>
      </c>
      <c r="B240" t="s">
        <v>5228</v>
      </c>
      <c r="C240" t="s">
        <v>133</v>
      </c>
      <c r="D240" t="s">
        <v>37</v>
      </c>
      <c r="E240" t="s">
        <v>5229</v>
      </c>
      <c r="F240" t="s">
        <v>5227</v>
      </c>
      <c r="G240">
        <v>1.9516199999999999</v>
      </c>
      <c r="H240">
        <v>1.95665</v>
      </c>
      <c r="J240">
        <v>2</v>
      </c>
      <c r="L240">
        <v>1.84</v>
      </c>
      <c r="M240" t="s">
        <v>13</v>
      </c>
      <c r="N240">
        <f t="shared" si="47"/>
        <v>48612.060000000187</v>
      </c>
      <c r="O240">
        <f t="shared" si="43"/>
        <v>0</v>
      </c>
      <c r="U240" t="str">
        <f ca="1"/>
        <v>2025-06-24 23:57:53</v>
      </c>
      <c r="V240" s="4">
        <f t="shared" ca="1" si="48"/>
        <v>1</v>
      </c>
      <c r="W240" s="4">
        <f t="shared" ca="1" si="49"/>
        <v>1</v>
      </c>
      <c r="X240" s="4">
        <f t="shared" ca="1" si="50"/>
        <v>0.92</v>
      </c>
      <c r="Y240" s="4">
        <f t="shared" ca="1" si="44"/>
        <v>0.87646999999999997</v>
      </c>
      <c r="Z240" s="4">
        <f t="shared" ca="1" si="45"/>
        <v>0.87551999999999996</v>
      </c>
      <c r="AA240" s="4">
        <f t="shared" ca="1" si="46"/>
        <v>0.87551999999999996</v>
      </c>
      <c r="AB240">
        <f t="shared" ca="1" si="51"/>
        <v>0</v>
      </c>
      <c r="AC240">
        <f t="shared" ca="1" si="52"/>
        <v>1</v>
      </c>
      <c r="AD240">
        <f t="shared" ca="1" si="53"/>
        <v>0</v>
      </c>
    </row>
    <row r="241" spans="1:30" x14ac:dyDescent="0.2">
      <c r="A241" t="s">
        <v>14</v>
      </c>
      <c r="B241" t="s">
        <v>5230</v>
      </c>
      <c r="C241" t="s">
        <v>33</v>
      </c>
      <c r="D241" t="s">
        <v>37</v>
      </c>
      <c r="E241" t="s">
        <v>5231</v>
      </c>
      <c r="F241" t="s">
        <v>5232</v>
      </c>
      <c r="G241">
        <v>1.9497800000000001</v>
      </c>
      <c r="H241">
        <v>1.9531799999999999</v>
      </c>
      <c r="J241">
        <v>1</v>
      </c>
      <c r="L241">
        <v>-1</v>
      </c>
      <c r="M241" t="s">
        <v>13</v>
      </c>
      <c r="N241">
        <f t="shared" si="47"/>
        <v>48610.22000000019</v>
      </c>
      <c r="O241">
        <f t="shared" si="43"/>
        <v>1</v>
      </c>
      <c r="U241" t="str">
        <f ca="1"/>
        <v>2025-06-24 23:47:41</v>
      </c>
      <c r="V241" s="4">
        <f t="shared" ca="1" si="48"/>
        <v>2</v>
      </c>
      <c r="W241" s="4">
        <f t="shared" ca="1" si="49"/>
        <v>3</v>
      </c>
      <c r="X241" s="4">
        <f t="shared" ca="1" si="50"/>
        <v>2.7600000000000002</v>
      </c>
      <c r="Y241" s="4">
        <f t="shared" ca="1" si="44"/>
        <v>0.87524000000000002</v>
      </c>
      <c r="Z241" s="4">
        <f t="shared" ca="1" si="45"/>
        <v>0.87336000000000003</v>
      </c>
      <c r="AA241" s="4">
        <f t="shared" ca="1" si="46"/>
        <v>0.87243999999999999</v>
      </c>
      <c r="AB241">
        <f t="shared" ca="1" si="51"/>
        <v>0</v>
      </c>
      <c r="AC241">
        <f t="shared" ca="1" si="52"/>
        <v>1</v>
      </c>
      <c r="AD241">
        <f t="shared" ca="1" si="53"/>
        <v>0</v>
      </c>
    </row>
    <row r="242" spans="1:30" x14ac:dyDescent="0.2">
      <c r="A242" t="s">
        <v>14</v>
      </c>
      <c r="B242" t="s">
        <v>5233</v>
      </c>
      <c r="C242" t="s">
        <v>95</v>
      </c>
      <c r="D242" t="s">
        <v>37</v>
      </c>
      <c r="E242" t="s">
        <v>5234</v>
      </c>
      <c r="F242" t="s">
        <v>5232</v>
      </c>
      <c r="G242">
        <v>1.95248</v>
      </c>
      <c r="H242">
        <v>1.9531799999999999</v>
      </c>
      <c r="J242">
        <v>2</v>
      </c>
      <c r="L242">
        <v>-2</v>
      </c>
      <c r="M242" t="s">
        <v>13</v>
      </c>
      <c r="N242">
        <f t="shared" si="47"/>
        <v>48611.22000000019</v>
      </c>
      <c r="O242">
        <f t="shared" si="43"/>
        <v>0</v>
      </c>
      <c r="U242" t="str">
        <f ca="1"/>
        <v>2025-06-24 23:37:18</v>
      </c>
      <c r="V242" s="4">
        <f t="shared" ca="1" si="48"/>
        <v>2</v>
      </c>
      <c r="W242" s="4">
        <f t="shared" ca="1" si="49"/>
        <v>3</v>
      </c>
      <c r="X242" s="4">
        <f t="shared" ca="1" si="50"/>
        <v>0.84000000000000008</v>
      </c>
      <c r="Y242" s="4">
        <f t="shared" ca="1" si="44"/>
        <v>0.87263000000000002</v>
      </c>
      <c r="Z242" s="4">
        <f t="shared" ca="1" si="45"/>
        <v>0.87280000000000002</v>
      </c>
      <c r="AA242" s="4">
        <f t="shared" ca="1" si="46"/>
        <v>0.87099000000000004</v>
      </c>
      <c r="AB242">
        <f t="shared" ca="1" si="51"/>
        <v>1</v>
      </c>
      <c r="AC242">
        <f t="shared" ca="1" si="52"/>
        <v>0</v>
      </c>
      <c r="AD242">
        <f t="shared" ca="1" si="53"/>
        <v>0</v>
      </c>
    </row>
    <row r="243" spans="1:30" x14ac:dyDescent="0.2">
      <c r="A243" t="s">
        <v>14</v>
      </c>
      <c r="B243" t="s">
        <v>5235</v>
      </c>
      <c r="C243" t="s">
        <v>34</v>
      </c>
      <c r="D243" t="s">
        <v>20</v>
      </c>
      <c r="E243" t="s">
        <v>5236</v>
      </c>
      <c r="F243" t="s">
        <v>5237</v>
      </c>
      <c r="G243">
        <v>0.83553999999999995</v>
      </c>
      <c r="H243">
        <v>0.83323000000000003</v>
      </c>
      <c r="J243">
        <v>1</v>
      </c>
      <c r="L243">
        <v>0.92</v>
      </c>
      <c r="M243" t="s">
        <v>13</v>
      </c>
      <c r="N243">
        <f t="shared" si="47"/>
        <v>48613.22000000019</v>
      </c>
      <c r="O243">
        <f t="shared" si="43"/>
        <v>0</v>
      </c>
      <c r="U243" t="str">
        <f ca="1"/>
        <v>2025-06-24 23:27:05</v>
      </c>
      <c r="V243" s="4">
        <f t="shared" ca="1" si="48"/>
        <v>4</v>
      </c>
      <c r="W243" s="4">
        <f t="shared" ca="1" si="49"/>
        <v>15</v>
      </c>
      <c r="X243" s="4">
        <f t="shared" ca="1" si="50"/>
        <v>-15</v>
      </c>
      <c r="Y243" s="4">
        <f t="shared" ca="1" si="44"/>
        <v>0.87295999999999996</v>
      </c>
      <c r="Z243" s="4">
        <f t="shared" ca="1" si="45"/>
        <v>0.87234999999999996</v>
      </c>
      <c r="AA243" s="4">
        <f t="shared" ca="1" si="46"/>
        <v>0.87041999999999997</v>
      </c>
      <c r="AB243">
        <f t="shared" ca="1" si="51"/>
        <v>0</v>
      </c>
      <c r="AC243">
        <f t="shared" ca="1" si="52"/>
        <v>1</v>
      </c>
      <c r="AD243">
        <f t="shared" ca="1" si="53"/>
        <v>0</v>
      </c>
    </row>
    <row r="244" spans="1:30" x14ac:dyDescent="0.2">
      <c r="A244" t="s">
        <v>14</v>
      </c>
      <c r="B244" t="s">
        <v>5238</v>
      </c>
      <c r="C244" t="s">
        <v>33</v>
      </c>
      <c r="D244" t="s">
        <v>20</v>
      </c>
      <c r="E244" t="s">
        <v>5239</v>
      </c>
      <c r="F244" t="s">
        <v>5240</v>
      </c>
      <c r="G244">
        <v>0.83796999999999999</v>
      </c>
      <c r="H244">
        <v>0.83459000000000005</v>
      </c>
      <c r="J244">
        <v>1</v>
      </c>
      <c r="L244">
        <v>0.92</v>
      </c>
      <c r="M244" t="s">
        <v>13</v>
      </c>
      <c r="N244">
        <f t="shared" si="47"/>
        <v>48612.300000000192</v>
      </c>
      <c r="O244">
        <f t="shared" si="43"/>
        <v>1</v>
      </c>
      <c r="U244" t="str">
        <f ca="1"/>
        <v>2025-06-24 23:16:53</v>
      </c>
      <c r="V244" s="4">
        <f t="shared" ca="1" si="48"/>
        <v>2</v>
      </c>
      <c r="W244" s="4">
        <f t="shared" ca="1" si="49"/>
        <v>3</v>
      </c>
      <c r="X244" s="4">
        <f t="shared" ca="1" si="50"/>
        <v>-3</v>
      </c>
      <c r="Y244" s="4">
        <f t="shared" ca="1" si="44"/>
        <v>0.87073999999999996</v>
      </c>
      <c r="Z244" s="4">
        <f t="shared" ca="1" si="45"/>
        <v>0.87377000000000005</v>
      </c>
      <c r="AA244" s="4">
        <f t="shared" ca="1" si="46"/>
        <v>0.87128000000000005</v>
      </c>
      <c r="AB244">
        <f t="shared" ca="1" si="51"/>
        <v>0</v>
      </c>
      <c r="AC244">
        <f t="shared" ca="1" si="52"/>
        <v>0</v>
      </c>
      <c r="AD244">
        <f t="shared" ca="1" si="53"/>
        <v>1</v>
      </c>
    </row>
    <row r="245" spans="1:30" x14ac:dyDescent="0.2">
      <c r="A245" t="s">
        <v>11</v>
      </c>
      <c r="B245" t="s">
        <v>5241</v>
      </c>
      <c r="C245" t="s">
        <v>123</v>
      </c>
      <c r="D245" t="s">
        <v>20</v>
      </c>
      <c r="E245" t="s">
        <v>5242</v>
      </c>
      <c r="F245" t="s">
        <v>5243</v>
      </c>
      <c r="G245">
        <v>0.84086000000000005</v>
      </c>
      <c r="H245">
        <v>0.83821000000000001</v>
      </c>
      <c r="J245">
        <v>2</v>
      </c>
      <c r="L245">
        <v>-2</v>
      </c>
      <c r="M245" t="s">
        <v>13</v>
      </c>
      <c r="N245">
        <f t="shared" si="47"/>
        <v>48611.380000000194</v>
      </c>
      <c r="O245">
        <f t="shared" si="43"/>
        <v>0</v>
      </c>
      <c r="U245" t="str">
        <f ca="1"/>
        <v>2025-06-24 23:06:13</v>
      </c>
      <c r="V245" s="4">
        <f t="shared" ca="1" si="48"/>
        <v>2</v>
      </c>
      <c r="W245" s="4">
        <f t="shared" ca="1" si="49"/>
        <v>3</v>
      </c>
      <c r="X245" s="4">
        <f t="shared" ca="1" si="50"/>
        <v>0.84000000000000008</v>
      </c>
      <c r="Y245" s="4">
        <f t="shared" ca="1" si="44"/>
        <v>0.87338000000000005</v>
      </c>
      <c r="Z245" s="4">
        <f t="shared" ca="1" si="45"/>
        <v>0.87356</v>
      </c>
      <c r="AA245" s="4">
        <f t="shared" ca="1" si="46"/>
        <v>0.87178</v>
      </c>
      <c r="AB245">
        <f t="shared" ca="1" si="51"/>
        <v>1</v>
      </c>
      <c r="AC245">
        <f t="shared" ca="1" si="52"/>
        <v>0</v>
      </c>
      <c r="AD245">
        <f t="shared" ca="1" si="53"/>
        <v>0</v>
      </c>
    </row>
    <row r="246" spans="1:30" x14ac:dyDescent="0.2">
      <c r="A246" t="s">
        <v>11</v>
      </c>
      <c r="B246" t="s">
        <v>5244</v>
      </c>
      <c r="C246" t="s">
        <v>130</v>
      </c>
      <c r="D246" t="s">
        <v>20</v>
      </c>
      <c r="E246" t="s">
        <v>5245</v>
      </c>
      <c r="F246" t="s">
        <v>5243</v>
      </c>
      <c r="G246">
        <v>0.83977000000000002</v>
      </c>
      <c r="H246">
        <v>0.83821000000000001</v>
      </c>
      <c r="J246">
        <v>4</v>
      </c>
      <c r="L246">
        <v>-4</v>
      </c>
      <c r="M246" t="s">
        <v>13</v>
      </c>
      <c r="N246">
        <f t="shared" si="47"/>
        <v>48613.380000000194</v>
      </c>
      <c r="O246">
        <f t="shared" si="43"/>
        <v>0</v>
      </c>
      <c r="U246" t="str">
        <f ca="1"/>
        <v>2025-06-24 22:56:00</v>
      </c>
      <c r="V246" s="4">
        <f t="shared" ca="1" si="48"/>
        <v>2</v>
      </c>
      <c r="W246" s="4">
        <f t="shared" ca="1" si="49"/>
        <v>3</v>
      </c>
      <c r="X246" s="4">
        <f t="shared" ca="1" si="50"/>
        <v>-3</v>
      </c>
      <c r="Y246" s="4">
        <f t="shared" ca="1" si="44"/>
        <v>0.87361999999999995</v>
      </c>
      <c r="Z246" s="4">
        <f t="shared" ca="1" si="45"/>
        <v>0.87339</v>
      </c>
      <c r="AA246" s="4">
        <f t="shared" ca="1" si="46"/>
        <v>0.87219999999999998</v>
      </c>
      <c r="AB246">
        <f t="shared" ca="1" si="51"/>
        <v>0</v>
      </c>
      <c r="AC246">
        <f t="shared" ca="1" si="52"/>
        <v>1</v>
      </c>
      <c r="AD246">
        <f t="shared" ca="1" si="53"/>
        <v>0</v>
      </c>
    </row>
    <row r="247" spans="1:30" x14ac:dyDescent="0.2">
      <c r="A247" t="s">
        <v>11</v>
      </c>
      <c r="B247" t="s">
        <v>5246</v>
      </c>
      <c r="C247" t="s">
        <v>28</v>
      </c>
      <c r="D247" t="s">
        <v>20</v>
      </c>
      <c r="E247" t="s">
        <v>5247</v>
      </c>
      <c r="F247" t="s">
        <v>5243</v>
      </c>
      <c r="G247">
        <v>0.84204999999999997</v>
      </c>
      <c r="H247">
        <v>0.83821000000000001</v>
      </c>
      <c r="J247">
        <v>1</v>
      </c>
      <c r="L247">
        <v>-1</v>
      </c>
      <c r="M247" t="s">
        <v>13</v>
      </c>
      <c r="N247">
        <f t="shared" si="47"/>
        <v>48617.380000000194</v>
      </c>
      <c r="O247">
        <f t="shared" si="43"/>
        <v>1</v>
      </c>
      <c r="U247" t="str">
        <f ca="1"/>
        <v>2025-06-24 22:45:29</v>
      </c>
      <c r="V247" s="4">
        <f t="shared" ca="1" si="48"/>
        <v>2</v>
      </c>
      <c r="W247" s="4">
        <f t="shared" ca="1" si="49"/>
        <v>3</v>
      </c>
      <c r="X247" s="4">
        <f t="shared" ca="1" si="50"/>
        <v>0.84000000000000008</v>
      </c>
      <c r="Y247" s="4">
        <f t="shared" ca="1" si="44"/>
        <v>0.87253999999999998</v>
      </c>
      <c r="Z247" s="4">
        <f t="shared" ca="1" si="45"/>
        <v>0.87304000000000004</v>
      </c>
      <c r="AA247" s="4">
        <f t="shared" ca="1" si="46"/>
        <v>0.87226000000000004</v>
      </c>
      <c r="AB247">
        <f t="shared" ca="1" si="51"/>
        <v>1</v>
      </c>
      <c r="AC247">
        <f t="shared" ca="1" si="52"/>
        <v>0</v>
      </c>
      <c r="AD247">
        <f t="shared" ca="1" si="53"/>
        <v>0</v>
      </c>
    </row>
    <row r="248" spans="1:30" x14ac:dyDescent="0.2">
      <c r="A248" t="s">
        <v>11</v>
      </c>
      <c r="B248" t="s">
        <v>5248</v>
      </c>
      <c r="C248" t="s">
        <v>55</v>
      </c>
      <c r="D248" t="s">
        <v>20</v>
      </c>
      <c r="E248" t="s">
        <v>5249</v>
      </c>
      <c r="F248" t="s">
        <v>5243</v>
      </c>
      <c r="G248">
        <v>0.83847000000000005</v>
      </c>
      <c r="H248">
        <v>0.83821000000000001</v>
      </c>
      <c r="J248">
        <v>8</v>
      </c>
      <c r="L248">
        <v>-8</v>
      </c>
      <c r="M248" t="s">
        <v>13</v>
      </c>
      <c r="N248">
        <f t="shared" si="47"/>
        <v>48618.380000000194</v>
      </c>
      <c r="O248">
        <f t="shared" si="43"/>
        <v>1</v>
      </c>
      <c r="U248" t="str">
        <f ca="1"/>
        <v>2025-06-24 22:35:21</v>
      </c>
      <c r="V248" s="4">
        <f t="shared" ca="1" si="48"/>
        <v>1</v>
      </c>
      <c r="W248" s="4">
        <f t="shared" ca="1" si="49"/>
        <v>1</v>
      </c>
      <c r="X248" s="4">
        <f t="shared" ca="1" si="50"/>
        <v>0.92</v>
      </c>
      <c r="Y248" s="4">
        <f t="shared" ca="1" si="44"/>
        <v>0.87297999999999998</v>
      </c>
      <c r="Z248" s="4">
        <f t="shared" ca="1" si="45"/>
        <v>0.86995999999999996</v>
      </c>
      <c r="AA248" s="4">
        <f t="shared" ca="1" si="46"/>
        <v>0.86995999999999996</v>
      </c>
      <c r="AB248">
        <f t="shared" ca="1" si="51"/>
        <v>0</v>
      </c>
      <c r="AC248">
        <f t="shared" ca="1" si="52"/>
        <v>1</v>
      </c>
      <c r="AD248">
        <f t="shared" ca="1" si="53"/>
        <v>0</v>
      </c>
    </row>
    <row r="249" spans="1:30" x14ac:dyDescent="0.2">
      <c r="A249" t="s">
        <v>14</v>
      </c>
      <c r="B249" t="s">
        <v>5250</v>
      </c>
      <c r="C249" t="s">
        <v>28</v>
      </c>
      <c r="D249" t="s">
        <v>20</v>
      </c>
      <c r="E249" t="s">
        <v>5251</v>
      </c>
      <c r="F249" t="s">
        <v>5252</v>
      </c>
      <c r="G249">
        <v>0.84265000000000001</v>
      </c>
      <c r="H249">
        <v>0.84216999999999997</v>
      </c>
      <c r="J249">
        <v>1</v>
      </c>
      <c r="L249">
        <v>0.92</v>
      </c>
      <c r="M249" t="s">
        <v>13</v>
      </c>
      <c r="N249">
        <f t="shared" si="47"/>
        <v>48626.380000000194</v>
      </c>
      <c r="O249">
        <f t="shared" si="43"/>
        <v>1</v>
      </c>
      <c r="U249" t="str">
        <f ca="1"/>
        <v>2025-06-24 22:25:08</v>
      </c>
      <c r="V249" s="4">
        <f t="shared" ca="1" si="48"/>
        <v>1</v>
      </c>
      <c r="W249" s="4">
        <f t="shared" ca="1" si="49"/>
        <v>1</v>
      </c>
      <c r="X249" s="4">
        <f t="shared" ca="1" si="50"/>
        <v>0.92</v>
      </c>
      <c r="Y249" s="4">
        <f t="shared" ca="1" si="44"/>
        <v>0.87024000000000001</v>
      </c>
      <c r="Z249" s="4">
        <f t="shared" ca="1" si="45"/>
        <v>0.87146000000000001</v>
      </c>
      <c r="AA249" s="4">
        <f t="shared" ca="1" si="46"/>
        <v>0.87146000000000001</v>
      </c>
      <c r="AB249">
        <f t="shared" ca="1" si="51"/>
        <v>0</v>
      </c>
      <c r="AC249">
        <f t="shared" ca="1" si="52"/>
        <v>0</v>
      </c>
      <c r="AD249">
        <f t="shared" ca="1" si="53"/>
        <v>1</v>
      </c>
    </row>
    <row r="250" spans="1:30" x14ac:dyDescent="0.2">
      <c r="A250" t="s">
        <v>14</v>
      </c>
      <c r="B250" t="s">
        <v>5253</v>
      </c>
      <c r="C250" t="s">
        <v>28</v>
      </c>
      <c r="D250" t="s">
        <v>20</v>
      </c>
      <c r="E250" t="s">
        <v>5254</v>
      </c>
      <c r="F250" t="s">
        <v>5255</v>
      </c>
      <c r="G250">
        <v>0.84636</v>
      </c>
      <c r="H250">
        <v>0.84287000000000001</v>
      </c>
      <c r="J250">
        <v>1</v>
      </c>
      <c r="L250">
        <v>0.92</v>
      </c>
      <c r="M250" t="s">
        <v>13</v>
      </c>
      <c r="N250">
        <f t="shared" si="47"/>
        <v>48625.460000000196</v>
      </c>
      <c r="O250">
        <f t="shared" si="43"/>
        <v>0</v>
      </c>
      <c r="U250" t="str">
        <f ca="1"/>
        <v>2025-06-24 22:14:55</v>
      </c>
      <c r="V250" s="4">
        <f t="shared" ca="1" si="48"/>
        <v>2</v>
      </c>
      <c r="W250" s="4">
        <f t="shared" ca="1" si="49"/>
        <v>3</v>
      </c>
      <c r="X250" s="4">
        <f t="shared" ca="1" si="50"/>
        <v>0.82000000000000006</v>
      </c>
      <c r="Y250" s="4">
        <f t="shared" ca="1" si="44"/>
        <v>0.87143999999999999</v>
      </c>
      <c r="Z250" s="4">
        <f t="shared" ca="1" si="45"/>
        <v>0.87241999999999997</v>
      </c>
      <c r="AA250" s="4">
        <f t="shared" ca="1" si="46"/>
        <v>0.87105999999999995</v>
      </c>
      <c r="AB250">
        <f t="shared" ca="1" si="51"/>
        <v>1</v>
      </c>
      <c r="AC250">
        <f t="shared" ca="1" si="52"/>
        <v>0</v>
      </c>
      <c r="AD250">
        <f t="shared" ca="1" si="53"/>
        <v>0</v>
      </c>
    </row>
    <row r="251" spans="1:30" x14ac:dyDescent="0.2">
      <c r="A251" t="s">
        <v>11</v>
      </c>
      <c r="B251" t="s">
        <v>5256</v>
      </c>
      <c r="C251" t="s">
        <v>5257</v>
      </c>
      <c r="D251" t="s">
        <v>20</v>
      </c>
      <c r="E251" t="s">
        <v>5258</v>
      </c>
      <c r="F251" t="s">
        <v>5259</v>
      </c>
      <c r="G251">
        <v>0.84741999999999995</v>
      </c>
      <c r="H251">
        <v>0.84624999999999995</v>
      </c>
      <c r="J251">
        <v>2</v>
      </c>
      <c r="L251">
        <v>-2</v>
      </c>
      <c r="M251" t="s">
        <v>13</v>
      </c>
      <c r="N251">
        <f t="shared" si="47"/>
        <v>48624.540000000197</v>
      </c>
      <c r="O251">
        <f t="shared" si="43"/>
        <v>0</v>
      </c>
      <c r="U251" t="str">
        <f ca="1"/>
        <v>2025-06-24 22:04:15</v>
      </c>
      <c r="V251" s="4">
        <f t="shared" ca="1" si="48"/>
        <v>1</v>
      </c>
      <c r="W251" s="4">
        <f t="shared" ca="1" si="49"/>
        <v>1</v>
      </c>
      <c r="X251" s="4">
        <f t="shared" ca="1" si="50"/>
        <v>0.92</v>
      </c>
      <c r="Y251" s="4">
        <f t="shared" ca="1" si="44"/>
        <v>0.87185000000000001</v>
      </c>
      <c r="Z251" s="4">
        <f t="shared" ca="1" si="45"/>
        <v>0.87126000000000003</v>
      </c>
      <c r="AA251" s="4">
        <f t="shared" ca="1" si="46"/>
        <v>0.87126000000000003</v>
      </c>
      <c r="AB251">
        <f t="shared" ca="1" si="51"/>
        <v>0</v>
      </c>
      <c r="AC251">
        <f t="shared" ca="1" si="52"/>
        <v>1</v>
      </c>
      <c r="AD251">
        <f t="shared" ca="1" si="53"/>
        <v>0</v>
      </c>
    </row>
    <row r="252" spans="1:30" x14ac:dyDescent="0.2">
      <c r="A252" t="s">
        <v>11</v>
      </c>
      <c r="B252" t="s">
        <v>5260</v>
      </c>
      <c r="C252" t="s">
        <v>5261</v>
      </c>
      <c r="D252" t="s">
        <v>20</v>
      </c>
      <c r="E252" t="s">
        <v>5262</v>
      </c>
      <c r="F252" t="s">
        <v>5259</v>
      </c>
      <c r="G252">
        <v>0.84594999999999998</v>
      </c>
      <c r="H252">
        <v>0.84624999999999995</v>
      </c>
      <c r="J252">
        <v>8</v>
      </c>
      <c r="L252">
        <v>7.36</v>
      </c>
      <c r="M252" t="s">
        <v>13</v>
      </c>
      <c r="N252">
        <f t="shared" si="47"/>
        <v>48626.540000000197</v>
      </c>
      <c r="O252">
        <f t="shared" si="43"/>
        <v>0</v>
      </c>
      <c r="U252" t="str">
        <f ca="1"/>
        <v>2025-06-24 21:54:02</v>
      </c>
      <c r="V252" s="4">
        <f t="shared" ca="1" si="48"/>
        <v>3</v>
      </c>
      <c r="W252" s="4">
        <f t="shared" ca="1" si="49"/>
        <v>7</v>
      </c>
      <c r="X252" s="4">
        <f t="shared" ca="1" si="50"/>
        <v>4.5200000000000005</v>
      </c>
      <c r="Y252" s="4">
        <f t="shared" ca="1" si="44"/>
        <v>0.87121000000000004</v>
      </c>
      <c r="Z252" s="4">
        <f t="shared" ca="1" si="45"/>
        <v>0.87207000000000001</v>
      </c>
      <c r="AA252" s="4">
        <f t="shared" ca="1" si="46"/>
        <v>0.86875999999999998</v>
      </c>
      <c r="AB252">
        <f t="shared" ca="1" si="51"/>
        <v>1</v>
      </c>
      <c r="AC252">
        <f t="shared" ca="1" si="52"/>
        <v>0</v>
      </c>
      <c r="AD252">
        <f t="shared" ca="1" si="53"/>
        <v>0</v>
      </c>
    </row>
    <row r="253" spans="1:30" x14ac:dyDescent="0.2">
      <c r="A253" t="s">
        <v>11</v>
      </c>
      <c r="B253" t="s">
        <v>5263</v>
      </c>
      <c r="C253" t="s">
        <v>5264</v>
      </c>
      <c r="D253" t="s">
        <v>20</v>
      </c>
      <c r="E253" t="s">
        <v>5265</v>
      </c>
      <c r="F253" t="s">
        <v>5259</v>
      </c>
      <c r="G253">
        <v>0.84665000000000001</v>
      </c>
      <c r="H253">
        <v>0.84624999999999995</v>
      </c>
      <c r="J253">
        <v>4</v>
      </c>
      <c r="L253">
        <v>-4</v>
      </c>
      <c r="M253" t="s">
        <v>13</v>
      </c>
      <c r="N253">
        <f t="shared" si="47"/>
        <v>48619.180000000197</v>
      </c>
      <c r="O253">
        <f t="shared" si="43"/>
        <v>0</v>
      </c>
      <c r="U253" t="str">
        <f ca="1"/>
        <v>2025-06-24 21:43:49</v>
      </c>
      <c r="V253" s="4">
        <f t="shared" ca="1" si="48"/>
        <v>1</v>
      </c>
      <c r="W253" s="4">
        <f t="shared" ca="1" si="49"/>
        <v>1</v>
      </c>
      <c r="X253" s="4">
        <f t="shared" ca="1" si="50"/>
        <v>0.92</v>
      </c>
      <c r="Y253" s="4">
        <f t="shared" ca="1" si="44"/>
        <v>0.87207999999999997</v>
      </c>
      <c r="Z253" s="4">
        <f t="shared" ca="1" si="45"/>
        <v>0.87024999999999997</v>
      </c>
      <c r="AA253" s="4">
        <f t="shared" ca="1" si="46"/>
        <v>0.87024999999999997</v>
      </c>
      <c r="AB253">
        <f t="shared" ca="1" si="51"/>
        <v>0</v>
      </c>
      <c r="AC253">
        <f t="shared" ca="1" si="52"/>
        <v>1</v>
      </c>
      <c r="AD253">
        <f t="shared" ca="1" si="53"/>
        <v>0</v>
      </c>
    </row>
    <row r="254" spans="1:30" x14ac:dyDescent="0.2">
      <c r="A254" t="s">
        <v>11</v>
      </c>
      <c r="B254" t="s">
        <v>5266</v>
      </c>
      <c r="C254" t="s">
        <v>28</v>
      </c>
      <c r="D254" t="s">
        <v>20</v>
      </c>
      <c r="E254" t="s">
        <v>5267</v>
      </c>
      <c r="F254" t="s">
        <v>5259</v>
      </c>
      <c r="G254">
        <v>0.84799000000000002</v>
      </c>
      <c r="H254">
        <v>0.84624999999999995</v>
      </c>
      <c r="J254">
        <v>1</v>
      </c>
      <c r="L254">
        <v>-1</v>
      </c>
      <c r="M254" t="s">
        <v>13</v>
      </c>
      <c r="N254">
        <f t="shared" si="47"/>
        <v>48623.180000000197</v>
      </c>
      <c r="O254">
        <f t="shared" si="43"/>
        <v>1</v>
      </c>
      <c r="U254" t="str">
        <f ca="1"/>
        <v>2025-06-24 21:33:36</v>
      </c>
      <c r="V254" s="4">
        <f t="shared" ca="1" si="48"/>
        <v>2</v>
      </c>
      <c r="W254" s="4">
        <f t="shared" ca="1" si="49"/>
        <v>3</v>
      </c>
      <c r="X254" s="4">
        <f t="shared" ca="1" si="50"/>
        <v>2.7600000000000002</v>
      </c>
      <c r="Y254" s="4">
        <f t="shared" ca="1" si="44"/>
        <v>0.86987000000000003</v>
      </c>
      <c r="Z254" s="4">
        <f t="shared" ca="1" si="45"/>
        <v>0.86867000000000005</v>
      </c>
      <c r="AA254" s="4">
        <f t="shared" ca="1" si="46"/>
        <v>0.86797999999999997</v>
      </c>
      <c r="AB254">
        <f t="shared" ca="1" si="51"/>
        <v>0</v>
      </c>
      <c r="AC254">
        <f t="shared" ca="1" si="52"/>
        <v>1</v>
      </c>
      <c r="AD254">
        <f t="shared" ca="1" si="53"/>
        <v>0</v>
      </c>
    </row>
    <row r="255" spans="1:30" x14ac:dyDescent="0.2">
      <c r="A255" t="s">
        <v>14</v>
      </c>
      <c r="B255" t="s">
        <v>5268</v>
      </c>
      <c r="C255" t="s">
        <v>78</v>
      </c>
      <c r="D255" t="s">
        <v>20</v>
      </c>
      <c r="E255" t="s">
        <v>5269</v>
      </c>
      <c r="F255" t="s">
        <v>5270</v>
      </c>
      <c r="G255">
        <v>0.84774000000000005</v>
      </c>
      <c r="H255">
        <v>0.84794999999999998</v>
      </c>
      <c r="J255">
        <v>4</v>
      </c>
      <c r="L255">
        <v>-4</v>
      </c>
      <c r="M255" t="s">
        <v>13</v>
      </c>
      <c r="N255">
        <f t="shared" si="47"/>
        <v>48624.180000000197</v>
      </c>
      <c r="O255">
        <f t="shared" si="43"/>
        <v>0</v>
      </c>
      <c r="U255" t="str">
        <f ca="1"/>
        <v>2025-06-24 21:23:23</v>
      </c>
      <c r="V255" s="4">
        <f t="shared" ca="1" si="48"/>
        <v>3</v>
      </c>
      <c r="W255" s="4">
        <f t="shared" ca="1" si="49"/>
        <v>7</v>
      </c>
      <c r="X255" s="4">
        <f t="shared" ca="1" si="50"/>
        <v>0.68000000000000016</v>
      </c>
      <c r="Y255" s="4">
        <f t="shared" ca="1" si="44"/>
        <v>0.86845000000000006</v>
      </c>
      <c r="Z255" s="4">
        <f t="shared" ca="1" si="45"/>
        <v>0.86922999999999995</v>
      </c>
      <c r="AA255" s="4">
        <f t="shared" ca="1" si="46"/>
        <v>0.86678999999999995</v>
      </c>
      <c r="AB255">
        <f t="shared" ca="1" si="51"/>
        <v>1</v>
      </c>
      <c r="AC255">
        <f t="shared" ca="1" si="52"/>
        <v>0</v>
      </c>
      <c r="AD255">
        <f t="shared" ca="1" si="53"/>
        <v>0</v>
      </c>
    </row>
    <row r="256" spans="1:30" x14ac:dyDescent="0.2">
      <c r="A256" t="s">
        <v>14</v>
      </c>
      <c r="B256" t="s">
        <v>5271</v>
      </c>
      <c r="C256" t="s">
        <v>58</v>
      </c>
      <c r="D256" t="s">
        <v>20</v>
      </c>
      <c r="E256" t="s">
        <v>5272</v>
      </c>
      <c r="F256" t="s">
        <v>5270</v>
      </c>
      <c r="G256">
        <v>0.84884000000000004</v>
      </c>
      <c r="H256">
        <v>0.84794999999999998</v>
      </c>
      <c r="J256">
        <v>8</v>
      </c>
      <c r="L256">
        <v>7.36</v>
      </c>
      <c r="M256" t="s">
        <v>13</v>
      </c>
      <c r="N256">
        <f t="shared" si="47"/>
        <v>48628.180000000197</v>
      </c>
      <c r="O256">
        <f t="shared" si="43"/>
        <v>0</v>
      </c>
      <c r="U256" t="str">
        <f ca="1"/>
        <v>2025-06-24 21:13:10</v>
      </c>
      <c r="V256" s="4">
        <f t="shared" ca="1" si="48"/>
        <v>1</v>
      </c>
      <c r="W256" s="4">
        <f t="shared" ca="1" si="49"/>
        <v>1</v>
      </c>
      <c r="X256" s="4">
        <f t="shared" ca="1" si="50"/>
        <v>0.92</v>
      </c>
      <c r="Y256" s="4">
        <f t="shared" ca="1" si="44"/>
        <v>0.86685999999999996</v>
      </c>
      <c r="Z256" s="4">
        <f t="shared" ca="1" si="45"/>
        <v>0.86624000000000001</v>
      </c>
      <c r="AA256" s="4">
        <f t="shared" ca="1" si="46"/>
        <v>0.86624000000000001</v>
      </c>
      <c r="AB256">
        <f t="shared" ca="1" si="51"/>
        <v>0</v>
      </c>
      <c r="AC256">
        <f t="shared" ca="1" si="52"/>
        <v>1</v>
      </c>
      <c r="AD256">
        <f t="shared" ca="1" si="53"/>
        <v>0</v>
      </c>
    </row>
    <row r="257" spans="1:30" x14ac:dyDescent="0.2">
      <c r="A257" t="s">
        <v>14</v>
      </c>
      <c r="B257" t="s">
        <v>5273</v>
      </c>
      <c r="C257" t="s">
        <v>154</v>
      </c>
      <c r="D257" t="s">
        <v>20</v>
      </c>
      <c r="E257" t="s">
        <v>5274</v>
      </c>
      <c r="F257" t="s">
        <v>5270</v>
      </c>
      <c r="G257">
        <v>0.84660999999999997</v>
      </c>
      <c r="H257">
        <v>0.84794999999999998</v>
      </c>
      <c r="J257">
        <v>2</v>
      </c>
      <c r="L257">
        <v>-2</v>
      </c>
      <c r="M257" t="s">
        <v>13</v>
      </c>
      <c r="N257">
        <f t="shared" si="47"/>
        <v>48620.820000000196</v>
      </c>
      <c r="O257">
        <f t="shared" si="43"/>
        <v>1</v>
      </c>
      <c r="U257" t="str">
        <f ca="1"/>
        <v>2025-06-24 21:02:30</v>
      </c>
      <c r="V257" s="4">
        <f t="shared" ca="1" si="48"/>
        <v>4</v>
      </c>
      <c r="W257" s="4">
        <f t="shared" ca="1" si="49"/>
        <v>15</v>
      </c>
      <c r="X257" s="4">
        <f t="shared" ca="1" si="50"/>
        <v>8.0400000000000009</v>
      </c>
      <c r="Y257" s="4">
        <f t="shared" ca="1" si="44"/>
        <v>0.86614999999999998</v>
      </c>
      <c r="Z257" s="4">
        <f t="shared" ca="1" si="45"/>
        <v>0.86709000000000003</v>
      </c>
      <c r="AA257" s="4">
        <f t="shared" ca="1" si="46"/>
        <v>0.86438999999999999</v>
      </c>
      <c r="AB257">
        <f t="shared" ca="1" si="51"/>
        <v>1</v>
      </c>
      <c r="AC257">
        <f t="shared" ca="1" si="52"/>
        <v>0</v>
      </c>
      <c r="AD257">
        <f t="shared" ca="1" si="53"/>
        <v>0</v>
      </c>
    </row>
    <row r="258" spans="1:30" x14ac:dyDescent="0.2">
      <c r="A258" t="s">
        <v>14</v>
      </c>
      <c r="B258" t="s">
        <v>5275</v>
      </c>
      <c r="C258" t="s">
        <v>28</v>
      </c>
      <c r="D258" t="s">
        <v>20</v>
      </c>
      <c r="E258" t="s">
        <v>5276</v>
      </c>
      <c r="F258" t="s">
        <v>5270</v>
      </c>
      <c r="G258">
        <v>0.84570999999999996</v>
      </c>
      <c r="H258">
        <v>0.84794999999999998</v>
      </c>
      <c r="J258">
        <v>1</v>
      </c>
      <c r="L258">
        <v>-1</v>
      </c>
      <c r="M258" t="s">
        <v>13</v>
      </c>
      <c r="N258">
        <f t="shared" si="47"/>
        <v>48622.820000000196</v>
      </c>
      <c r="O258">
        <f t="shared" ref="O258:O321" si="54">IF(OR(AND(A1112="call",J1112=1,G1112&lt;H1112),AND(A1112="put",J1112=1,G1112&gt;H1112)),1,0)</f>
        <v>0</v>
      </c>
      <c r="U258" t="str">
        <f ca="1"/>
        <v>2025-06-24 20:52:18</v>
      </c>
      <c r="V258" s="4">
        <f t="shared" ca="1" si="48"/>
        <v>1</v>
      </c>
      <c r="W258" s="4">
        <f t="shared" ca="1" si="49"/>
        <v>1</v>
      </c>
      <c r="X258" s="4">
        <f t="shared" ca="1" si="50"/>
        <v>0.92</v>
      </c>
      <c r="Y258" s="4">
        <f t="shared" ca="1" si="44"/>
        <v>0.86709999999999998</v>
      </c>
      <c r="Z258" s="4">
        <f t="shared" ca="1" si="45"/>
        <v>0.86526000000000003</v>
      </c>
      <c r="AA258" s="4">
        <f t="shared" ca="1" si="46"/>
        <v>0.86526000000000003</v>
      </c>
      <c r="AB258">
        <f t="shared" ca="1" si="51"/>
        <v>0</v>
      </c>
      <c r="AC258">
        <f t="shared" ca="1" si="52"/>
        <v>1</v>
      </c>
      <c r="AD258">
        <f t="shared" ca="1" si="53"/>
        <v>0</v>
      </c>
    </row>
    <row r="259" spans="1:30" x14ac:dyDescent="0.2">
      <c r="A259" t="s">
        <v>14</v>
      </c>
      <c r="B259" t="s">
        <v>5277</v>
      </c>
      <c r="C259" t="s">
        <v>138</v>
      </c>
      <c r="D259" t="s">
        <v>20</v>
      </c>
      <c r="E259" t="s">
        <v>5278</v>
      </c>
      <c r="F259" t="s">
        <v>5279</v>
      </c>
      <c r="G259">
        <v>0.84977999999999998</v>
      </c>
      <c r="H259">
        <v>0.84574000000000005</v>
      </c>
      <c r="J259">
        <v>2</v>
      </c>
      <c r="L259">
        <v>1.84</v>
      </c>
      <c r="M259" t="s">
        <v>13</v>
      </c>
      <c r="N259">
        <f t="shared" si="47"/>
        <v>48623.820000000196</v>
      </c>
      <c r="O259">
        <f t="shared" si="54"/>
        <v>1</v>
      </c>
      <c r="U259" t="str">
        <f ca="1"/>
        <v>2025-06-24 20:42:05</v>
      </c>
      <c r="V259" s="4">
        <f t="shared" ca="1" si="48"/>
        <v>2</v>
      </c>
      <c r="W259" s="4">
        <f t="shared" ca="1" si="49"/>
        <v>3</v>
      </c>
      <c r="X259" s="4">
        <f t="shared" ca="1" si="50"/>
        <v>-3</v>
      </c>
      <c r="Y259" s="4">
        <f t="shared" ref="Y259:Y322" ca="1" si="55">_xlfn.MAXIFS(INDIRECT($Q$10),INDIRECT($Q$5),$U259)</f>
        <v>0.86555000000000004</v>
      </c>
      <c r="Z259" s="4">
        <f t="shared" ref="Z259:Z322" ca="1" si="56">_xlfn.MAXIFS(INDIRECT($Q$9),INDIRECT($Q$5),$U259)</f>
        <v>0.86487000000000003</v>
      </c>
      <c r="AA259" s="4">
        <f t="shared" ref="AA259:AA322" ca="1" si="57">_xlfn.MINIFS(INDIRECT($Q$9),INDIRECT($Q$5),$U259)</f>
        <v>0.86360999999999999</v>
      </c>
      <c r="AB259">
        <f t="shared" ca="1" si="51"/>
        <v>0</v>
      </c>
      <c r="AC259">
        <f t="shared" ca="1" si="52"/>
        <v>1</v>
      </c>
      <c r="AD259">
        <f t="shared" ca="1" si="53"/>
        <v>0</v>
      </c>
    </row>
    <row r="260" spans="1:30" x14ac:dyDescent="0.2">
      <c r="A260" t="s">
        <v>14</v>
      </c>
      <c r="B260" t="s">
        <v>5280</v>
      </c>
      <c r="C260" t="s">
        <v>28</v>
      </c>
      <c r="D260" t="s">
        <v>20</v>
      </c>
      <c r="E260" t="s">
        <v>5281</v>
      </c>
      <c r="F260" t="s">
        <v>5279</v>
      </c>
      <c r="G260">
        <v>0.84904000000000002</v>
      </c>
      <c r="H260">
        <v>0.84574000000000005</v>
      </c>
      <c r="J260">
        <v>1</v>
      </c>
      <c r="L260">
        <v>0.92</v>
      </c>
      <c r="M260" t="s">
        <v>13</v>
      </c>
      <c r="N260">
        <f t="shared" ref="N260:N323" si="58">N259-L259</f>
        <v>48621.9800000002</v>
      </c>
      <c r="O260">
        <f t="shared" si="54"/>
        <v>0</v>
      </c>
      <c r="U260" t="str">
        <f ca="1"/>
        <v>2025-06-24 20:31:53</v>
      </c>
      <c r="V260" s="4">
        <f t="shared" ca="1" si="48"/>
        <v>1</v>
      </c>
      <c r="W260" s="4">
        <f t="shared" ca="1" si="49"/>
        <v>1</v>
      </c>
      <c r="X260" s="4">
        <f t="shared" ca="1" si="50"/>
        <v>-1</v>
      </c>
      <c r="Y260" s="4">
        <f t="shared" ca="1" si="55"/>
        <v>0.86339999999999995</v>
      </c>
      <c r="Z260" s="4">
        <f t="shared" ca="1" si="56"/>
        <v>0.86370999999999998</v>
      </c>
      <c r="AA260" s="4">
        <f t="shared" ca="1" si="57"/>
        <v>0.86370999999999998</v>
      </c>
      <c r="AB260">
        <f t="shared" ca="1" si="51"/>
        <v>0</v>
      </c>
      <c r="AC260">
        <f t="shared" ca="1" si="52"/>
        <v>0</v>
      </c>
      <c r="AD260">
        <f t="shared" ca="1" si="53"/>
        <v>1</v>
      </c>
    </row>
    <row r="261" spans="1:30" x14ac:dyDescent="0.2">
      <c r="A261" t="s">
        <v>14</v>
      </c>
      <c r="B261" t="s">
        <v>5282</v>
      </c>
      <c r="C261" t="s">
        <v>28</v>
      </c>
      <c r="D261" t="s">
        <v>20</v>
      </c>
      <c r="E261" t="s">
        <v>5283</v>
      </c>
      <c r="F261" t="s">
        <v>5284</v>
      </c>
      <c r="G261">
        <v>0.84902</v>
      </c>
      <c r="H261">
        <v>0.84916999999999998</v>
      </c>
      <c r="J261">
        <v>1</v>
      </c>
      <c r="L261">
        <v>-1</v>
      </c>
      <c r="M261" t="s">
        <v>13</v>
      </c>
      <c r="N261">
        <f t="shared" si="58"/>
        <v>48621.060000000201</v>
      </c>
      <c r="O261">
        <f t="shared" si="54"/>
        <v>0</v>
      </c>
      <c r="U261" t="str">
        <f ca="1"/>
        <v>2025-06-24 20:21:40</v>
      </c>
      <c r="V261" s="4">
        <f t="shared" ca="1" si="48"/>
        <v>1</v>
      </c>
      <c r="W261" s="4">
        <f t="shared" ca="1" si="49"/>
        <v>1</v>
      </c>
      <c r="X261" s="4">
        <f t="shared" ca="1" si="50"/>
        <v>0.92</v>
      </c>
      <c r="Y261" s="4">
        <f t="shared" ca="1" si="55"/>
        <v>0.86375000000000002</v>
      </c>
      <c r="Z261" s="4">
        <f t="shared" ca="1" si="56"/>
        <v>0.86194999999999999</v>
      </c>
      <c r="AA261" s="4">
        <f t="shared" ca="1" si="57"/>
        <v>0.86194999999999999</v>
      </c>
      <c r="AB261">
        <f t="shared" ca="1" si="51"/>
        <v>0</v>
      </c>
      <c r="AC261">
        <f t="shared" ca="1" si="52"/>
        <v>1</v>
      </c>
      <c r="AD261">
        <f t="shared" ca="1" si="53"/>
        <v>0</v>
      </c>
    </row>
    <row r="262" spans="1:30" x14ac:dyDescent="0.2">
      <c r="A262" t="s">
        <v>14</v>
      </c>
      <c r="B262" t="s">
        <v>5285</v>
      </c>
      <c r="C262" t="s">
        <v>150</v>
      </c>
      <c r="D262" t="s">
        <v>20</v>
      </c>
      <c r="E262" t="s">
        <v>5286</v>
      </c>
      <c r="F262" t="s">
        <v>5284</v>
      </c>
      <c r="G262">
        <v>0.85077999999999998</v>
      </c>
      <c r="H262">
        <v>0.84916999999999998</v>
      </c>
      <c r="J262">
        <v>2</v>
      </c>
      <c r="L262">
        <v>1.84</v>
      </c>
      <c r="M262" t="s">
        <v>13</v>
      </c>
      <c r="N262">
        <f t="shared" si="58"/>
        <v>48622.060000000201</v>
      </c>
      <c r="O262">
        <f t="shared" si="54"/>
        <v>0</v>
      </c>
      <c r="U262" t="str">
        <f ca="1"/>
        <v>2025-06-24 20:11:32</v>
      </c>
      <c r="V262" s="4">
        <f t="shared" ca="1" si="48"/>
        <v>2</v>
      </c>
      <c r="W262" s="4">
        <f t="shared" ca="1" si="49"/>
        <v>3</v>
      </c>
      <c r="X262" s="4">
        <f t="shared" ca="1" si="50"/>
        <v>-3</v>
      </c>
      <c r="Y262" s="4">
        <f t="shared" ca="1" si="55"/>
        <v>0.86187999999999998</v>
      </c>
      <c r="Z262" s="4">
        <f t="shared" ca="1" si="56"/>
        <v>0.85953000000000002</v>
      </c>
      <c r="AA262" s="4">
        <f t="shared" ca="1" si="57"/>
        <v>0.85741999999999996</v>
      </c>
      <c r="AB262">
        <f t="shared" ca="1" si="51"/>
        <v>0</v>
      </c>
      <c r="AC262">
        <f t="shared" ca="1" si="52"/>
        <v>1</v>
      </c>
      <c r="AD262">
        <f t="shared" ca="1" si="53"/>
        <v>0</v>
      </c>
    </row>
    <row r="263" spans="1:30" x14ac:dyDescent="0.2">
      <c r="A263" t="s">
        <v>14</v>
      </c>
      <c r="B263" t="s">
        <v>5287</v>
      </c>
      <c r="C263" t="s">
        <v>28</v>
      </c>
      <c r="D263" t="s">
        <v>20</v>
      </c>
      <c r="E263" t="s">
        <v>5288</v>
      </c>
      <c r="F263" t="s">
        <v>5289</v>
      </c>
      <c r="G263">
        <v>0.84884999999999999</v>
      </c>
      <c r="H263">
        <v>0.84853000000000001</v>
      </c>
      <c r="J263">
        <v>1</v>
      </c>
      <c r="L263">
        <v>0.92</v>
      </c>
      <c r="M263" t="s">
        <v>13</v>
      </c>
      <c r="N263">
        <f t="shared" si="58"/>
        <v>48620.220000000205</v>
      </c>
      <c r="O263">
        <f t="shared" si="54"/>
        <v>0</v>
      </c>
      <c r="U263" t="str">
        <f ca="1"/>
        <v>2025-06-24 20:00:51</v>
      </c>
      <c r="V263" s="4">
        <f t="shared" ca="1" si="48"/>
        <v>2</v>
      </c>
      <c r="W263" s="4">
        <f t="shared" ca="1" si="49"/>
        <v>3</v>
      </c>
      <c r="X263" s="4">
        <f t="shared" ca="1" si="50"/>
        <v>0.84000000000000008</v>
      </c>
      <c r="Y263" s="4">
        <f t="shared" ca="1" si="55"/>
        <v>0.85829999999999995</v>
      </c>
      <c r="Z263" s="4">
        <f t="shared" ca="1" si="56"/>
        <v>0.85941000000000001</v>
      </c>
      <c r="AA263" s="4">
        <f t="shared" ca="1" si="57"/>
        <v>0.85765000000000002</v>
      </c>
      <c r="AB263">
        <f t="shared" ca="1" si="51"/>
        <v>1</v>
      </c>
      <c r="AC263">
        <f t="shared" ca="1" si="52"/>
        <v>0</v>
      </c>
      <c r="AD263">
        <f t="shared" ca="1" si="53"/>
        <v>0</v>
      </c>
    </row>
    <row r="264" spans="1:30" x14ac:dyDescent="0.2">
      <c r="A264" t="s">
        <v>14</v>
      </c>
      <c r="B264" t="s">
        <v>5290</v>
      </c>
      <c r="C264" t="s">
        <v>49</v>
      </c>
      <c r="D264" t="s">
        <v>20</v>
      </c>
      <c r="E264" t="s">
        <v>5291</v>
      </c>
      <c r="F264" t="s">
        <v>5289</v>
      </c>
      <c r="G264">
        <v>0.84968999999999995</v>
      </c>
      <c r="H264">
        <v>0.84853000000000001</v>
      </c>
      <c r="J264">
        <v>2</v>
      </c>
      <c r="L264">
        <v>1.84</v>
      </c>
      <c r="M264" t="s">
        <v>13</v>
      </c>
      <c r="N264">
        <f t="shared" si="58"/>
        <v>48619.300000000207</v>
      </c>
      <c r="O264">
        <f t="shared" si="54"/>
        <v>0</v>
      </c>
      <c r="U264" t="str">
        <f ca="1"/>
        <v>2025-06-24 19:50:39</v>
      </c>
      <c r="V264" s="4">
        <f t="shared" ca="1" si="48"/>
        <v>2</v>
      </c>
      <c r="W264" s="4">
        <f t="shared" ca="1" si="49"/>
        <v>3</v>
      </c>
      <c r="X264" s="4">
        <f t="shared" ca="1" si="50"/>
        <v>2.7600000000000002</v>
      </c>
      <c r="Y264" s="4">
        <f t="shared" ca="1" si="55"/>
        <v>0.85840000000000005</v>
      </c>
      <c r="Z264" s="4">
        <f t="shared" ca="1" si="56"/>
        <v>0.86007</v>
      </c>
      <c r="AA264" s="4">
        <f t="shared" ca="1" si="57"/>
        <v>0.85911000000000004</v>
      </c>
      <c r="AB264">
        <f t="shared" ca="1" si="51"/>
        <v>0</v>
      </c>
      <c r="AC264">
        <f t="shared" ca="1" si="52"/>
        <v>0</v>
      </c>
      <c r="AD264">
        <f t="shared" ca="1" si="53"/>
        <v>1</v>
      </c>
    </row>
    <row r="265" spans="1:30" x14ac:dyDescent="0.2">
      <c r="A265" t="s">
        <v>11</v>
      </c>
      <c r="B265" t="s">
        <v>5292</v>
      </c>
      <c r="C265" t="s">
        <v>28</v>
      </c>
      <c r="D265" t="s">
        <v>20</v>
      </c>
      <c r="E265" t="s">
        <v>5293</v>
      </c>
      <c r="F265" t="s">
        <v>5294</v>
      </c>
      <c r="G265">
        <v>0.85116999999999998</v>
      </c>
      <c r="H265">
        <v>0.84972000000000003</v>
      </c>
      <c r="J265">
        <v>1</v>
      </c>
      <c r="L265">
        <v>-1</v>
      </c>
      <c r="M265" t="s">
        <v>13</v>
      </c>
      <c r="N265">
        <f t="shared" si="58"/>
        <v>48617.46000000021</v>
      </c>
      <c r="O265">
        <f t="shared" si="54"/>
        <v>0</v>
      </c>
      <c r="U265" t="str">
        <f ca="1"/>
        <v>2025-06-24 19:40:27</v>
      </c>
      <c r="V265" s="4">
        <f t="shared" ca="1" si="48"/>
        <v>1</v>
      </c>
      <c r="W265" s="4">
        <f t="shared" ca="1" si="49"/>
        <v>1</v>
      </c>
      <c r="X265" s="4">
        <f t="shared" ca="1" si="50"/>
        <v>0.92</v>
      </c>
      <c r="Y265" s="4">
        <f t="shared" ca="1" si="55"/>
        <v>0.85887000000000002</v>
      </c>
      <c r="Z265" s="4">
        <f t="shared" ca="1" si="56"/>
        <v>0.86036999999999997</v>
      </c>
      <c r="AA265" s="4">
        <f t="shared" ca="1" si="57"/>
        <v>0.86036999999999997</v>
      </c>
      <c r="AB265">
        <f t="shared" ca="1" si="51"/>
        <v>0</v>
      </c>
      <c r="AC265">
        <f t="shared" ca="1" si="52"/>
        <v>0</v>
      </c>
      <c r="AD265">
        <f t="shared" ca="1" si="53"/>
        <v>1</v>
      </c>
    </row>
    <row r="266" spans="1:30" x14ac:dyDescent="0.2">
      <c r="A266" t="s">
        <v>11</v>
      </c>
      <c r="B266" t="s">
        <v>5295</v>
      </c>
      <c r="C266" t="s">
        <v>35</v>
      </c>
      <c r="D266" t="s">
        <v>20</v>
      </c>
      <c r="E266" t="s">
        <v>5296</v>
      </c>
      <c r="F266" t="s">
        <v>5294</v>
      </c>
      <c r="G266">
        <v>0.84963999999999995</v>
      </c>
      <c r="H266">
        <v>0.84972000000000003</v>
      </c>
      <c r="J266">
        <v>2</v>
      </c>
      <c r="L266">
        <v>1.84</v>
      </c>
      <c r="M266" t="s">
        <v>13</v>
      </c>
      <c r="N266">
        <f t="shared" si="58"/>
        <v>48618.46000000021</v>
      </c>
      <c r="O266">
        <f t="shared" si="54"/>
        <v>0</v>
      </c>
      <c r="U266" t="str">
        <f ca="1"/>
        <v>2025-06-24 19:30:14</v>
      </c>
      <c r="V266" s="4">
        <f t="shared" ca="1" si="48"/>
        <v>2</v>
      </c>
      <c r="W266" s="4">
        <f t="shared" ca="1" si="49"/>
        <v>3</v>
      </c>
      <c r="X266" s="4">
        <f t="shared" ca="1" si="50"/>
        <v>-3</v>
      </c>
      <c r="Y266" s="4">
        <f t="shared" ca="1" si="55"/>
        <v>0.86058000000000001</v>
      </c>
      <c r="Z266" s="4">
        <f t="shared" ca="1" si="56"/>
        <v>0.86258999999999997</v>
      </c>
      <c r="AA266" s="4">
        <f t="shared" ca="1" si="57"/>
        <v>0.86163000000000001</v>
      </c>
      <c r="AB266">
        <f t="shared" ca="1" si="51"/>
        <v>0</v>
      </c>
      <c r="AC266">
        <f t="shared" ca="1" si="52"/>
        <v>0</v>
      </c>
      <c r="AD266">
        <f t="shared" ca="1" si="53"/>
        <v>1</v>
      </c>
    </row>
    <row r="267" spans="1:30" x14ac:dyDescent="0.2">
      <c r="A267" t="s">
        <v>11</v>
      </c>
      <c r="B267" t="s">
        <v>5297</v>
      </c>
      <c r="C267" t="s">
        <v>28</v>
      </c>
      <c r="D267" t="s">
        <v>20</v>
      </c>
      <c r="E267" t="s">
        <v>5298</v>
      </c>
      <c r="F267" t="s">
        <v>5299</v>
      </c>
      <c r="G267">
        <v>0.85011999999999999</v>
      </c>
      <c r="H267">
        <v>0.85126000000000002</v>
      </c>
      <c r="J267">
        <v>1</v>
      </c>
      <c r="L267">
        <v>0.92</v>
      </c>
      <c r="M267" t="s">
        <v>13</v>
      </c>
      <c r="N267">
        <f t="shared" si="58"/>
        <v>48616.620000000214</v>
      </c>
      <c r="O267">
        <f t="shared" si="54"/>
        <v>0</v>
      </c>
      <c r="U267" t="str">
        <f ca="1"/>
        <v>2025-06-24 19:20:02</v>
      </c>
      <c r="V267" s="4">
        <f t="shared" ca="1" si="48"/>
        <v>1</v>
      </c>
      <c r="W267" s="4">
        <f t="shared" ca="1" si="49"/>
        <v>1</v>
      </c>
      <c r="X267" s="4">
        <f t="shared" ca="1" si="50"/>
        <v>0.92</v>
      </c>
      <c r="Y267" s="4">
        <f t="shared" ca="1" si="55"/>
        <v>0.86302000000000001</v>
      </c>
      <c r="Z267" s="4">
        <f t="shared" ca="1" si="56"/>
        <v>0.86314000000000002</v>
      </c>
      <c r="AA267" s="4">
        <f t="shared" ca="1" si="57"/>
        <v>0.86314000000000002</v>
      </c>
      <c r="AB267">
        <f t="shared" ca="1" si="51"/>
        <v>0</v>
      </c>
      <c r="AC267">
        <f t="shared" ca="1" si="52"/>
        <v>0</v>
      </c>
      <c r="AD267">
        <f t="shared" ca="1" si="53"/>
        <v>1</v>
      </c>
    </row>
    <row r="268" spans="1:30" x14ac:dyDescent="0.2">
      <c r="A268" t="s">
        <v>11</v>
      </c>
      <c r="B268" t="s">
        <v>5300</v>
      </c>
      <c r="C268" t="s">
        <v>33</v>
      </c>
      <c r="D268" t="s">
        <v>20</v>
      </c>
      <c r="E268" t="s">
        <v>5301</v>
      </c>
      <c r="F268" t="s">
        <v>5302</v>
      </c>
      <c r="G268">
        <v>0.85036999999999996</v>
      </c>
      <c r="H268">
        <v>0.85035000000000005</v>
      </c>
      <c r="J268">
        <v>1</v>
      </c>
      <c r="L268">
        <v>-1</v>
      </c>
      <c r="M268" t="s">
        <v>13</v>
      </c>
      <c r="N268">
        <f t="shared" si="58"/>
        <v>48615.700000000215</v>
      </c>
      <c r="O268">
        <f t="shared" si="54"/>
        <v>0</v>
      </c>
      <c r="U268" t="str">
        <f ca="1"/>
        <v>2025-06-24 19:09:49</v>
      </c>
      <c r="V268" s="4">
        <f t="shared" ca="1" si="48"/>
        <v>4</v>
      </c>
      <c r="W268" s="4">
        <f t="shared" ca="1" si="49"/>
        <v>15</v>
      </c>
      <c r="X268" s="4">
        <f t="shared" ca="1" si="50"/>
        <v>-15</v>
      </c>
      <c r="Y268" s="4">
        <f t="shared" ca="1" si="55"/>
        <v>0.86275999999999997</v>
      </c>
      <c r="Z268" s="4">
        <f t="shared" ca="1" si="56"/>
        <v>0.86604000000000003</v>
      </c>
      <c r="AA268" s="4">
        <f t="shared" ca="1" si="57"/>
        <v>0.86385000000000001</v>
      </c>
      <c r="AB268">
        <f t="shared" ca="1" si="51"/>
        <v>0</v>
      </c>
      <c r="AC268">
        <f t="shared" ca="1" si="52"/>
        <v>0</v>
      </c>
      <c r="AD268">
        <f t="shared" ca="1" si="53"/>
        <v>1</v>
      </c>
    </row>
    <row r="269" spans="1:30" x14ac:dyDescent="0.2">
      <c r="A269" t="s">
        <v>11</v>
      </c>
      <c r="B269" t="s">
        <v>5303</v>
      </c>
      <c r="C269" t="s">
        <v>5304</v>
      </c>
      <c r="D269" t="s">
        <v>20</v>
      </c>
      <c r="E269" t="s">
        <v>5305</v>
      </c>
      <c r="F269" t="s">
        <v>5302</v>
      </c>
      <c r="G269">
        <v>0.84946999999999995</v>
      </c>
      <c r="H269">
        <v>0.85035000000000005</v>
      </c>
      <c r="J269">
        <v>2</v>
      </c>
      <c r="L269">
        <v>1.84</v>
      </c>
      <c r="M269" t="s">
        <v>13</v>
      </c>
      <c r="N269">
        <f t="shared" si="58"/>
        <v>48616.700000000215</v>
      </c>
      <c r="O269">
        <f t="shared" si="54"/>
        <v>0</v>
      </c>
      <c r="U269" t="str">
        <f ca="1"/>
        <v>2025-06-24 18:59:10</v>
      </c>
      <c r="V269" s="4">
        <f t="shared" ca="1" si="48"/>
        <v>2</v>
      </c>
      <c r="W269" s="4">
        <f t="shared" ca="1" si="49"/>
        <v>3</v>
      </c>
      <c r="X269" s="4">
        <f t="shared" ca="1" si="50"/>
        <v>2.7600000000000002</v>
      </c>
      <c r="Y269" s="4">
        <f t="shared" ca="1" si="55"/>
        <v>0.86567000000000005</v>
      </c>
      <c r="Z269" s="4">
        <f t="shared" ca="1" si="56"/>
        <v>0.86534999999999995</v>
      </c>
      <c r="AA269" s="4">
        <f t="shared" ca="1" si="57"/>
        <v>0.86434999999999995</v>
      </c>
      <c r="AB269">
        <f t="shared" ca="1" si="51"/>
        <v>0</v>
      </c>
      <c r="AC269">
        <f t="shared" ca="1" si="52"/>
        <v>1</v>
      </c>
      <c r="AD269">
        <f t="shared" ca="1" si="53"/>
        <v>0</v>
      </c>
    </row>
    <row r="270" spans="1:30" x14ac:dyDescent="0.2">
      <c r="A270" t="s">
        <v>14</v>
      </c>
      <c r="B270" t="s">
        <v>5306</v>
      </c>
      <c r="C270" t="s">
        <v>28</v>
      </c>
      <c r="D270" t="s">
        <v>20</v>
      </c>
      <c r="E270" t="s">
        <v>5307</v>
      </c>
      <c r="F270" t="s">
        <v>5308</v>
      </c>
      <c r="G270">
        <v>0.85028999999999999</v>
      </c>
      <c r="H270">
        <v>0.85016000000000003</v>
      </c>
      <c r="J270">
        <v>1</v>
      </c>
      <c r="L270">
        <v>0.92</v>
      </c>
      <c r="M270" t="s">
        <v>13</v>
      </c>
      <c r="N270">
        <f t="shared" si="58"/>
        <v>48614.860000000219</v>
      </c>
      <c r="O270">
        <f t="shared" si="54"/>
        <v>1</v>
      </c>
      <c r="U270" t="str">
        <f ca="1"/>
        <v>2025-06-24 18:48:57</v>
      </c>
      <c r="V270" s="4">
        <f t="shared" ca="1" si="48"/>
        <v>2</v>
      </c>
      <c r="W270" s="4">
        <f t="shared" ca="1" si="49"/>
        <v>3</v>
      </c>
      <c r="X270" s="4">
        <f t="shared" ca="1" si="50"/>
        <v>-3</v>
      </c>
      <c r="Y270" s="4">
        <f t="shared" ca="1" si="55"/>
        <v>0.86534999999999995</v>
      </c>
      <c r="Z270" s="4">
        <f t="shared" ca="1" si="56"/>
        <v>0.86460999999999999</v>
      </c>
      <c r="AA270" s="4">
        <f t="shared" ca="1" si="57"/>
        <v>0.86277000000000004</v>
      </c>
      <c r="AB270">
        <f t="shared" ca="1" si="51"/>
        <v>0</v>
      </c>
      <c r="AC270">
        <f t="shared" ca="1" si="52"/>
        <v>1</v>
      </c>
      <c r="AD270">
        <f t="shared" ca="1" si="53"/>
        <v>0</v>
      </c>
    </row>
    <row r="271" spans="1:30" x14ac:dyDescent="0.2">
      <c r="A271" t="s">
        <v>14</v>
      </c>
      <c r="B271" t="s">
        <v>5309</v>
      </c>
      <c r="C271" t="s">
        <v>28</v>
      </c>
      <c r="D271" t="s">
        <v>20</v>
      </c>
      <c r="E271" t="s">
        <v>5310</v>
      </c>
      <c r="F271" t="s">
        <v>5311</v>
      </c>
      <c r="G271">
        <v>0.85192000000000001</v>
      </c>
      <c r="H271">
        <v>0.85024</v>
      </c>
      <c r="J271">
        <v>1</v>
      </c>
      <c r="L271">
        <v>0.92</v>
      </c>
      <c r="M271" t="s">
        <v>13</v>
      </c>
      <c r="N271">
        <f t="shared" si="58"/>
        <v>48613.940000000221</v>
      </c>
      <c r="O271">
        <f t="shared" si="54"/>
        <v>1</v>
      </c>
      <c r="U271" t="str">
        <f ca="1"/>
        <v>2025-06-24 18:38:45</v>
      </c>
      <c r="V271" s="4">
        <f t="shared" ca="1" si="48"/>
        <v>2</v>
      </c>
      <c r="W271" s="4">
        <f t="shared" ca="1" si="49"/>
        <v>3</v>
      </c>
      <c r="X271" s="4">
        <f t="shared" ca="1" si="50"/>
        <v>0.84000000000000008</v>
      </c>
      <c r="Y271" s="4">
        <f t="shared" ca="1" si="55"/>
        <v>0.86273</v>
      </c>
      <c r="Z271" s="4">
        <f t="shared" ca="1" si="56"/>
        <v>0.86317999999999995</v>
      </c>
      <c r="AA271" s="4">
        <f t="shared" ca="1" si="57"/>
        <v>0.86178999999999994</v>
      </c>
      <c r="AB271">
        <f t="shared" ca="1" si="51"/>
        <v>1</v>
      </c>
      <c r="AC271">
        <f t="shared" ca="1" si="52"/>
        <v>0</v>
      </c>
      <c r="AD271">
        <f t="shared" ca="1" si="53"/>
        <v>0</v>
      </c>
    </row>
    <row r="272" spans="1:30" x14ac:dyDescent="0.2">
      <c r="A272" t="s">
        <v>14</v>
      </c>
      <c r="B272" t="s">
        <v>5312</v>
      </c>
      <c r="C272" t="s">
        <v>77</v>
      </c>
      <c r="D272" t="s">
        <v>20</v>
      </c>
      <c r="E272" t="s">
        <v>5313</v>
      </c>
      <c r="F272" t="s">
        <v>5311</v>
      </c>
      <c r="G272">
        <v>0.85377999999999998</v>
      </c>
      <c r="H272">
        <v>0.85024</v>
      </c>
      <c r="J272">
        <v>4</v>
      </c>
      <c r="L272">
        <v>3.68</v>
      </c>
      <c r="M272" t="s">
        <v>13</v>
      </c>
      <c r="N272">
        <f t="shared" si="58"/>
        <v>48613.020000000222</v>
      </c>
      <c r="O272">
        <f t="shared" si="54"/>
        <v>0</v>
      </c>
      <c r="U272" t="str">
        <f ca="1"/>
        <v>2025-06-24 18:28:32</v>
      </c>
      <c r="V272" s="4">
        <f t="shared" ca="1" si="48"/>
        <v>1</v>
      </c>
      <c r="W272" s="4">
        <f t="shared" ca="1" si="49"/>
        <v>1</v>
      </c>
      <c r="X272" s="4">
        <f t="shared" ca="1" si="50"/>
        <v>0.92</v>
      </c>
      <c r="Y272" s="4">
        <f t="shared" ca="1" si="55"/>
        <v>0.86350000000000005</v>
      </c>
      <c r="Z272" s="4">
        <f t="shared" ca="1" si="56"/>
        <v>0.85928000000000004</v>
      </c>
      <c r="AA272" s="4">
        <f t="shared" ca="1" si="57"/>
        <v>0.85928000000000004</v>
      </c>
      <c r="AB272">
        <f t="shared" ca="1" si="51"/>
        <v>0</v>
      </c>
      <c r="AC272">
        <f t="shared" ca="1" si="52"/>
        <v>1</v>
      </c>
      <c r="AD272">
        <f t="shared" ca="1" si="53"/>
        <v>0</v>
      </c>
    </row>
    <row r="273" spans="1:30" x14ac:dyDescent="0.2">
      <c r="A273" t="s">
        <v>14</v>
      </c>
      <c r="B273" t="s">
        <v>5314</v>
      </c>
      <c r="C273" t="s">
        <v>73</v>
      </c>
      <c r="D273" t="s">
        <v>20</v>
      </c>
      <c r="E273" t="s">
        <v>5315</v>
      </c>
      <c r="F273" t="s">
        <v>5311</v>
      </c>
      <c r="G273">
        <v>0.85287000000000002</v>
      </c>
      <c r="H273">
        <v>0.85024</v>
      </c>
      <c r="J273">
        <v>2</v>
      </c>
      <c r="L273">
        <v>1.84</v>
      </c>
      <c r="M273" t="s">
        <v>13</v>
      </c>
      <c r="N273">
        <f t="shared" si="58"/>
        <v>48609.340000000222</v>
      </c>
      <c r="O273">
        <f t="shared" si="54"/>
        <v>1</v>
      </c>
      <c r="U273" t="str">
        <f ca="1"/>
        <v>2025-06-24 18:18:20</v>
      </c>
      <c r="V273" s="4">
        <f t="shared" ca="1" si="48"/>
        <v>4</v>
      </c>
      <c r="W273" s="4">
        <f t="shared" ca="1" si="49"/>
        <v>15</v>
      </c>
      <c r="X273" s="4">
        <f t="shared" ca="1" si="50"/>
        <v>-15</v>
      </c>
      <c r="Y273" s="4">
        <f t="shared" ca="1" si="55"/>
        <v>0.85921000000000003</v>
      </c>
      <c r="Z273" s="4">
        <f t="shared" ca="1" si="56"/>
        <v>0.85843999999999998</v>
      </c>
      <c r="AA273" s="4">
        <f t="shared" ca="1" si="57"/>
        <v>0.85558999999999996</v>
      </c>
      <c r="AB273">
        <f t="shared" ca="1" si="51"/>
        <v>0</v>
      </c>
      <c r="AC273">
        <f t="shared" ca="1" si="52"/>
        <v>1</v>
      </c>
      <c r="AD273">
        <f t="shared" ca="1" si="53"/>
        <v>0</v>
      </c>
    </row>
    <row r="274" spans="1:30" x14ac:dyDescent="0.2">
      <c r="A274" t="s">
        <v>14</v>
      </c>
      <c r="B274" t="s">
        <v>5316</v>
      </c>
      <c r="C274" t="s">
        <v>128</v>
      </c>
      <c r="D274" t="s">
        <v>20</v>
      </c>
      <c r="E274" t="s">
        <v>5317</v>
      </c>
      <c r="F274" t="s">
        <v>5318</v>
      </c>
      <c r="G274">
        <v>0.85274000000000005</v>
      </c>
      <c r="H274">
        <v>0.85187999999999997</v>
      </c>
      <c r="J274">
        <v>4</v>
      </c>
      <c r="L274">
        <v>3.68</v>
      </c>
      <c r="M274" t="s">
        <v>13</v>
      </c>
      <c r="N274">
        <f t="shared" si="58"/>
        <v>48607.500000000226</v>
      </c>
      <c r="O274">
        <f t="shared" si="54"/>
        <v>1</v>
      </c>
      <c r="U274" t="str">
        <f ca="1"/>
        <v>2025-06-24 18:08:07</v>
      </c>
      <c r="V274" s="4">
        <f t="shared" ca="1" si="48"/>
        <v>4</v>
      </c>
      <c r="W274" s="4">
        <f t="shared" ca="1" si="49"/>
        <v>15</v>
      </c>
      <c r="X274" s="4">
        <f t="shared" ca="1" si="50"/>
        <v>13.8</v>
      </c>
      <c r="Y274" s="4">
        <f t="shared" ca="1" si="55"/>
        <v>0.85538999999999998</v>
      </c>
      <c r="Z274" s="4">
        <f t="shared" ca="1" si="56"/>
        <v>0.85877999999999999</v>
      </c>
      <c r="AA274" s="4">
        <f t="shared" ca="1" si="57"/>
        <v>0.85551999999999995</v>
      </c>
      <c r="AB274">
        <f t="shared" ca="1" si="51"/>
        <v>0</v>
      </c>
      <c r="AC274">
        <f t="shared" ca="1" si="52"/>
        <v>0</v>
      </c>
      <c r="AD274">
        <f t="shared" ca="1" si="53"/>
        <v>1</v>
      </c>
    </row>
    <row r="275" spans="1:30" x14ac:dyDescent="0.2">
      <c r="A275" t="s">
        <v>14</v>
      </c>
      <c r="B275" t="s">
        <v>5319</v>
      </c>
      <c r="C275" t="s">
        <v>28</v>
      </c>
      <c r="D275" t="s">
        <v>20</v>
      </c>
      <c r="E275" t="s">
        <v>5320</v>
      </c>
      <c r="F275" t="s">
        <v>5318</v>
      </c>
      <c r="G275">
        <v>0.85119</v>
      </c>
      <c r="H275">
        <v>0.85187999999999997</v>
      </c>
      <c r="J275">
        <v>1</v>
      </c>
      <c r="L275">
        <v>-1</v>
      </c>
      <c r="M275" t="s">
        <v>13</v>
      </c>
      <c r="N275">
        <f t="shared" si="58"/>
        <v>48603.820000000225</v>
      </c>
      <c r="O275">
        <f t="shared" si="54"/>
        <v>1</v>
      </c>
      <c r="U275" t="str">
        <f ca="1"/>
        <v>2025-06-24 17:57:27</v>
      </c>
      <c r="V275" s="4">
        <f t="shared" ca="1" si="48"/>
        <v>4</v>
      </c>
      <c r="W275" s="4">
        <f t="shared" ca="1" si="49"/>
        <v>15</v>
      </c>
      <c r="X275" s="4">
        <f t="shared" ca="1" si="50"/>
        <v>0.36000000000000032</v>
      </c>
      <c r="Y275" s="4">
        <f t="shared" ca="1" si="55"/>
        <v>0.85565999999999998</v>
      </c>
      <c r="Z275" s="4">
        <f t="shared" ca="1" si="56"/>
        <v>0.85758000000000001</v>
      </c>
      <c r="AA275" s="4">
        <f t="shared" ca="1" si="57"/>
        <v>0.85492999999999997</v>
      </c>
      <c r="AB275">
        <f t="shared" ca="1" si="51"/>
        <v>1</v>
      </c>
      <c r="AC275">
        <f t="shared" ca="1" si="52"/>
        <v>0</v>
      </c>
      <c r="AD275">
        <f t="shared" ca="1" si="53"/>
        <v>0</v>
      </c>
    </row>
    <row r="276" spans="1:30" x14ac:dyDescent="0.2">
      <c r="A276" t="s">
        <v>14</v>
      </c>
      <c r="B276" t="s">
        <v>5321</v>
      </c>
      <c r="C276" t="s">
        <v>150</v>
      </c>
      <c r="D276" t="s">
        <v>20</v>
      </c>
      <c r="E276" t="s">
        <v>5322</v>
      </c>
      <c r="F276" t="s">
        <v>5318</v>
      </c>
      <c r="G276">
        <v>0.85196000000000005</v>
      </c>
      <c r="H276">
        <v>0.85187999999999997</v>
      </c>
      <c r="J276">
        <v>2</v>
      </c>
      <c r="L276">
        <v>1.84</v>
      </c>
      <c r="M276" t="s">
        <v>13</v>
      </c>
      <c r="N276">
        <f t="shared" si="58"/>
        <v>48604.820000000225</v>
      </c>
      <c r="O276">
        <f t="shared" si="54"/>
        <v>1</v>
      </c>
      <c r="U276" t="str">
        <f ca="1"/>
        <v>2025-06-24 17:47:15</v>
      </c>
      <c r="V276" s="4">
        <f t="shared" ca="1" si="48"/>
        <v>2</v>
      </c>
      <c r="W276" s="4">
        <f t="shared" ca="1" si="49"/>
        <v>3</v>
      </c>
      <c r="X276" s="4">
        <f t="shared" ca="1" si="50"/>
        <v>0.84000000000000008</v>
      </c>
      <c r="Y276" s="4">
        <f t="shared" ca="1" si="55"/>
        <v>0.85719000000000001</v>
      </c>
      <c r="Z276" s="4">
        <f t="shared" ca="1" si="56"/>
        <v>0.85762000000000005</v>
      </c>
      <c r="AA276" s="4">
        <f t="shared" ca="1" si="57"/>
        <v>0.85660999999999998</v>
      </c>
      <c r="AB276">
        <f t="shared" ca="1" si="51"/>
        <v>1</v>
      </c>
      <c r="AC276">
        <f t="shared" ca="1" si="52"/>
        <v>0</v>
      </c>
      <c r="AD276">
        <f t="shared" ca="1" si="53"/>
        <v>0</v>
      </c>
    </row>
    <row r="277" spans="1:30" x14ac:dyDescent="0.2">
      <c r="A277" t="s">
        <v>14</v>
      </c>
      <c r="B277" t="s">
        <v>5323</v>
      </c>
      <c r="C277" t="s">
        <v>28</v>
      </c>
      <c r="D277" t="s">
        <v>20</v>
      </c>
      <c r="E277" t="s">
        <v>5324</v>
      </c>
      <c r="F277" t="s">
        <v>5325</v>
      </c>
      <c r="G277">
        <v>0.85282999999999998</v>
      </c>
      <c r="H277">
        <v>0.85129999999999995</v>
      </c>
      <c r="J277">
        <v>1</v>
      </c>
      <c r="L277">
        <v>0.92</v>
      </c>
      <c r="M277" t="s">
        <v>13</v>
      </c>
      <c r="N277">
        <f t="shared" si="58"/>
        <v>48602.980000000229</v>
      </c>
      <c r="O277">
        <f t="shared" si="54"/>
        <v>0</v>
      </c>
      <c r="U277" t="str">
        <f ca="1"/>
        <v>2025-06-24 17:37:02</v>
      </c>
      <c r="V277" s="4">
        <f t="shared" ca="1" si="48"/>
        <v>2</v>
      </c>
      <c r="W277" s="4">
        <f t="shared" ca="1" si="49"/>
        <v>3</v>
      </c>
      <c r="X277" s="4">
        <f t="shared" ca="1" si="50"/>
        <v>-3</v>
      </c>
      <c r="Y277" s="4">
        <f t="shared" ca="1" si="55"/>
        <v>0.85675999999999997</v>
      </c>
      <c r="Z277" s="4">
        <f t="shared" ca="1" si="56"/>
        <v>0.85723000000000005</v>
      </c>
      <c r="AA277" s="4">
        <f t="shared" ca="1" si="57"/>
        <v>0.85682999999999998</v>
      </c>
      <c r="AB277">
        <f t="shared" ca="1" si="51"/>
        <v>0</v>
      </c>
      <c r="AC277">
        <f t="shared" ca="1" si="52"/>
        <v>0</v>
      </c>
      <c r="AD277">
        <f t="shared" ca="1" si="53"/>
        <v>1</v>
      </c>
    </row>
    <row r="278" spans="1:30" x14ac:dyDescent="0.2">
      <c r="A278" t="s">
        <v>14</v>
      </c>
      <c r="B278" t="s">
        <v>5326</v>
      </c>
      <c r="C278" t="s">
        <v>28</v>
      </c>
      <c r="D278" t="s">
        <v>20</v>
      </c>
      <c r="E278" t="s">
        <v>5327</v>
      </c>
      <c r="F278" t="s">
        <v>5328</v>
      </c>
      <c r="G278">
        <v>0.85185999999999995</v>
      </c>
      <c r="H278">
        <v>0.85255999999999998</v>
      </c>
      <c r="J278">
        <v>1</v>
      </c>
      <c r="L278">
        <v>-1</v>
      </c>
      <c r="M278" t="s">
        <v>13</v>
      </c>
      <c r="N278">
        <f t="shared" si="58"/>
        <v>48602.060000000231</v>
      </c>
      <c r="O278">
        <f t="shared" si="54"/>
        <v>0</v>
      </c>
      <c r="U278" t="str">
        <f ca="1"/>
        <v>2025-06-24 17:26:49</v>
      </c>
      <c r="V278" s="4">
        <f t="shared" ca="1" si="48"/>
        <v>3</v>
      </c>
      <c r="W278" s="4">
        <f t="shared" ca="1" si="49"/>
        <v>7</v>
      </c>
      <c r="X278" s="4">
        <f t="shared" ca="1" si="50"/>
        <v>0.68000000000000016</v>
      </c>
      <c r="Y278" s="4">
        <f t="shared" ca="1" si="55"/>
        <v>0.85753999999999997</v>
      </c>
      <c r="Z278" s="4">
        <f t="shared" ca="1" si="56"/>
        <v>0.85877000000000003</v>
      </c>
      <c r="AA278" s="4">
        <f t="shared" ca="1" si="57"/>
        <v>0.85614999999999997</v>
      </c>
      <c r="AB278">
        <f t="shared" ca="1" si="51"/>
        <v>1</v>
      </c>
      <c r="AC278">
        <f t="shared" ca="1" si="52"/>
        <v>0</v>
      </c>
      <c r="AD278">
        <f t="shared" ca="1" si="53"/>
        <v>0</v>
      </c>
    </row>
    <row r="279" spans="1:30" x14ac:dyDescent="0.2">
      <c r="A279" t="s">
        <v>14</v>
      </c>
      <c r="B279" t="s">
        <v>5329</v>
      </c>
      <c r="C279" t="s">
        <v>36</v>
      </c>
      <c r="D279" t="s">
        <v>20</v>
      </c>
      <c r="E279" t="s">
        <v>5330</v>
      </c>
      <c r="F279" t="s">
        <v>5328</v>
      </c>
      <c r="G279">
        <v>0.85328999999999999</v>
      </c>
      <c r="H279">
        <v>0.85255999999999998</v>
      </c>
      <c r="J279">
        <v>2</v>
      </c>
      <c r="L279">
        <v>1.84</v>
      </c>
      <c r="M279" t="s">
        <v>13</v>
      </c>
      <c r="N279">
        <f t="shared" si="58"/>
        <v>48603.060000000231</v>
      </c>
      <c r="O279">
        <f t="shared" si="54"/>
        <v>1</v>
      </c>
      <c r="U279" t="str">
        <f ca="1"/>
        <v>2025-06-24 17:16:37</v>
      </c>
      <c r="V279" s="4">
        <f t="shared" ca="1" si="48"/>
        <v>4</v>
      </c>
      <c r="W279" s="4">
        <f t="shared" ca="1" si="49"/>
        <v>15</v>
      </c>
      <c r="X279" s="4">
        <f t="shared" ca="1" si="50"/>
        <v>-15</v>
      </c>
      <c r="Y279" s="4">
        <f t="shared" ca="1" si="55"/>
        <v>0.85596000000000005</v>
      </c>
      <c r="Z279" s="4">
        <f t="shared" ca="1" si="56"/>
        <v>0.86158000000000001</v>
      </c>
      <c r="AA279" s="4">
        <f t="shared" ca="1" si="57"/>
        <v>0.85672000000000004</v>
      </c>
      <c r="AB279">
        <f t="shared" ca="1" si="51"/>
        <v>0</v>
      </c>
      <c r="AC279">
        <f t="shared" ca="1" si="52"/>
        <v>0</v>
      </c>
      <c r="AD279">
        <f t="shared" ca="1" si="53"/>
        <v>1</v>
      </c>
    </row>
    <row r="280" spans="1:30" x14ac:dyDescent="0.2">
      <c r="A280" t="s">
        <v>14</v>
      </c>
      <c r="B280" t="s">
        <v>5331</v>
      </c>
      <c r="C280" t="s">
        <v>5332</v>
      </c>
      <c r="D280" t="s">
        <v>20</v>
      </c>
      <c r="E280" t="s">
        <v>5333</v>
      </c>
      <c r="F280" t="s">
        <v>5334</v>
      </c>
      <c r="G280">
        <v>0.85292000000000001</v>
      </c>
      <c r="H280">
        <v>0.85143999999999997</v>
      </c>
      <c r="J280">
        <v>1</v>
      </c>
      <c r="L280">
        <v>0.92</v>
      </c>
      <c r="M280" t="s">
        <v>13</v>
      </c>
      <c r="N280">
        <f t="shared" si="58"/>
        <v>48601.220000000234</v>
      </c>
      <c r="O280">
        <f t="shared" si="54"/>
        <v>1</v>
      </c>
      <c r="U280" t="str">
        <f ca="1"/>
        <v>2025-06-24 17:06:24</v>
      </c>
      <c r="V280" s="4">
        <f t="shared" ca="1" si="48"/>
        <v>1</v>
      </c>
      <c r="W280" s="4">
        <f t="shared" ca="1" si="49"/>
        <v>1</v>
      </c>
      <c r="X280" s="4">
        <f t="shared" ca="1" si="50"/>
        <v>0.92</v>
      </c>
      <c r="Y280" s="4">
        <f t="shared" ca="1" si="55"/>
        <v>0.86138000000000003</v>
      </c>
      <c r="Z280" s="4">
        <f t="shared" ca="1" si="56"/>
        <v>0.86034999999999995</v>
      </c>
      <c r="AA280" s="4">
        <f t="shared" ca="1" si="57"/>
        <v>0.86034999999999995</v>
      </c>
      <c r="AB280">
        <f t="shared" ca="1" si="51"/>
        <v>0</v>
      </c>
      <c r="AC280">
        <f t="shared" ca="1" si="52"/>
        <v>1</v>
      </c>
      <c r="AD280">
        <f t="shared" ca="1" si="53"/>
        <v>0</v>
      </c>
    </row>
    <row r="281" spans="1:30" x14ac:dyDescent="0.2">
      <c r="A281" t="s">
        <v>11</v>
      </c>
      <c r="B281" t="s">
        <v>5335</v>
      </c>
      <c r="C281" t="s">
        <v>28</v>
      </c>
      <c r="D281" t="s">
        <v>20</v>
      </c>
      <c r="E281" t="s">
        <v>5336</v>
      </c>
      <c r="F281" t="s">
        <v>5337</v>
      </c>
      <c r="G281">
        <v>0.85607</v>
      </c>
      <c r="H281">
        <v>0.85301000000000005</v>
      </c>
      <c r="J281">
        <v>1</v>
      </c>
      <c r="L281">
        <v>-1</v>
      </c>
      <c r="M281" t="s">
        <v>13</v>
      </c>
      <c r="N281">
        <f t="shared" si="58"/>
        <v>48600.300000000236</v>
      </c>
      <c r="O281">
        <f t="shared" si="54"/>
        <v>1</v>
      </c>
      <c r="U281" t="str">
        <f ca="1"/>
        <v>2025-06-24 16:55:35</v>
      </c>
      <c r="V281" s="4">
        <f t="shared" ca="1" si="48"/>
        <v>1</v>
      </c>
      <c r="W281" s="4">
        <f t="shared" ca="1" si="49"/>
        <v>1</v>
      </c>
      <c r="X281" s="4">
        <f t="shared" ca="1" si="50"/>
        <v>0.92</v>
      </c>
      <c r="Y281" s="4">
        <f t="shared" ca="1" si="55"/>
        <v>0.86090999999999995</v>
      </c>
      <c r="Z281" s="4">
        <f t="shared" ca="1" si="56"/>
        <v>0.85879000000000005</v>
      </c>
      <c r="AA281" s="4">
        <f t="shared" ca="1" si="57"/>
        <v>0.85879000000000005</v>
      </c>
      <c r="AB281">
        <f t="shared" ca="1" si="51"/>
        <v>0</v>
      </c>
      <c r="AC281">
        <f t="shared" ca="1" si="52"/>
        <v>1</v>
      </c>
      <c r="AD281">
        <f t="shared" ca="1" si="53"/>
        <v>0</v>
      </c>
    </row>
    <row r="282" spans="1:30" x14ac:dyDescent="0.2">
      <c r="A282" t="s">
        <v>11</v>
      </c>
      <c r="B282" t="s">
        <v>5338</v>
      </c>
      <c r="C282" t="s">
        <v>56</v>
      </c>
      <c r="D282" t="s">
        <v>20</v>
      </c>
      <c r="E282" t="s">
        <v>5339</v>
      </c>
      <c r="F282" t="s">
        <v>5337</v>
      </c>
      <c r="G282">
        <v>0.85367000000000004</v>
      </c>
      <c r="H282">
        <v>0.85301000000000005</v>
      </c>
      <c r="J282">
        <v>2</v>
      </c>
      <c r="L282">
        <v>-2</v>
      </c>
      <c r="M282" t="s">
        <v>13</v>
      </c>
      <c r="N282">
        <f t="shared" si="58"/>
        <v>48601.300000000236</v>
      </c>
      <c r="O282">
        <f t="shared" si="54"/>
        <v>0</v>
      </c>
      <c r="U282" t="str">
        <f ca="1"/>
        <v>2025-06-24 16:45:22</v>
      </c>
      <c r="V282" s="4">
        <f t="shared" ca="1" si="48"/>
        <v>2</v>
      </c>
      <c r="W282" s="4">
        <f t="shared" ca="1" si="49"/>
        <v>3</v>
      </c>
      <c r="X282" s="4">
        <f t="shared" ca="1" si="50"/>
        <v>2.7600000000000002</v>
      </c>
      <c r="Y282" s="4">
        <f t="shared" ca="1" si="55"/>
        <v>0.85897999999999997</v>
      </c>
      <c r="Z282" s="4">
        <f t="shared" ca="1" si="56"/>
        <v>0.85565000000000002</v>
      </c>
      <c r="AA282" s="4">
        <f t="shared" ca="1" si="57"/>
        <v>0.85487999999999997</v>
      </c>
      <c r="AB282">
        <f t="shared" ca="1" si="51"/>
        <v>0</v>
      </c>
      <c r="AC282">
        <f t="shared" ca="1" si="52"/>
        <v>1</v>
      </c>
      <c r="AD282">
        <f t="shared" ca="1" si="53"/>
        <v>0</v>
      </c>
    </row>
    <row r="283" spans="1:30" x14ac:dyDescent="0.2">
      <c r="A283" t="s">
        <v>11</v>
      </c>
      <c r="B283" t="s">
        <v>5340</v>
      </c>
      <c r="C283" t="s">
        <v>28</v>
      </c>
      <c r="D283" t="s">
        <v>20</v>
      </c>
      <c r="E283" t="s">
        <v>5341</v>
      </c>
      <c r="F283" t="s">
        <v>5342</v>
      </c>
      <c r="G283">
        <v>0.85275999999999996</v>
      </c>
      <c r="H283">
        <v>0.85526000000000002</v>
      </c>
      <c r="J283">
        <v>1</v>
      </c>
      <c r="L283">
        <v>0.92</v>
      </c>
      <c r="M283" t="s">
        <v>13</v>
      </c>
      <c r="N283">
        <f t="shared" si="58"/>
        <v>48603.300000000236</v>
      </c>
      <c r="O283">
        <f t="shared" si="54"/>
        <v>0</v>
      </c>
      <c r="U283" t="str">
        <f ca="1"/>
        <v>2025-06-24 16:35:09</v>
      </c>
      <c r="V283" s="4">
        <f t="shared" ca="1" si="48"/>
        <v>1</v>
      </c>
      <c r="W283" s="4">
        <f t="shared" ca="1" si="49"/>
        <v>1</v>
      </c>
      <c r="X283" s="4">
        <f t="shared" ca="1" si="50"/>
        <v>0.92</v>
      </c>
      <c r="Y283" s="4">
        <f t="shared" ca="1" si="55"/>
        <v>0.85648000000000002</v>
      </c>
      <c r="Z283" s="4">
        <f t="shared" ca="1" si="56"/>
        <v>0.85507999999999995</v>
      </c>
      <c r="AA283" s="4">
        <f t="shared" ca="1" si="57"/>
        <v>0.85507999999999995</v>
      </c>
      <c r="AB283">
        <f t="shared" ca="1" si="51"/>
        <v>0</v>
      </c>
      <c r="AC283">
        <f t="shared" ca="1" si="52"/>
        <v>1</v>
      </c>
      <c r="AD283">
        <f t="shared" ca="1" si="53"/>
        <v>0</v>
      </c>
    </row>
    <row r="284" spans="1:30" x14ac:dyDescent="0.2">
      <c r="A284" t="s">
        <v>11</v>
      </c>
      <c r="B284" t="s">
        <v>5343</v>
      </c>
      <c r="C284" t="s">
        <v>76</v>
      </c>
      <c r="D284" t="s">
        <v>20</v>
      </c>
      <c r="E284" t="s">
        <v>5344</v>
      </c>
      <c r="F284" t="s">
        <v>5345</v>
      </c>
      <c r="G284">
        <v>0.85116999999999998</v>
      </c>
      <c r="H284">
        <v>0.85277999999999998</v>
      </c>
      <c r="J284">
        <v>4</v>
      </c>
      <c r="L284">
        <v>3.68</v>
      </c>
      <c r="M284" t="s">
        <v>13</v>
      </c>
      <c r="N284">
        <f t="shared" si="58"/>
        <v>48602.380000000237</v>
      </c>
      <c r="O284">
        <f t="shared" si="54"/>
        <v>0</v>
      </c>
      <c r="U284" t="str">
        <f ca="1"/>
        <v>2025-06-24 16:24:57</v>
      </c>
      <c r="V284" s="4">
        <f t="shared" ca="1" si="48"/>
        <v>1</v>
      </c>
      <c r="W284" s="4">
        <f t="shared" ca="1" si="49"/>
        <v>1</v>
      </c>
      <c r="X284" s="4">
        <f t="shared" ca="1" si="50"/>
        <v>0.92</v>
      </c>
      <c r="Y284" s="4">
        <f t="shared" ca="1" si="55"/>
        <v>0.85490999999999995</v>
      </c>
      <c r="Z284" s="4">
        <f t="shared" ca="1" si="56"/>
        <v>0.85116999999999998</v>
      </c>
      <c r="AA284" s="4">
        <f t="shared" ca="1" si="57"/>
        <v>0.85116999999999998</v>
      </c>
      <c r="AB284">
        <f t="shared" ca="1" si="51"/>
        <v>0</v>
      </c>
      <c r="AC284">
        <f t="shared" ca="1" si="52"/>
        <v>1</v>
      </c>
      <c r="AD284">
        <f t="shared" ca="1" si="53"/>
        <v>0</v>
      </c>
    </row>
    <row r="285" spans="1:30" x14ac:dyDescent="0.2">
      <c r="A285" t="s">
        <v>11</v>
      </c>
      <c r="B285" t="s">
        <v>5346</v>
      </c>
      <c r="C285" t="s">
        <v>36</v>
      </c>
      <c r="D285" t="s">
        <v>20</v>
      </c>
      <c r="E285" t="s">
        <v>5347</v>
      </c>
      <c r="F285" t="s">
        <v>5345</v>
      </c>
      <c r="G285">
        <v>0.85175999999999996</v>
      </c>
      <c r="H285">
        <v>0.85277999999999998</v>
      </c>
      <c r="J285">
        <v>2</v>
      </c>
      <c r="L285">
        <v>1.84</v>
      </c>
      <c r="M285" t="s">
        <v>13</v>
      </c>
      <c r="N285">
        <f t="shared" si="58"/>
        <v>48598.700000000237</v>
      </c>
      <c r="O285">
        <f t="shared" si="54"/>
        <v>0</v>
      </c>
      <c r="U285" t="str">
        <f ca="1"/>
        <v>2025-06-24 16:14:14</v>
      </c>
      <c r="V285" s="4">
        <f t="shared" ca="1" si="48"/>
        <v>2</v>
      </c>
      <c r="W285" s="4">
        <f t="shared" ca="1" si="49"/>
        <v>3</v>
      </c>
      <c r="X285" s="4">
        <f t="shared" ca="1" si="50"/>
        <v>-3</v>
      </c>
      <c r="Y285" s="4">
        <f t="shared" ca="1" si="55"/>
        <v>0.85192000000000001</v>
      </c>
      <c r="Z285" s="4">
        <f t="shared" ca="1" si="56"/>
        <v>0.85104000000000002</v>
      </c>
      <c r="AA285" s="4">
        <f t="shared" ca="1" si="57"/>
        <v>0.84874000000000005</v>
      </c>
      <c r="AB285">
        <f t="shared" ca="1" si="51"/>
        <v>0</v>
      </c>
      <c r="AC285">
        <f t="shared" ca="1" si="52"/>
        <v>1</v>
      </c>
      <c r="AD285">
        <f t="shared" ca="1" si="53"/>
        <v>0</v>
      </c>
    </row>
    <row r="286" spans="1:30" x14ac:dyDescent="0.2">
      <c r="A286" t="s">
        <v>11</v>
      </c>
      <c r="B286" t="s">
        <v>5348</v>
      </c>
      <c r="C286" t="s">
        <v>28</v>
      </c>
      <c r="D286" t="s">
        <v>20</v>
      </c>
      <c r="E286" t="s">
        <v>5349</v>
      </c>
      <c r="F286" t="s">
        <v>5345</v>
      </c>
      <c r="G286">
        <v>0.85251999999999994</v>
      </c>
      <c r="H286">
        <v>0.85277999999999998</v>
      </c>
      <c r="J286">
        <v>1</v>
      </c>
      <c r="L286">
        <v>0.92</v>
      </c>
      <c r="M286" t="s">
        <v>13</v>
      </c>
      <c r="N286">
        <f t="shared" si="58"/>
        <v>48596.860000000241</v>
      </c>
      <c r="O286">
        <f t="shared" si="54"/>
        <v>0</v>
      </c>
      <c r="U286" t="str">
        <f ca="1"/>
        <v>2025-06-24 16:04:01</v>
      </c>
      <c r="V286" s="4">
        <f t="shared" ca="1" si="48"/>
        <v>1</v>
      </c>
      <c r="W286" s="4">
        <f t="shared" ca="1" si="49"/>
        <v>1</v>
      </c>
      <c r="X286" s="4">
        <f t="shared" ca="1" si="50"/>
        <v>0.92</v>
      </c>
      <c r="Y286" s="4">
        <f t="shared" ca="1" si="55"/>
        <v>0.84870999999999996</v>
      </c>
      <c r="Z286" s="4">
        <f t="shared" ca="1" si="56"/>
        <v>0.85397999999999996</v>
      </c>
      <c r="AA286" s="4">
        <f t="shared" ca="1" si="57"/>
        <v>0.85397999999999996</v>
      </c>
      <c r="AB286">
        <f t="shared" ca="1" si="51"/>
        <v>0</v>
      </c>
      <c r="AC286">
        <f t="shared" ca="1" si="52"/>
        <v>0</v>
      </c>
      <c r="AD286">
        <f t="shared" ca="1" si="53"/>
        <v>1</v>
      </c>
    </row>
    <row r="287" spans="1:30" x14ac:dyDescent="0.2">
      <c r="A287" t="s">
        <v>14</v>
      </c>
      <c r="B287" t="s">
        <v>5350</v>
      </c>
      <c r="C287" t="s">
        <v>28</v>
      </c>
      <c r="D287" t="s">
        <v>20</v>
      </c>
      <c r="E287" t="s">
        <v>5351</v>
      </c>
      <c r="F287" t="s">
        <v>5352</v>
      </c>
      <c r="G287">
        <v>0.85143999999999997</v>
      </c>
      <c r="H287">
        <v>0.85219</v>
      </c>
      <c r="J287">
        <v>1</v>
      </c>
      <c r="L287">
        <v>-1</v>
      </c>
      <c r="M287" t="s">
        <v>13</v>
      </c>
      <c r="N287">
        <f t="shared" si="58"/>
        <v>48595.940000000242</v>
      </c>
      <c r="O287">
        <f t="shared" si="54"/>
        <v>1</v>
      </c>
      <c r="U287" t="str">
        <f ca="1"/>
        <v>2025-06-24 15:53:20</v>
      </c>
      <c r="V287" s="4">
        <f t="shared" ca="1" si="48"/>
        <v>1</v>
      </c>
      <c r="W287" s="4">
        <f t="shared" ca="1" si="49"/>
        <v>1</v>
      </c>
      <c r="X287" s="4">
        <f t="shared" ca="1" si="50"/>
        <v>0.92</v>
      </c>
      <c r="Y287" s="4">
        <f t="shared" ca="1" si="55"/>
        <v>0.85428999999999999</v>
      </c>
      <c r="Z287" s="4">
        <f t="shared" ca="1" si="56"/>
        <v>0.85690999999999995</v>
      </c>
      <c r="AA287" s="4">
        <f t="shared" ca="1" si="57"/>
        <v>0.85690999999999995</v>
      </c>
      <c r="AB287">
        <f t="shared" ca="1" si="51"/>
        <v>0</v>
      </c>
      <c r="AC287">
        <f t="shared" ca="1" si="52"/>
        <v>0</v>
      </c>
      <c r="AD287">
        <f t="shared" ca="1" si="53"/>
        <v>1</v>
      </c>
    </row>
    <row r="288" spans="1:30" x14ac:dyDescent="0.2">
      <c r="A288" t="s">
        <v>14</v>
      </c>
      <c r="B288" t="s">
        <v>5353</v>
      </c>
      <c r="C288" t="s">
        <v>154</v>
      </c>
      <c r="D288" t="s">
        <v>20</v>
      </c>
      <c r="E288" t="s">
        <v>5354</v>
      </c>
      <c r="F288" t="s">
        <v>5352</v>
      </c>
      <c r="G288">
        <v>0.85236999999999996</v>
      </c>
      <c r="H288">
        <v>0.85219</v>
      </c>
      <c r="J288">
        <v>2</v>
      </c>
      <c r="L288">
        <v>1.84</v>
      </c>
      <c r="M288" t="s">
        <v>13</v>
      </c>
      <c r="N288">
        <f t="shared" si="58"/>
        <v>48596.940000000242</v>
      </c>
      <c r="O288">
        <f t="shared" si="54"/>
        <v>1</v>
      </c>
      <c r="U288" t="str">
        <f ca="1"/>
        <v>2025-06-24 15:43:08</v>
      </c>
      <c r="V288" s="4">
        <f t="shared" ca="1" si="48"/>
        <v>4</v>
      </c>
      <c r="W288" s="4">
        <f t="shared" ca="1" si="49"/>
        <v>15</v>
      </c>
      <c r="X288" s="4">
        <f t="shared" ca="1" si="50"/>
        <v>-15</v>
      </c>
      <c r="Y288" s="4">
        <f t="shared" ca="1" si="55"/>
        <v>0.85733000000000004</v>
      </c>
      <c r="Z288" s="4">
        <f t="shared" ca="1" si="56"/>
        <v>0.86404000000000003</v>
      </c>
      <c r="AA288" s="4">
        <f t="shared" ca="1" si="57"/>
        <v>0.85882999999999998</v>
      </c>
      <c r="AB288">
        <f t="shared" ca="1" si="51"/>
        <v>0</v>
      </c>
      <c r="AC288">
        <f t="shared" ca="1" si="52"/>
        <v>0</v>
      </c>
      <c r="AD288">
        <f t="shared" ca="1" si="53"/>
        <v>1</v>
      </c>
    </row>
    <row r="289" spans="1:30" x14ac:dyDescent="0.2">
      <c r="A289" t="s">
        <v>14</v>
      </c>
      <c r="B289" t="s">
        <v>5355</v>
      </c>
      <c r="C289" t="s">
        <v>3851</v>
      </c>
      <c r="D289" t="s">
        <v>20</v>
      </c>
      <c r="E289" t="s">
        <v>5356</v>
      </c>
      <c r="F289" t="s">
        <v>5352</v>
      </c>
      <c r="G289">
        <v>0.85311999999999999</v>
      </c>
      <c r="H289">
        <v>0.85219</v>
      </c>
      <c r="J289">
        <v>4</v>
      </c>
      <c r="L289">
        <v>3.68</v>
      </c>
      <c r="M289" t="s">
        <v>13</v>
      </c>
      <c r="N289">
        <f t="shared" si="58"/>
        <v>48595.100000000246</v>
      </c>
      <c r="O289">
        <f t="shared" si="54"/>
        <v>1</v>
      </c>
      <c r="U289" t="str">
        <f ca="1"/>
        <v>2025-06-24 15:32:55</v>
      </c>
      <c r="V289" s="4">
        <f t="shared" ca="1" si="48"/>
        <v>3</v>
      </c>
      <c r="W289" s="4">
        <f t="shared" ca="1" si="49"/>
        <v>7</v>
      </c>
      <c r="X289" s="4">
        <f t="shared" ca="1" si="50"/>
        <v>4.5200000000000005</v>
      </c>
      <c r="Y289" s="4">
        <f t="shared" ca="1" si="55"/>
        <v>0.86370999999999998</v>
      </c>
      <c r="Z289" s="4">
        <f t="shared" ca="1" si="56"/>
        <v>0.86406000000000005</v>
      </c>
      <c r="AA289" s="4">
        <f t="shared" ca="1" si="57"/>
        <v>0.86192999999999997</v>
      </c>
      <c r="AB289">
        <f t="shared" ca="1" si="51"/>
        <v>1</v>
      </c>
      <c r="AC289">
        <f t="shared" ca="1" si="52"/>
        <v>0</v>
      </c>
      <c r="AD289">
        <f t="shared" ca="1" si="53"/>
        <v>0</v>
      </c>
    </row>
    <row r="290" spans="1:30" x14ac:dyDescent="0.2">
      <c r="A290" t="s">
        <v>14</v>
      </c>
      <c r="B290" t="s">
        <v>5357</v>
      </c>
      <c r="C290" t="s">
        <v>28</v>
      </c>
      <c r="D290" t="s">
        <v>20</v>
      </c>
      <c r="E290" t="s">
        <v>5358</v>
      </c>
      <c r="F290" t="s">
        <v>5359</v>
      </c>
      <c r="G290">
        <v>0.86158999999999997</v>
      </c>
      <c r="H290">
        <v>0.85845000000000005</v>
      </c>
      <c r="J290">
        <v>1</v>
      </c>
      <c r="L290">
        <v>0.92</v>
      </c>
      <c r="M290" t="s">
        <v>13</v>
      </c>
      <c r="N290">
        <f t="shared" si="58"/>
        <v>48591.420000000246</v>
      </c>
      <c r="O290">
        <f t="shared" si="54"/>
        <v>0</v>
      </c>
      <c r="U290" t="str">
        <f ca="1"/>
        <v>2025-06-24 15:22:43</v>
      </c>
      <c r="V290" s="4">
        <f t="shared" ca="1" si="48"/>
        <v>1</v>
      </c>
      <c r="W290" s="4">
        <f t="shared" ca="1" si="49"/>
        <v>1</v>
      </c>
      <c r="X290" s="4">
        <f t="shared" ca="1" si="50"/>
        <v>0.92</v>
      </c>
      <c r="Y290" s="4">
        <f t="shared" ca="1" si="55"/>
        <v>0.86412999999999995</v>
      </c>
      <c r="Z290" s="4">
        <f t="shared" ca="1" si="56"/>
        <v>0.86314000000000002</v>
      </c>
      <c r="AA290" s="4">
        <f t="shared" ca="1" si="57"/>
        <v>0.86314000000000002</v>
      </c>
      <c r="AB290">
        <f t="shared" ca="1" si="51"/>
        <v>0</v>
      </c>
      <c r="AC290">
        <f t="shared" ca="1" si="52"/>
        <v>1</v>
      </c>
      <c r="AD290">
        <f t="shared" ca="1" si="53"/>
        <v>0</v>
      </c>
    </row>
    <row r="291" spans="1:30" x14ac:dyDescent="0.2">
      <c r="A291" t="s">
        <v>11</v>
      </c>
      <c r="B291" t="s">
        <v>5360</v>
      </c>
      <c r="C291" t="s">
        <v>134</v>
      </c>
      <c r="D291" t="s">
        <v>20</v>
      </c>
      <c r="E291" t="s">
        <v>5361</v>
      </c>
      <c r="F291" t="s">
        <v>5362</v>
      </c>
      <c r="G291">
        <v>0.86304000000000003</v>
      </c>
      <c r="H291">
        <v>0.86177999999999999</v>
      </c>
      <c r="J291">
        <v>2</v>
      </c>
      <c r="L291">
        <v>-2</v>
      </c>
      <c r="M291" t="s">
        <v>13</v>
      </c>
      <c r="N291">
        <f t="shared" si="58"/>
        <v>48590.500000000247</v>
      </c>
      <c r="O291">
        <f t="shared" si="54"/>
        <v>0</v>
      </c>
      <c r="U291" t="str">
        <f ca="1"/>
        <v>2025-06-24 15:12:30</v>
      </c>
      <c r="V291" s="4">
        <f t="shared" ca="1" si="48"/>
        <v>1</v>
      </c>
      <c r="W291" s="4">
        <f t="shared" ca="1" si="49"/>
        <v>1</v>
      </c>
      <c r="X291" s="4">
        <f t="shared" ca="1" si="50"/>
        <v>0.92</v>
      </c>
      <c r="Y291" s="4">
        <f t="shared" ca="1" si="55"/>
        <v>0.86299000000000003</v>
      </c>
      <c r="Z291" s="4">
        <f t="shared" ca="1" si="56"/>
        <v>0.85982999999999998</v>
      </c>
      <c r="AA291" s="4">
        <f t="shared" ca="1" si="57"/>
        <v>0.85982999999999998</v>
      </c>
      <c r="AB291">
        <f t="shared" ca="1" si="51"/>
        <v>0</v>
      </c>
      <c r="AC291">
        <f t="shared" ca="1" si="52"/>
        <v>1</v>
      </c>
      <c r="AD291">
        <f t="shared" ca="1" si="53"/>
        <v>0</v>
      </c>
    </row>
    <row r="292" spans="1:30" x14ac:dyDescent="0.2">
      <c r="A292" t="s">
        <v>11</v>
      </c>
      <c r="B292" t="s">
        <v>5363</v>
      </c>
      <c r="C292" t="s">
        <v>28</v>
      </c>
      <c r="D292" t="s">
        <v>20</v>
      </c>
      <c r="E292" t="s">
        <v>5364</v>
      </c>
      <c r="F292" t="s">
        <v>5362</v>
      </c>
      <c r="G292">
        <v>0.86417999999999995</v>
      </c>
      <c r="H292">
        <v>0.86177999999999999</v>
      </c>
      <c r="J292">
        <v>1</v>
      </c>
      <c r="L292">
        <v>-1</v>
      </c>
      <c r="M292" t="s">
        <v>13</v>
      </c>
      <c r="N292">
        <f t="shared" si="58"/>
        <v>48592.500000000247</v>
      </c>
      <c r="O292">
        <f t="shared" si="54"/>
        <v>0</v>
      </c>
      <c r="U292" t="str">
        <f ca="1"/>
        <v>2025-06-24 15:02:17</v>
      </c>
      <c r="V292" s="4">
        <f t="shared" ca="1" si="48"/>
        <v>1</v>
      </c>
      <c r="W292" s="4">
        <f t="shared" ca="1" si="49"/>
        <v>1</v>
      </c>
      <c r="X292" s="4">
        <f t="shared" ca="1" si="50"/>
        <v>-1</v>
      </c>
      <c r="Y292" s="4">
        <f t="shared" ca="1" si="55"/>
        <v>0.85951</v>
      </c>
      <c r="Z292" s="4">
        <f t="shared" ca="1" si="56"/>
        <v>0.85882999999999998</v>
      </c>
      <c r="AA292" s="4">
        <f t="shared" ca="1" si="57"/>
        <v>0.85882999999999998</v>
      </c>
      <c r="AB292">
        <f t="shared" ca="1" si="51"/>
        <v>0</v>
      </c>
      <c r="AC292">
        <f t="shared" ca="1" si="52"/>
        <v>1</v>
      </c>
      <c r="AD292">
        <f t="shared" ca="1" si="53"/>
        <v>0</v>
      </c>
    </row>
    <row r="293" spans="1:30" x14ac:dyDescent="0.2">
      <c r="A293" t="s">
        <v>11</v>
      </c>
      <c r="B293" t="s">
        <v>5365</v>
      </c>
      <c r="C293" t="s">
        <v>33</v>
      </c>
      <c r="D293" t="s">
        <v>20</v>
      </c>
      <c r="E293" t="s">
        <v>5366</v>
      </c>
      <c r="F293" t="s">
        <v>5367</v>
      </c>
      <c r="G293">
        <v>0.86373</v>
      </c>
      <c r="H293">
        <v>0.86365000000000003</v>
      </c>
      <c r="J293">
        <v>1</v>
      </c>
      <c r="L293">
        <v>-1</v>
      </c>
      <c r="M293" t="s">
        <v>13</v>
      </c>
      <c r="N293">
        <f t="shared" si="58"/>
        <v>48593.500000000247</v>
      </c>
      <c r="O293">
        <f t="shared" si="54"/>
        <v>0</v>
      </c>
      <c r="U293" t="str">
        <f ca="1"/>
        <v>2025-06-24 14:51:38</v>
      </c>
      <c r="V293" s="4">
        <f t="shared" ref="V293:V356" ca="1" si="59">COUNTIF(INDIRECT($Q$5),U293)</f>
        <v>2</v>
      </c>
      <c r="W293" s="4">
        <f t="shared" ref="W293:W356" ca="1" si="60">SUMIF(INDIRECT($Q$5),U293,INDIRECT($Q$6))</f>
        <v>3</v>
      </c>
      <c r="X293" s="4">
        <f t="shared" ref="X293:X356" ca="1" si="61">SUMIF(INDIRECT($Q$5),U293,INDIRECT($Q$7))</f>
        <v>-3</v>
      </c>
      <c r="Y293" s="4">
        <f t="shared" ca="1" si="55"/>
        <v>0.85848000000000002</v>
      </c>
      <c r="Z293" s="4">
        <f t="shared" ca="1" si="56"/>
        <v>0.86045000000000005</v>
      </c>
      <c r="AA293" s="4">
        <f t="shared" ca="1" si="57"/>
        <v>0.85892000000000002</v>
      </c>
      <c r="AB293">
        <f t="shared" ref="AB293:AB356" ca="1" si="62">IF(AND(Z293&gt;Y293,Y293&gt;AA293), 1,0)</f>
        <v>0</v>
      </c>
      <c r="AC293">
        <f t="shared" ref="AC293:AC356" ca="1" si="63">IF(Y293&gt;Z293,1,0)</f>
        <v>0</v>
      </c>
      <c r="AD293">
        <f t="shared" ref="AD293:AD356" ca="1" si="64">IF(Y293&lt;AA293,1,0)</f>
        <v>1</v>
      </c>
    </row>
    <row r="294" spans="1:30" x14ac:dyDescent="0.2">
      <c r="A294" t="s">
        <v>11</v>
      </c>
      <c r="B294" t="s">
        <v>5368</v>
      </c>
      <c r="C294" t="s">
        <v>154</v>
      </c>
      <c r="D294" t="s">
        <v>20</v>
      </c>
      <c r="E294" t="s">
        <v>5369</v>
      </c>
      <c r="F294" t="s">
        <v>5367</v>
      </c>
      <c r="G294">
        <v>0.86201000000000005</v>
      </c>
      <c r="H294">
        <v>0.86365000000000003</v>
      </c>
      <c r="J294">
        <v>4</v>
      </c>
      <c r="L294">
        <v>3.68</v>
      </c>
      <c r="M294" t="s">
        <v>13</v>
      </c>
      <c r="N294">
        <f t="shared" si="58"/>
        <v>48594.500000000247</v>
      </c>
      <c r="O294">
        <f t="shared" si="54"/>
        <v>1</v>
      </c>
      <c r="U294" t="str">
        <f ca="1"/>
        <v>2025-06-24 14:41:25</v>
      </c>
      <c r="V294" s="4">
        <f t="shared" ca="1" si="59"/>
        <v>3</v>
      </c>
      <c r="W294" s="4">
        <f t="shared" ca="1" si="60"/>
        <v>7</v>
      </c>
      <c r="X294" s="4">
        <f t="shared" ca="1" si="61"/>
        <v>0.68000000000000016</v>
      </c>
      <c r="Y294" s="4">
        <f t="shared" ca="1" si="55"/>
        <v>0.86062000000000005</v>
      </c>
      <c r="Z294" s="4">
        <f t="shared" ca="1" si="56"/>
        <v>0.86126999999999998</v>
      </c>
      <c r="AA294" s="4">
        <f t="shared" ca="1" si="57"/>
        <v>0.85934999999999995</v>
      </c>
      <c r="AB294">
        <f t="shared" ca="1" si="62"/>
        <v>1</v>
      </c>
      <c r="AC294">
        <f t="shared" ca="1" si="63"/>
        <v>0</v>
      </c>
      <c r="AD294">
        <f t="shared" ca="1" si="64"/>
        <v>0</v>
      </c>
    </row>
    <row r="295" spans="1:30" x14ac:dyDescent="0.2">
      <c r="A295" t="s">
        <v>11</v>
      </c>
      <c r="B295" t="s">
        <v>5370</v>
      </c>
      <c r="C295" t="s">
        <v>126</v>
      </c>
      <c r="D295" t="s">
        <v>20</v>
      </c>
      <c r="E295" t="s">
        <v>5371</v>
      </c>
      <c r="F295" t="s">
        <v>5367</v>
      </c>
      <c r="G295">
        <v>0.86284000000000005</v>
      </c>
      <c r="H295">
        <v>0.86365000000000003</v>
      </c>
      <c r="J295">
        <v>2</v>
      </c>
      <c r="L295">
        <v>1.84</v>
      </c>
      <c r="M295" t="s">
        <v>13</v>
      </c>
      <c r="N295">
        <f t="shared" si="58"/>
        <v>48590.820000000247</v>
      </c>
      <c r="O295">
        <f t="shared" si="54"/>
        <v>0</v>
      </c>
      <c r="U295" t="str">
        <f ca="1"/>
        <v>2025-06-24 14:31:12</v>
      </c>
      <c r="V295" s="4">
        <f t="shared" ca="1" si="59"/>
        <v>2</v>
      </c>
      <c r="W295" s="4">
        <f t="shared" ca="1" si="60"/>
        <v>3</v>
      </c>
      <c r="X295" s="4">
        <f t="shared" ca="1" si="61"/>
        <v>2.7600000000000002</v>
      </c>
      <c r="Y295" s="4">
        <f t="shared" ca="1" si="55"/>
        <v>0.85946999999999996</v>
      </c>
      <c r="Z295" s="4">
        <f t="shared" ca="1" si="56"/>
        <v>0.86416000000000004</v>
      </c>
      <c r="AA295" s="4">
        <f t="shared" ca="1" si="57"/>
        <v>0.86360000000000003</v>
      </c>
      <c r="AB295">
        <f t="shared" ca="1" si="62"/>
        <v>0</v>
      </c>
      <c r="AC295">
        <f t="shared" ca="1" si="63"/>
        <v>0</v>
      </c>
      <c r="AD295">
        <f t="shared" ca="1" si="64"/>
        <v>1</v>
      </c>
    </row>
    <row r="296" spans="1:30" x14ac:dyDescent="0.2">
      <c r="A296" t="s">
        <v>11</v>
      </c>
      <c r="B296" t="s">
        <v>5372</v>
      </c>
      <c r="C296" t="s">
        <v>141</v>
      </c>
      <c r="D296" t="s">
        <v>20</v>
      </c>
      <c r="E296" t="s">
        <v>5373</v>
      </c>
      <c r="F296" t="s">
        <v>5374</v>
      </c>
      <c r="G296">
        <v>0.86255999999999999</v>
      </c>
      <c r="H296">
        <v>0.86353000000000002</v>
      </c>
      <c r="J296">
        <v>2</v>
      </c>
      <c r="L296">
        <v>1.84</v>
      </c>
      <c r="M296" t="s">
        <v>13</v>
      </c>
      <c r="N296">
        <f t="shared" si="58"/>
        <v>48588.980000000251</v>
      </c>
      <c r="O296">
        <f t="shared" si="54"/>
        <v>0</v>
      </c>
      <c r="U296" t="str">
        <f ca="1"/>
        <v>2025-06-24 14:20:40</v>
      </c>
      <c r="V296" s="4">
        <f t="shared" ca="1" si="59"/>
        <v>2</v>
      </c>
      <c r="W296" s="4">
        <f t="shared" ca="1" si="60"/>
        <v>3</v>
      </c>
      <c r="X296" s="4">
        <f t="shared" ca="1" si="61"/>
        <v>-3</v>
      </c>
      <c r="Y296" s="4">
        <f t="shared" ca="1" si="55"/>
        <v>0.86402999999999996</v>
      </c>
      <c r="Z296" s="4">
        <f t="shared" ca="1" si="56"/>
        <v>0.86521000000000003</v>
      </c>
      <c r="AA296" s="4">
        <f t="shared" ca="1" si="57"/>
        <v>0.86462000000000006</v>
      </c>
      <c r="AB296">
        <f t="shared" ca="1" si="62"/>
        <v>0</v>
      </c>
      <c r="AC296">
        <f t="shared" ca="1" si="63"/>
        <v>0</v>
      </c>
      <c r="AD296">
        <f t="shared" ca="1" si="64"/>
        <v>1</v>
      </c>
    </row>
    <row r="297" spans="1:30" x14ac:dyDescent="0.2">
      <c r="A297" t="s">
        <v>11</v>
      </c>
      <c r="B297" t="s">
        <v>5375</v>
      </c>
      <c r="C297" t="s">
        <v>28</v>
      </c>
      <c r="D297" t="s">
        <v>20</v>
      </c>
      <c r="E297" t="s">
        <v>5376</v>
      </c>
      <c r="F297" t="s">
        <v>5374</v>
      </c>
      <c r="G297">
        <v>0.86450000000000005</v>
      </c>
      <c r="H297">
        <v>0.86353000000000002</v>
      </c>
      <c r="J297">
        <v>1</v>
      </c>
      <c r="L297">
        <v>-1</v>
      </c>
      <c r="M297" t="s">
        <v>13</v>
      </c>
      <c r="N297">
        <f t="shared" si="58"/>
        <v>48587.140000000254</v>
      </c>
      <c r="O297">
        <f t="shared" si="54"/>
        <v>0</v>
      </c>
      <c r="U297" t="str">
        <f ca="1"/>
        <v>2025-06-24 14:10:17</v>
      </c>
      <c r="V297" s="4">
        <f t="shared" ca="1" si="59"/>
        <v>2</v>
      </c>
      <c r="W297" s="4">
        <f t="shared" ca="1" si="60"/>
        <v>3</v>
      </c>
      <c r="X297" s="4">
        <f t="shared" ca="1" si="61"/>
        <v>-3</v>
      </c>
      <c r="Y297" s="4">
        <f t="shared" ca="1" si="55"/>
        <v>0.86502999999999997</v>
      </c>
      <c r="Z297" s="4">
        <f t="shared" ca="1" si="56"/>
        <v>0.86475000000000002</v>
      </c>
      <c r="AA297" s="4">
        <f t="shared" ca="1" si="57"/>
        <v>0.86360000000000003</v>
      </c>
      <c r="AB297">
        <f t="shared" ca="1" si="62"/>
        <v>0</v>
      </c>
      <c r="AC297">
        <f t="shared" ca="1" si="63"/>
        <v>1</v>
      </c>
      <c r="AD297">
        <f t="shared" ca="1" si="64"/>
        <v>0</v>
      </c>
    </row>
    <row r="298" spans="1:30" x14ac:dyDescent="0.2">
      <c r="A298" t="s">
        <v>14</v>
      </c>
      <c r="B298" t="s">
        <v>5377</v>
      </c>
      <c r="C298" t="s">
        <v>153</v>
      </c>
      <c r="D298" t="s">
        <v>20</v>
      </c>
      <c r="E298" t="s">
        <v>5378</v>
      </c>
      <c r="F298" t="s">
        <v>5379</v>
      </c>
      <c r="G298">
        <v>0.86212</v>
      </c>
      <c r="H298">
        <v>0.86407</v>
      </c>
      <c r="J298">
        <v>4</v>
      </c>
      <c r="L298">
        <v>-4</v>
      </c>
      <c r="M298" t="s">
        <v>13</v>
      </c>
      <c r="N298">
        <f t="shared" si="58"/>
        <v>48588.140000000254</v>
      </c>
      <c r="O298">
        <f t="shared" si="54"/>
        <v>0</v>
      </c>
      <c r="U298" t="str">
        <f ca="1"/>
        <v>2025-06-24 14:00:05</v>
      </c>
      <c r="V298" s="4">
        <f t="shared" ca="1" si="59"/>
        <v>3</v>
      </c>
      <c r="W298" s="4">
        <f t="shared" ca="1" si="60"/>
        <v>7</v>
      </c>
      <c r="X298" s="4">
        <f t="shared" ca="1" si="61"/>
        <v>6.44</v>
      </c>
      <c r="Y298" s="4">
        <f t="shared" ca="1" si="55"/>
        <v>0.86365000000000003</v>
      </c>
      <c r="Z298" s="4">
        <f t="shared" ca="1" si="56"/>
        <v>0.86704999999999999</v>
      </c>
      <c r="AA298" s="4">
        <f t="shared" ca="1" si="57"/>
        <v>0.86604999999999999</v>
      </c>
      <c r="AB298">
        <f t="shared" ca="1" si="62"/>
        <v>0</v>
      </c>
      <c r="AC298">
        <f t="shared" ca="1" si="63"/>
        <v>0</v>
      </c>
      <c r="AD298">
        <f t="shared" ca="1" si="64"/>
        <v>1</v>
      </c>
    </row>
    <row r="299" spans="1:30" x14ac:dyDescent="0.2">
      <c r="A299" t="s">
        <v>14</v>
      </c>
      <c r="B299" t="s">
        <v>5380</v>
      </c>
      <c r="C299" t="s">
        <v>28</v>
      </c>
      <c r="D299" t="s">
        <v>20</v>
      </c>
      <c r="E299" t="s">
        <v>5381</v>
      </c>
      <c r="F299" t="s">
        <v>5379</v>
      </c>
      <c r="G299">
        <v>0.86048999999999998</v>
      </c>
      <c r="H299">
        <v>0.86407</v>
      </c>
      <c r="J299">
        <v>1</v>
      </c>
      <c r="L299">
        <v>-1</v>
      </c>
      <c r="M299" t="s">
        <v>13</v>
      </c>
      <c r="N299">
        <f t="shared" si="58"/>
        <v>48592.140000000254</v>
      </c>
      <c r="O299">
        <f t="shared" si="54"/>
        <v>1</v>
      </c>
      <c r="U299" t="str">
        <f ca="1"/>
        <v>2025-06-24 13:49:26</v>
      </c>
      <c r="V299" s="4">
        <f t="shared" ca="1" si="59"/>
        <v>4</v>
      </c>
      <c r="W299" s="4">
        <f t="shared" ca="1" si="60"/>
        <v>15</v>
      </c>
      <c r="X299" s="4">
        <f t="shared" ca="1" si="61"/>
        <v>8.0400000000000009</v>
      </c>
      <c r="Y299" s="4">
        <f t="shared" ca="1" si="55"/>
        <v>0.86602000000000001</v>
      </c>
      <c r="Z299" s="4">
        <f t="shared" ca="1" si="56"/>
        <v>0.86721000000000004</v>
      </c>
      <c r="AA299" s="4">
        <f t="shared" ca="1" si="57"/>
        <v>0.86470000000000002</v>
      </c>
      <c r="AB299">
        <f t="shared" ca="1" si="62"/>
        <v>1</v>
      </c>
      <c r="AC299">
        <f t="shared" ca="1" si="63"/>
        <v>0</v>
      </c>
      <c r="AD299">
        <f t="shared" ca="1" si="64"/>
        <v>0</v>
      </c>
    </row>
    <row r="300" spans="1:30" x14ac:dyDescent="0.2">
      <c r="A300" t="s">
        <v>14</v>
      </c>
      <c r="B300" t="s">
        <v>5382</v>
      </c>
      <c r="C300" t="s">
        <v>140</v>
      </c>
      <c r="D300" t="s">
        <v>20</v>
      </c>
      <c r="E300" t="s">
        <v>5383</v>
      </c>
      <c r="F300" t="s">
        <v>5379</v>
      </c>
      <c r="G300">
        <v>0.86251999999999995</v>
      </c>
      <c r="H300">
        <v>0.86407</v>
      </c>
      <c r="J300">
        <v>8</v>
      </c>
      <c r="L300">
        <v>-8</v>
      </c>
      <c r="M300" t="s">
        <v>13</v>
      </c>
      <c r="N300">
        <f t="shared" si="58"/>
        <v>48593.140000000254</v>
      </c>
      <c r="O300">
        <f t="shared" si="54"/>
        <v>0</v>
      </c>
      <c r="U300" t="str">
        <f ca="1"/>
        <v>2025-06-24 13:39:14</v>
      </c>
      <c r="V300" s="4">
        <f t="shared" ca="1" si="59"/>
        <v>1</v>
      </c>
      <c r="W300" s="4">
        <f t="shared" ca="1" si="60"/>
        <v>1</v>
      </c>
      <c r="X300" s="4">
        <f t="shared" ca="1" si="61"/>
        <v>0.92</v>
      </c>
      <c r="Y300" s="4">
        <f t="shared" ca="1" si="55"/>
        <v>0.86712</v>
      </c>
      <c r="Z300" s="4">
        <f t="shared" ca="1" si="56"/>
        <v>0.86302000000000001</v>
      </c>
      <c r="AA300" s="4">
        <f t="shared" ca="1" si="57"/>
        <v>0.86302000000000001</v>
      </c>
      <c r="AB300">
        <f t="shared" ca="1" si="62"/>
        <v>0</v>
      </c>
      <c r="AC300">
        <f t="shared" ca="1" si="63"/>
        <v>1</v>
      </c>
      <c r="AD300">
        <f t="shared" ca="1" si="64"/>
        <v>0</v>
      </c>
    </row>
    <row r="301" spans="1:30" x14ac:dyDescent="0.2">
      <c r="A301" t="s">
        <v>14</v>
      </c>
      <c r="B301" t="s">
        <v>5384</v>
      </c>
      <c r="C301" t="s">
        <v>128</v>
      </c>
      <c r="D301" t="s">
        <v>20</v>
      </c>
      <c r="E301" t="s">
        <v>5385</v>
      </c>
      <c r="F301" t="s">
        <v>5379</v>
      </c>
      <c r="G301">
        <v>0.86126999999999998</v>
      </c>
      <c r="H301">
        <v>0.86407</v>
      </c>
      <c r="J301">
        <v>2</v>
      </c>
      <c r="L301">
        <v>-2</v>
      </c>
      <c r="M301" t="s">
        <v>13</v>
      </c>
      <c r="N301">
        <f t="shared" si="58"/>
        <v>48601.140000000254</v>
      </c>
      <c r="O301">
        <f t="shared" si="54"/>
        <v>0</v>
      </c>
      <c r="U301" t="str">
        <f ca="1"/>
        <v>2025-06-24 13:29:01</v>
      </c>
      <c r="V301" s="4">
        <f t="shared" ca="1" si="59"/>
        <v>4</v>
      </c>
      <c r="W301" s="4">
        <f t="shared" ca="1" si="60"/>
        <v>15</v>
      </c>
      <c r="X301" s="4">
        <f t="shared" ca="1" si="61"/>
        <v>-15</v>
      </c>
      <c r="Y301" s="4">
        <f t="shared" ca="1" si="55"/>
        <v>0.86282000000000003</v>
      </c>
      <c r="Z301" s="4">
        <f t="shared" ca="1" si="56"/>
        <v>0.86065999999999998</v>
      </c>
      <c r="AA301" s="4">
        <f t="shared" ca="1" si="57"/>
        <v>0.85885</v>
      </c>
      <c r="AB301">
        <f t="shared" ca="1" si="62"/>
        <v>0</v>
      </c>
      <c r="AC301">
        <f t="shared" ca="1" si="63"/>
        <v>1</v>
      </c>
      <c r="AD301">
        <f t="shared" ca="1" si="64"/>
        <v>0</v>
      </c>
    </row>
    <row r="302" spans="1:30" x14ac:dyDescent="0.2">
      <c r="A302" t="s">
        <v>11</v>
      </c>
      <c r="B302" t="s">
        <v>5386</v>
      </c>
      <c r="C302" t="s">
        <v>77</v>
      </c>
      <c r="D302" t="s">
        <v>20</v>
      </c>
      <c r="E302" t="s">
        <v>5387</v>
      </c>
      <c r="F302" t="s">
        <v>5388</v>
      </c>
      <c r="G302">
        <v>0.85999000000000003</v>
      </c>
      <c r="H302">
        <v>0.86070999999999998</v>
      </c>
      <c r="J302">
        <v>4</v>
      </c>
      <c r="L302">
        <v>3.68</v>
      </c>
      <c r="M302" t="s">
        <v>13</v>
      </c>
      <c r="N302">
        <f t="shared" si="58"/>
        <v>48603.140000000254</v>
      </c>
      <c r="O302">
        <f t="shared" si="54"/>
        <v>0</v>
      </c>
      <c r="U302" t="str">
        <f ca="1"/>
        <v>2025-06-24 13:18:49</v>
      </c>
      <c r="V302" s="4">
        <f t="shared" ca="1" si="59"/>
        <v>1</v>
      </c>
      <c r="W302" s="4">
        <f t="shared" ca="1" si="60"/>
        <v>1</v>
      </c>
      <c r="X302" s="4">
        <f t="shared" ca="1" si="61"/>
        <v>0.92</v>
      </c>
      <c r="Y302" s="4">
        <f t="shared" ca="1" si="55"/>
        <v>0.85904000000000003</v>
      </c>
      <c r="Z302" s="4">
        <f t="shared" ca="1" si="56"/>
        <v>0.85795999999999994</v>
      </c>
      <c r="AA302" s="4">
        <f t="shared" ca="1" si="57"/>
        <v>0.85795999999999994</v>
      </c>
      <c r="AB302">
        <f t="shared" ca="1" si="62"/>
        <v>0</v>
      </c>
      <c r="AC302">
        <f t="shared" ca="1" si="63"/>
        <v>1</v>
      </c>
      <c r="AD302">
        <f t="shared" ca="1" si="64"/>
        <v>0</v>
      </c>
    </row>
    <row r="303" spans="1:30" x14ac:dyDescent="0.2">
      <c r="A303" t="s">
        <v>11</v>
      </c>
      <c r="B303" t="s">
        <v>5389</v>
      </c>
      <c r="C303" t="s">
        <v>35</v>
      </c>
      <c r="D303" t="s">
        <v>20</v>
      </c>
      <c r="E303" t="s">
        <v>5390</v>
      </c>
      <c r="F303" t="s">
        <v>5388</v>
      </c>
      <c r="G303">
        <v>0.86129</v>
      </c>
      <c r="H303">
        <v>0.86070999999999998</v>
      </c>
      <c r="J303">
        <v>2</v>
      </c>
      <c r="L303">
        <v>-2</v>
      </c>
      <c r="M303" t="s">
        <v>13</v>
      </c>
      <c r="N303">
        <f t="shared" si="58"/>
        <v>48599.460000000254</v>
      </c>
      <c r="O303">
        <f t="shared" si="54"/>
        <v>1</v>
      </c>
      <c r="U303" t="str">
        <f ca="1"/>
        <v>2025-06-24 13:08:36</v>
      </c>
      <c r="V303" s="4">
        <f t="shared" ca="1" si="59"/>
        <v>2</v>
      </c>
      <c r="W303" s="4">
        <f t="shared" ca="1" si="60"/>
        <v>3</v>
      </c>
      <c r="X303" s="4">
        <f t="shared" ca="1" si="61"/>
        <v>0.84000000000000008</v>
      </c>
      <c r="Y303" s="4">
        <f t="shared" ca="1" si="55"/>
        <v>0.85770000000000002</v>
      </c>
      <c r="Z303" s="4">
        <f t="shared" ca="1" si="56"/>
        <v>0.85799000000000003</v>
      </c>
      <c r="AA303" s="4">
        <f t="shared" ca="1" si="57"/>
        <v>0.85704999999999998</v>
      </c>
      <c r="AB303">
        <f t="shared" ca="1" si="62"/>
        <v>1</v>
      </c>
      <c r="AC303">
        <f t="shared" ca="1" si="63"/>
        <v>0</v>
      </c>
      <c r="AD303">
        <f t="shared" ca="1" si="64"/>
        <v>0</v>
      </c>
    </row>
    <row r="304" spans="1:30" x14ac:dyDescent="0.2">
      <c r="A304" t="s">
        <v>11</v>
      </c>
      <c r="B304" t="s">
        <v>5391</v>
      </c>
      <c r="C304" t="s">
        <v>28</v>
      </c>
      <c r="D304" t="s">
        <v>20</v>
      </c>
      <c r="E304" t="s">
        <v>5392</v>
      </c>
      <c r="F304" t="s">
        <v>5388</v>
      </c>
      <c r="G304">
        <v>0.86275000000000002</v>
      </c>
      <c r="H304">
        <v>0.86070999999999998</v>
      </c>
      <c r="J304">
        <v>1</v>
      </c>
      <c r="L304">
        <v>-1</v>
      </c>
      <c r="M304" t="s">
        <v>13</v>
      </c>
      <c r="N304">
        <f t="shared" si="58"/>
        <v>48601.460000000254</v>
      </c>
      <c r="O304">
        <f t="shared" si="54"/>
        <v>1</v>
      </c>
      <c r="U304" t="str">
        <f ca="1"/>
        <v>2025-06-24 12:58:24</v>
      </c>
      <c r="V304" s="4">
        <f t="shared" ca="1" si="59"/>
        <v>1</v>
      </c>
      <c r="W304" s="4">
        <f t="shared" ca="1" si="60"/>
        <v>1</v>
      </c>
      <c r="X304" s="4">
        <f t="shared" ca="1" si="61"/>
        <v>0.92</v>
      </c>
      <c r="Y304" s="4">
        <f t="shared" ca="1" si="55"/>
        <v>0.85709000000000002</v>
      </c>
      <c r="Z304" s="4">
        <f t="shared" ca="1" si="56"/>
        <v>0.86162000000000005</v>
      </c>
      <c r="AA304" s="4">
        <f t="shared" ca="1" si="57"/>
        <v>0.86162000000000005</v>
      </c>
      <c r="AB304">
        <f t="shared" ca="1" si="62"/>
        <v>0</v>
      </c>
      <c r="AC304">
        <f t="shared" ca="1" si="63"/>
        <v>0</v>
      </c>
      <c r="AD304">
        <f t="shared" ca="1" si="64"/>
        <v>1</v>
      </c>
    </row>
    <row r="305" spans="1:30" x14ac:dyDescent="0.2">
      <c r="A305" t="s">
        <v>14</v>
      </c>
      <c r="B305" t="s">
        <v>5393</v>
      </c>
      <c r="C305" t="s">
        <v>90</v>
      </c>
      <c r="D305" t="s">
        <v>20</v>
      </c>
      <c r="E305" t="s">
        <v>5394</v>
      </c>
      <c r="F305" t="s">
        <v>5395</v>
      </c>
      <c r="G305">
        <v>0.86397000000000002</v>
      </c>
      <c r="H305">
        <v>0.86290999999999995</v>
      </c>
      <c r="J305">
        <v>4</v>
      </c>
      <c r="L305">
        <v>3.68</v>
      </c>
      <c r="M305" t="s">
        <v>13</v>
      </c>
      <c r="N305">
        <f t="shared" si="58"/>
        <v>48602.460000000254</v>
      </c>
      <c r="O305">
        <f t="shared" si="54"/>
        <v>1</v>
      </c>
      <c r="U305" t="str">
        <f ca="1"/>
        <v>2025-06-24 12:47:45</v>
      </c>
      <c r="V305" s="4">
        <f t="shared" ca="1" si="59"/>
        <v>2</v>
      </c>
      <c r="W305" s="4">
        <f t="shared" ca="1" si="60"/>
        <v>3</v>
      </c>
      <c r="X305" s="4">
        <f t="shared" ca="1" si="61"/>
        <v>0.84000000000000008</v>
      </c>
      <c r="Y305" s="4">
        <f t="shared" ca="1" si="55"/>
        <v>0.86124000000000001</v>
      </c>
      <c r="Z305" s="4">
        <f t="shared" ca="1" si="56"/>
        <v>0.86223000000000005</v>
      </c>
      <c r="AA305" s="4">
        <f t="shared" ca="1" si="57"/>
        <v>0.86099000000000003</v>
      </c>
      <c r="AB305">
        <f t="shared" ca="1" si="62"/>
        <v>1</v>
      </c>
      <c r="AC305">
        <f t="shared" ca="1" si="63"/>
        <v>0</v>
      </c>
      <c r="AD305">
        <f t="shared" ca="1" si="64"/>
        <v>0</v>
      </c>
    </row>
    <row r="306" spans="1:30" x14ac:dyDescent="0.2">
      <c r="A306" t="s">
        <v>14</v>
      </c>
      <c r="B306" t="s">
        <v>5396</v>
      </c>
      <c r="C306" t="s">
        <v>94</v>
      </c>
      <c r="D306" t="s">
        <v>20</v>
      </c>
      <c r="E306" t="s">
        <v>5397</v>
      </c>
      <c r="F306" t="s">
        <v>5395</v>
      </c>
      <c r="G306">
        <v>0.86307</v>
      </c>
      <c r="H306">
        <v>0.86290999999999995</v>
      </c>
      <c r="J306">
        <v>2</v>
      </c>
      <c r="L306">
        <v>1.84</v>
      </c>
      <c r="M306" t="s">
        <v>13</v>
      </c>
      <c r="N306">
        <f t="shared" si="58"/>
        <v>48598.780000000253</v>
      </c>
      <c r="O306">
        <f t="shared" si="54"/>
        <v>0</v>
      </c>
      <c r="U306" t="str">
        <f ca="1"/>
        <v>2025-06-24 12:37:33</v>
      </c>
      <c r="V306" s="4">
        <f t="shared" ca="1" si="59"/>
        <v>1</v>
      </c>
      <c r="W306" s="4">
        <f t="shared" ca="1" si="60"/>
        <v>1</v>
      </c>
      <c r="X306" s="4">
        <f t="shared" ca="1" si="61"/>
        <v>0.92</v>
      </c>
      <c r="Y306" s="4">
        <f t="shared" ca="1" si="55"/>
        <v>0.86221000000000003</v>
      </c>
      <c r="Z306" s="4">
        <f t="shared" ca="1" si="56"/>
        <v>0.85926999999999998</v>
      </c>
      <c r="AA306" s="4">
        <f t="shared" ca="1" si="57"/>
        <v>0.85926999999999998</v>
      </c>
      <c r="AB306">
        <f t="shared" ca="1" si="62"/>
        <v>0</v>
      </c>
      <c r="AC306">
        <f t="shared" ca="1" si="63"/>
        <v>1</v>
      </c>
      <c r="AD306">
        <f t="shared" ca="1" si="64"/>
        <v>0</v>
      </c>
    </row>
    <row r="307" spans="1:30" x14ac:dyDescent="0.2">
      <c r="A307" t="s">
        <v>14</v>
      </c>
      <c r="B307" t="s">
        <v>5398</v>
      </c>
      <c r="C307" t="s">
        <v>28</v>
      </c>
      <c r="D307" t="s">
        <v>20</v>
      </c>
      <c r="E307" t="s">
        <v>5399</v>
      </c>
      <c r="F307" t="s">
        <v>5395</v>
      </c>
      <c r="G307">
        <v>0.86234999999999995</v>
      </c>
      <c r="H307">
        <v>0.86290999999999995</v>
      </c>
      <c r="J307">
        <v>1</v>
      </c>
      <c r="L307">
        <v>-1</v>
      </c>
      <c r="M307" t="s">
        <v>13</v>
      </c>
      <c r="N307">
        <f t="shared" si="58"/>
        <v>48596.940000000257</v>
      </c>
      <c r="O307">
        <f t="shared" si="54"/>
        <v>0</v>
      </c>
      <c r="U307" t="str">
        <f ca="1"/>
        <v>2025-06-24 12:27:20</v>
      </c>
      <c r="V307" s="4">
        <f t="shared" ca="1" si="59"/>
        <v>3</v>
      </c>
      <c r="W307" s="4">
        <f t="shared" ca="1" si="60"/>
        <v>7</v>
      </c>
      <c r="X307" s="4">
        <f t="shared" ca="1" si="61"/>
        <v>4.5200000000000005</v>
      </c>
      <c r="Y307" s="4">
        <f t="shared" ca="1" si="55"/>
        <v>0.85933000000000004</v>
      </c>
      <c r="Z307" s="4">
        <f t="shared" ca="1" si="56"/>
        <v>0.86012999999999995</v>
      </c>
      <c r="AA307" s="4">
        <f t="shared" ca="1" si="57"/>
        <v>0.85906000000000005</v>
      </c>
      <c r="AB307">
        <f t="shared" ca="1" si="62"/>
        <v>1</v>
      </c>
      <c r="AC307">
        <f t="shared" ca="1" si="63"/>
        <v>0</v>
      </c>
      <c r="AD307">
        <f t="shared" ca="1" si="64"/>
        <v>0</v>
      </c>
    </row>
    <row r="308" spans="1:30" x14ac:dyDescent="0.2">
      <c r="A308" t="s">
        <v>14</v>
      </c>
      <c r="B308" t="s">
        <v>5400</v>
      </c>
      <c r="C308" t="s">
        <v>28</v>
      </c>
      <c r="D308" t="s">
        <v>20</v>
      </c>
      <c r="E308" t="s">
        <v>5401</v>
      </c>
      <c r="F308" t="s">
        <v>5402</v>
      </c>
      <c r="G308">
        <v>0.86511000000000005</v>
      </c>
      <c r="H308">
        <v>0.86229</v>
      </c>
      <c r="J308">
        <v>1</v>
      </c>
      <c r="L308">
        <v>0.92</v>
      </c>
      <c r="M308" t="s">
        <v>13</v>
      </c>
      <c r="N308">
        <f t="shared" si="58"/>
        <v>48597.940000000257</v>
      </c>
      <c r="O308">
        <f t="shared" si="54"/>
        <v>0</v>
      </c>
      <c r="U308" t="str">
        <f ca="1"/>
        <v>2025-06-24 12:17:08</v>
      </c>
      <c r="V308" s="4">
        <f t="shared" ca="1" si="59"/>
        <v>2</v>
      </c>
      <c r="W308" s="4">
        <f t="shared" ca="1" si="60"/>
        <v>3</v>
      </c>
      <c r="X308" s="4">
        <f t="shared" ca="1" si="61"/>
        <v>-3</v>
      </c>
      <c r="Y308" s="4">
        <f t="shared" ca="1" si="55"/>
        <v>0.85906000000000005</v>
      </c>
      <c r="Z308" s="4">
        <f t="shared" ca="1" si="56"/>
        <v>0.86090999999999995</v>
      </c>
      <c r="AA308" s="4">
        <f t="shared" ca="1" si="57"/>
        <v>0.85980000000000001</v>
      </c>
      <c r="AB308">
        <f t="shared" ca="1" si="62"/>
        <v>0</v>
      </c>
      <c r="AC308">
        <f t="shared" ca="1" si="63"/>
        <v>0</v>
      </c>
      <c r="AD308">
        <f t="shared" ca="1" si="64"/>
        <v>1</v>
      </c>
    </row>
    <row r="309" spans="1:30" x14ac:dyDescent="0.2">
      <c r="A309" t="s">
        <v>11</v>
      </c>
      <c r="B309" t="s">
        <v>5403</v>
      </c>
      <c r="C309" t="s">
        <v>28</v>
      </c>
      <c r="D309" t="s">
        <v>20</v>
      </c>
      <c r="E309" t="s">
        <v>5404</v>
      </c>
      <c r="F309" t="s">
        <v>5405</v>
      </c>
      <c r="G309">
        <v>0.86621999999999999</v>
      </c>
      <c r="H309">
        <v>0.86511000000000005</v>
      </c>
      <c r="J309">
        <v>1</v>
      </c>
      <c r="L309">
        <v>-1</v>
      </c>
      <c r="M309" t="s">
        <v>13</v>
      </c>
      <c r="N309">
        <f t="shared" si="58"/>
        <v>48597.020000000259</v>
      </c>
      <c r="O309">
        <f t="shared" si="54"/>
        <v>1</v>
      </c>
      <c r="U309" t="str">
        <f ca="1"/>
        <v>2025-06-24 12:06:55</v>
      </c>
      <c r="V309" s="4">
        <f t="shared" ca="1" si="59"/>
        <v>1</v>
      </c>
      <c r="W309" s="4">
        <f t="shared" ca="1" si="60"/>
        <v>1</v>
      </c>
      <c r="X309" s="4">
        <f t="shared" ca="1" si="61"/>
        <v>0.92</v>
      </c>
      <c r="Y309" s="4">
        <f t="shared" ca="1" si="55"/>
        <v>0.86101000000000005</v>
      </c>
      <c r="Z309" s="4">
        <f t="shared" ca="1" si="56"/>
        <v>0.85887000000000002</v>
      </c>
      <c r="AA309" s="4">
        <f t="shared" ca="1" si="57"/>
        <v>0.85887000000000002</v>
      </c>
      <c r="AB309">
        <f t="shared" ca="1" si="62"/>
        <v>0</v>
      </c>
      <c r="AC309">
        <f t="shared" ca="1" si="63"/>
        <v>1</v>
      </c>
      <c r="AD309">
        <f t="shared" ca="1" si="64"/>
        <v>0</v>
      </c>
    </row>
    <row r="310" spans="1:30" x14ac:dyDescent="0.2">
      <c r="A310" t="s">
        <v>11</v>
      </c>
      <c r="B310" t="s">
        <v>5406</v>
      </c>
      <c r="C310" t="s">
        <v>28</v>
      </c>
      <c r="D310" t="s">
        <v>20</v>
      </c>
      <c r="E310" t="s">
        <v>5407</v>
      </c>
      <c r="F310" t="s">
        <v>5408</v>
      </c>
      <c r="G310">
        <v>0.86321000000000003</v>
      </c>
      <c r="H310">
        <v>0.86533000000000004</v>
      </c>
      <c r="J310">
        <v>1</v>
      </c>
      <c r="L310">
        <v>0.92</v>
      </c>
      <c r="M310" t="s">
        <v>13</v>
      </c>
      <c r="N310">
        <f t="shared" si="58"/>
        <v>48598.020000000259</v>
      </c>
      <c r="O310">
        <f t="shared" si="54"/>
        <v>0</v>
      </c>
      <c r="U310" t="str">
        <f ca="1"/>
        <v>2025-06-24 11:56:43</v>
      </c>
      <c r="V310" s="4">
        <f t="shared" ca="1" si="59"/>
        <v>2</v>
      </c>
      <c r="W310" s="4">
        <f t="shared" ca="1" si="60"/>
        <v>3</v>
      </c>
      <c r="X310" s="4">
        <f t="shared" ca="1" si="61"/>
        <v>2.7600000000000002</v>
      </c>
      <c r="Y310" s="4">
        <f t="shared" ca="1" si="55"/>
        <v>0.85860000000000003</v>
      </c>
      <c r="Z310" s="4">
        <f t="shared" ca="1" si="56"/>
        <v>0.85507999999999995</v>
      </c>
      <c r="AA310" s="4">
        <f t="shared" ca="1" si="57"/>
        <v>0.85431000000000001</v>
      </c>
      <c r="AB310">
        <f t="shared" ca="1" si="62"/>
        <v>0</v>
      </c>
      <c r="AC310">
        <f t="shared" ca="1" si="63"/>
        <v>1</v>
      </c>
      <c r="AD310">
        <f t="shared" ca="1" si="64"/>
        <v>0</v>
      </c>
    </row>
    <row r="311" spans="1:30" x14ac:dyDescent="0.2">
      <c r="A311" t="s">
        <v>14</v>
      </c>
      <c r="B311" t="s">
        <v>5409</v>
      </c>
      <c r="C311" t="s">
        <v>34</v>
      </c>
      <c r="D311" t="s">
        <v>20</v>
      </c>
      <c r="E311" t="s">
        <v>5410</v>
      </c>
      <c r="F311" t="s">
        <v>5411</v>
      </c>
      <c r="G311">
        <v>0.86323000000000005</v>
      </c>
      <c r="H311">
        <v>0.86346999999999996</v>
      </c>
      <c r="J311">
        <v>1</v>
      </c>
      <c r="L311">
        <v>-1</v>
      </c>
      <c r="M311" t="s">
        <v>13</v>
      </c>
      <c r="N311">
        <f t="shared" si="58"/>
        <v>48597.10000000026</v>
      </c>
      <c r="O311">
        <f t="shared" si="54"/>
        <v>0</v>
      </c>
      <c r="U311" t="str">
        <f ca="1"/>
        <v>2025-06-24 11:45:45</v>
      </c>
      <c r="V311" s="4">
        <f t="shared" ca="1" si="59"/>
        <v>1</v>
      </c>
      <c r="W311" s="4">
        <f t="shared" ca="1" si="60"/>
        <v>1</v>
      </c>
      <c r="X311" s="4">
        <f t="shared" ca="1" si="61"/>
        <v>-1</v>
      </c>
      <c r="Y311" s="4">
        <f t="shared" ca="1" si="55"/>
        <v>0.85619000000000001</v>
      </c>
      <c r="Z311" s="4">
        <f t="shared" ca="1" si="56"/>
        <v>0.85584000000000005</v>
      </c>
      <c r="AA311" s="4">
        <f t="shared" ca="1" si="57"/>
        <v>0.85584000000000005</v>
      </c>
      <c r="AB311">
        <f t="shared" ca="1" si="62"/>
        <v>0</v>
      </c>
      <c r="AC311">
        <f t="shared" ca="1" si="63"/>
        <v>1</v>
      </c>
      <c r="AD311">
        <f t="shared" ca="1" si="64"/>
        <v>0</v>
      </c>
    </row>
    <row r="312" spans="1:30" x14ac:dyDescent="0.2">
      <c r="A312" t="s">
        <v>14</v>
      </c>
      <c r="B312" t="s">
        <v>5412</v>
      </c>
      <c r="C312" t="s">
        <v>152</v>
      </c>
      <c r="D312" t="s">
        <v>20</v>
      </c>
      <c r="E312" t="s">
        <v>5413</v>
      </c>
      <c r="F312" t="s">
        <v>5411</v>
      </c>
      <c r="G312">
        <v>0.86451999999999996</v>
      </c>
      <c r="H312">
        <v>0.86346999999999996</v>
      </c>
      <c r="J312">
        <v>2</v>
      </c>
      <c r="L312">
        <v>1.84</v>
      </c>
      <c r="M312" t="s">
        <v>13</v>
      </c>
      <c r="N312">
        <f t="shared" si="58"/>
        <v>48598.10000000026</v>
      </c>
      <c r="O312">
        <f t="shared" si="54"/>
        <v>0</v>
      </c>
      <c r="U312" t="str">
        <f ca="1"/>
        <v>2025-06-24 11:35:32</v>
      </c>
      <c r="V312" s="4">
        <f t="shared" ca="1" si="59"/>
        <v>1</v>
      </c>
      <c r="W312" s="4">
        <f t="shared" ca="1" si="60"/>
        <v>1</v>
      </c>
      <c r="X312" s="4">
        <f t="shared" ca="1" si="61"/>
        <v>0.92</v>
      </c>
      <c r="Y312" s="4">
        <f t="shared" ca="1" si="55"/>
        <v>0.85602999999999996</v>
      </c>
      <c r="Z312" s="4">
        <f t="shared" ca="1" si="56"/>
        <v>0.85807999999999995</v>
      </c>
      <c r="AA312" s="4">
        <f t="shared" ca="1" si="57"/>
        <v>0.85807999999999995</v>
      </c>
      <c r="AB312">
        <f t="shared" ca="1" si="62"/>
        <v>0</v>
      </c>
      <c r="AC312">
        <f t="shared" ca="1" si="63"/>
        <v>0</v>
      </c>
      <c r="AD312">
        <f t="shared" ca="1" si="64"/>
        <v>1</v>
      </c>
    </row>
    <row r="313" spans="1:30" x14ac:dyDescent="0.2">
      <c r="A313" t="s">
        <v>11</v>
      </c>
      <c r="B313" t="s">
        <v>5414</v>
      </c>
      <c r="C313" t="s">
        <v>28</v>
      </c>
      <c r="D313" t="s">
        <v>20</v>
      </c>
      <c r="E313" t="s">
        <v>5415</v>
      </c>
      <c r="F313" t="s">
        <v>5416</v>
      </c>
      <c r="G313">
        <v>0.86285000000000001</v>
      </c>
      <c r="H313">
        <v>0.86219999999999997</v>
      </c>
      <c r="J313">
        <v>1</v>
      </c>
      <c r="L313">
        <v>-1</v>
      </c>
      <c r="M313" t="s">
        <v>13</v>
      </c>
      <c r="N313">
        <f t="shared" si="58"/>
        <v>48596.260000000264</v>
      </c>
      <c r="O313">
        <f t="shared" si="54"/>
        <v>0</v>
      </c>
      <c r="U313" t="str">
        <f ca="1"/>
        <v>2025-06-24 11:25:20</v>
      </c>
      <c r="V313" s="4">
        <f t="shared" ca="1" si="59"/>
        <v>2</v>
      </c>
      <c r="W313" s="4">
        <f t="shared" ca="1" si="60"/>
        <v>3</v>
      </c>
      <c r="X313" s="4">
        <f t="shared" ca="1" si="61"/>
        <v>-3</v>
      </c>
      <c r="Y313" s="4">
        <f t="shared" ca="1" si="55"/>
        <v>0.85770999999999997</v>
      </c>
      <c r="Z313" s="4">
        <f t="shared" ca="1" si="56"/>
        <v>0.85926999999999998</v>
      </c>
      <c r="AA313" s="4">
        <f t="shared" ca="1" si="57"/>
        <v>0.85780999999999996</v>
      </c>
      <c r="AB313">
        <f t="shared" ca="1" si="62"/>
        <v>0</v>
      </c>
      <c r="AC313">
        <f t="shared" ca="1" si="63"/>
        <v>0</v>
      </c>
      <c r="AD313">
        <f t="shared" ca="1" si="64"/>
        <v>1</v>
      </c>
    </row>
    <row r="314" spans="1:30" x14ac:dyDescent="0.2">
      <c r="A314" t="s">
        <v>11</v>
      </c>
      <c r="B314" t="s">
        <v>5417</v>
      </c>
      <c r="C314" t="s">
        <v>94</v>
      </c>
      <c r="D314" t="s">
        <v>20</v>
      </c>
      <c r="E314" t="s">
        <v>5418</v>
      </c>
      <c r="F314" t="s">
        <v>5416</v>
      </c>
      <c r="G314">
        <v>0.86209000000000002</v>
      </c>
      <c r="H314">
        <v>0.86219999999999997</v>
      </c>
      <c r="J314">
        <v>2</v>
      </c>
      <c r="L314">
        <v>1.84</v>
      </c>
      <c r="M314" t="s">
        <v>13</v>
      </c>
      <c r="N314">
        <f t="shared" si="58"/>
        <v>48597.260000000264</v>
      </c>
      <c r="O314">
        <f t="shared" si="54"/>
        <v>1</v>
      </c>
      <c r="U314" t="str">
        <f ca="1"/>
        <v>2025-06-24 11:15:07</v>
      </c>
      <c r="V314" s="4">
        <f t="shared" ca="1" si="59"/>
        <v>3</v>
      </c>
      <c r="W314" s="4">
        <f t="shared" ca="1" si="60"/>
        <v>7</v>
      </c>
      <c r="X314" s="4">
        <f t="shared" ca="1" si="61"/>
        <v>-7</v>
      </c>
      <c r="Y314" s="4">
        <f t="shared" ca="1" si="55"/>
        <v>0.85914000000000001</v>
      </c>
      <c r="Z314" s="4">
        <f t="shared" ca="1" si="56"/>
        <v>0.85809000000000002</v>
      </c>
      <c r="AA314" s="4">
        <f t="shared" ca="1" si="57"/>
        <v>0.85492000000000001</v>
      </c>
      <c r="AB314">
        <f t="shared" ca="1" si="62"/>
        <v>0</v>
      </c>
      <c r="AC314">
        <f t="shared" ca="1" si="63"/>
        <v>1</v>
      </c>
      <c r="AD314">
        <f t="shared" ca="1" si="64"/>
        <v>0</v>
      </c>
    </row>
    <row r="315" spans="1:30" x14ac:dyDescent="0.2">
      <c r="A315" t="s">
        <v>14</v>
      </c>
      <c r="B315" t="s">
        <v>5419</v>
      </c>
      <c r="C315" t="s">
        <v>43</v>
      </c>
      <c r="D315" t="s">
        <v>20</v>
      </c>
      <c r="E315" t="s">
        <v>5420</v>
      </c>
      <c r="F315" t="s">
        <v>5421</v>
      </c>
      <c r="G315">
        <v>0.86146999999999996</v>
      </c>
      <c r="H315">
        <v>0.86270999999999998</v>
      </c>
      <c r="J315">
        <v>4</v>
      </c>
      <c r="L315">
        <v>-4</v>
      </c>
      <c r="M315" t="s">
        <v>13</v>
      </c>
      <c r="N315">
        <f t="shared" si="58"/>
        <v>48595.420000000267</v>
      </c>
      <c r="O315">
        <f t="shared" si="54"/>
        <v>0</v>
      </c>
      <c r="U315" t="str">
        <f ca="1"/>
        <v>2025-06-24 11:04:55</v>
      </c>
      <c r="V315" s="4">
        <f t="shared" ca="1" si="59"/>
        <v>2</v>
      </c>
      <c r="W315" s="4">
        <f t="shared" ca="1" si="60"/>
        <v>3</v>
      </c>
      <c r="X315" s="4">
        <f t="shared" ca="1" si="61"/>
        <v>-3</v>
      </c>
      <c r="Y315" s="4">
        <f t="shared" ca="1" si="55"/>
        <v>0.85482000000000002</v>
      </c>
      <c r="Z315" s="4">
        <f t="shared" ca="1" si="56"/>
        <v>0.85643000000000002</v>
      </c>
      <c r="AA315" s="4">
        <f t="shared" ca="1" si="57"/>
        <v>0.85494000000000003</v>
      </c>
      <c r="AB315">
        <f t="shared" ca="1" si="62"/>
        <v>0</v>
      </c>
      <c r="AC315">
        <f t="shared" ca="1" si="63"/>
        <v>0</v>
      </c>
      <c r="AD315">
        <f t="shared" ca="1" si="64"/>
        <v>1</v>
      </c>
    </row>
    <row r="316" spans="1:30" x14ac:dyDescent="0.2">
      <c r="A316" t="s">
        <v>14</v>
      </c>
      <c r="B316" t="s">
        <v>5422</v>
      </c>
      <c r="C316" t="s">
        <v>35</v>
      </c>
      <c r="D316" t="s">
        <v>20</v>
      </c>
      <c r="E316" t="s">
        <v>5423</v>
      </c>
      <c r="F316" t="s">
        <v>5421</v>
      </c>
      <c r="G316">
        <v>0.86077999999999999</v>
      </c>
      <c r="H316">
        <v>0.86270999999999998</v>
      </c>
      <c r="J316">
        <v>2</v>
      </c>
      <c r="L316">
        <v>-2</v>
      </c>
      <c r="M316" t="s">
        <v>13</v>
      </c>
      <c r="N316">
        <f t="shared" si="58"/>
        <v>48599.420000000267</v>
      </c>
      <c r="O316">
        <f t="shared" si="54"/>
        <v>0</v>
      </c>
      <c r="U316" t="str">
        <f ca="1"/>
        <v>2025-06-24 10:54:42</v>
      </c>
      <c r="V316" s="4">
        <f t="shared" ca="1" si="59"/>
        <v>3</v>
      </c>
      <c r="W316" s="4">
        <f t="shared" ca="1" si="60"/>
        <v>7</v>
      </c>
      <c r="X316" s="4">
        <f t="shared" ca="1" si="61"/>
        <v>6.44</v>
      </c>
      <c r="Y316" s="4">
        <f t="shared" ca="1" si="55"/>
        <v>0.85638000000000003</v>
      </c>
      <c r="Z316" s="4">
        <f t="shared" ca="1" si="56"/>
        <v>0.85634999999999994</v>
      </c>
      <c r="AA316" s="4">
        <f t="shared" ca="1" si="57"/>
        <v>0.85531000000000001</v>
      </c>
      <c r="AB316">
        <f t="shared" ca="1" si="62"/>
        <v>0</v>
      </c>
      <c r="AC316">
        <f t="shared" ca="1" si="63"/>
        <v>1</v>
      </c>
      <c r="AD316">
        <f t="shared" ca="1" si="64"/>
        <v>0</v>
      </c>
    </row>
    <row r="317" spans="1:30" x14ac:dyDescent="0.2">
      <c r="A317" t="s">
        <v>14</v>
      </c>
      <c r="B317" t="s">
        <v>5424</v>
      </c>
      <c r="C317" t="s">
        <v>78</v>
      </c>
      <c r="D317" t="s">
        <v>20</v>
      </c>
      <c r="E317" t="s">
        <v>5425</v>
      </c>
      <c r="F317" t="s">
        <v>5421</v>
      </c>
      <c r="G317">
        <v>0.86216000000000004</v>
      </c>
      <c r="H317">
        <v>0.86270999999999998</v>
      </c>
      <c r="J317">
        <v>8</v>
      </c>
      <c r="L317">
        <v>-8</v>
      </c>
      <c r="M317" t="s">
        <v>13</v>
      </c>
      <c r="N317">
        <f t="shared" si="58"/>
        <v>48601.420000000267</v>
      </c>
      <c r="O317">
        <f t="shared" si="54"/>
        <v>0</v>
      </c>
      <c r="U317" t="str">
        <f ca="1"/>
        <v>2025-06-24 10:44:05</v>
      </c>
      <c r="V317" s="4">
        <f t="shared" ca="1" si="59"/>
        <v>1</v>
      </c>
      <c r="W317" s="4">
        <f t="shared" ca="1" si="60"/>
        <v>1</v>
      </c>
      <c r="X317" s="4">
        <f t="shared" ca="1" si="61"/>
        <v>0.92</v>
      </c>
      <c r="Y317" s="4">
        <f t="shared" ca="1" si="55"/>
        <v>0.85709000000000002</v>
      </c>
      <c r="Z317" s="4">
        <f t="shared" ca="1" si="56"/>
        <v>0.85672000000000004</v>
      </c>
      <c r="AA317" s="4">
        <f t="shared" ca="1" si="57"/>
        <v>0.85672000000000004</v>
      </c>
      <c r="AB317">
        <f t="shared" ca="1" si="62"/>
        <v>0</v>
      </c>
      <c r="AC317">
        <f t="shared" ca="1" si="63"/>
        <v>1</v>
      </c>
      <c r="AD317">
        <f t="shared" ca="1" si="64"/>
        <v>0</v>
      </c>
    </row>
    <row r="318" spans="1:30" x14ac:dyDescent="0.2">
      <c r="A318" t="s">
        <v>14</v>
      </c>
      <c r="B318" t="s">
        <v>5426</v>
      </c>
      <c r="C318" t="s">
        <v>28</v>
      </c>
      <c r="D318" t="s">
        <v>20</v>
      </c>
      <c r="E318" t="s">
        <v>5427</v>
      </c>
      <c r="F318" t="s">
        <v>5421</v>
      </c>
      <c r="G318">
        <v>0.86002000000000001</v>
      </c>
      <c r="H318">
        <v>0.86270999999999998</v>
      </c>
      <c r="J318">
        <v>1</v>
      </c>
      <c r="L318">
        <v>-1</v>
      </c>
      <c r="M318" t="s">
        <v>13</v>
      </c>
      <c r="N318">
        <f t="shared" si="58"/>
        <v>48609.420000000267</v>
      </c>
      <c r="O318">
        <f t="shared" si="54"/>
        <v>0</v>
      </c>
      <c r="U318" t="str">
        <f ca="1"/>
        <v>2025-06-24 10:33:53</v>
      </c>
      <c r="V318" s="4">
        <f t="shared" ca="1" si="59"/>
        <v>2</v>
      </c>
      <c r="W318" s="4">
        <f t="shared" ca="1" si="60"/>
        <v>3</v>
      </c>
      <c r="X318" s="4">
        <f t="shared" ca="1" si="61"/>
        <v>-3</v>
      </c>
      <c r="Y318" s="4">
        <f t="shared" ca="1" si="55"/>
        <v>0.85665000000000002</v>
      </c>
      <c r="Z318" s="4">
        <f t="shared" ca="1" si="56"/>
        <v>0.85621999999999998</v>
      </c>
      <c r="AA318" s="4">
        <f t="shared" ca="1" si="57"/>
        <v>0.85438000000000003</v>
      </c>
      <c r="AB318">
        <f t="shared" ca="1" si="62"/>
        <v>0</v>
      </c>
      <c r="AC318">
        <f t="shared" ca="1" si="63"/>
        <v>1</v>
      </c>
      <c r="AD318">
        <f t="shared" ca="1" si="64"/>
        <v>0</v>
      </c>
    </row>
    <row r="319" spans="1:30" x14ac:dyDescent="0.2">
      <c r="A319" t="s">
        <v>14</v>
      </c>
      <c r="B319" t="s">
        <v>5428</v>
      </c>
      <c r="C319" t="s">
        <v>28</v>
      </c>
      <c r="D319" t="s">
        <v>20</v>
      </c>
      <c r="E319" t="s">
        <v>5429</v>
      </c>
      <c r="F319" t="s">
        <v>5430</v>
      </c>
      <c r="G319">
        <v>0.85989000000000004</v>
      </c>
      <c r="H319">
        <v>0.86055000000000004</v>
      </c>
      <c r="J319">
        <v>1</v>
      </c>
      <c r="L319">
        <v>-1</v>
      </c>
      <c r="M319" t="s">
        <v>13</v>
      </c>
      <c r="N319">
        <f t="shared" si="58"/>
        <v>48610.420000000267</v>
      </c>
      <c r="O319">
        <f t="shared" si="54"/>
        <v>0</v>
      </c>
      <c r="U319" t="str">
        <f ca="1"/>
        <v>2025-06-24 10:08:31</v>
      </c>
      <c r="V319" s="4">
        <f t="shared" ca="1" si="59"/>
        <v>3</v>
      </c>
      <c r="W319" s="4">
        <f t="shared" ca="1" si="60"/>
        <v>7</v>
      </c>
      <c r="X319" s="4">
        <f t="shared" ca="1" si="61"/>
        <v>0.20000000000000018</v>
      </c>
      <c r="Y319" s="4">
        <f t="shared" ca="1" si="55"/>
        <v>0.52739000000000003</v>
      </c>
      <c r="Z319" s="4">
        <f t="shared" ca="1" si="56"/>
        <v>0.52744000000000002</v>
      </c>
      <c r="AA319" s="4">
        <f t="shared" ca="1" si="57"/>
        <v>0.52715999999999996</v>
      </c>
      <c r="AB319">
        <f t="shared" ca="1" si="62"/>
        <v>1</v>
      </c>
      <c r="AC319">
        <f t="shared" ca="1" si="63"/>
        <v>0</v>
      </c>
      <c r="AD319">
        <f t="shared" ca="1" si="64"/>
        <v>0</v>
      </c>
    </row>
    <row r="320" spans="1:30" x14ac:dyDescent="0.2">
      <c r="A320" t="s">
        <v>14</v>
      </c>
      <c r="B320" t="s">
        <v>5431</v>
      </c>
      <c r="C320" t="s">
        <v>139</v>
      </c>
      <c r="D320" t="s">
        <v>20</v>
      </c>
      <c r="E320" t="s">
        <v>5432</v>
      </c>
      <c r="F320" t="s">
        <v>5430</v>
      </c>
      <c r="G320">
        <v>0.86194000000000004</v>
      </c>
      <c r="H320">
        <v>0.86055000000000004</v>
      </c>
      <c r="J320">
        <v>2</v>
      </c>
      <c r="L320">
        <v>1.84</v>
      </c>
      <c r="M320" t="s">
        <v>13</v>
      </c>
      <c r="N320">
        <f t="shared" si="58"/>
        <v>48611.420000000267</v>
      </c>
      <c r="O320">
        <f t="shared" si="54"/>
        <v>0</v>
      </c>
      <c r="U320" t="str">
        <f ca="1"/>
        <v>2025-06-24 09:46:21</v>
      </c>
      <c r="V320" s="4">
        <f t="shared" ca="1" si="59"/>
        <v>2</v>
      </c>
      <c r="W320" s="4">
        <f t="shared" ca="1" si="60"/>
        <v>3</v>
      </c>
      <c r="X320" s="4">
        <f t="shared" ca="1" si="61"/>
        <v>2.7600000000000002</v>
      </c>
      <c r="Y320" s="4">
        <f t="shared" ca="1" si="55"/>
        <v>0.85902000000000001</v>
      </c>
      <c r="Z320" s="4">
        <f t="shared" ca="1" si="56"/>
        <v>0.85846999999999996</v>
      </c>
      <c r="AA320" s="4">
        <f t="shared" ca="1" si="57"/>
        <v>0.85726000000000002</v>
      </c>
      <c r="AB320">
        <f t="shared" ca="1" si="62"/>
        <v>0</v>
      </c>
      <c r="AC320">
        <f t="shared" ca="1" si="63"/>
        <v>1</v>
      </c>
      <c r="AD320">
        <f t="shared" ca="1" si="64"/>
        <v>0</v>
      </c>
    </row>
    <row r="321" spans="1:30" x14ac:dyDescent="0.2">
      <c r="A321" t="s">
        <v>11</v>
      </c>
      <c r="B321" t="s">
        <v>5433</v>
      </c>
      <c r="C321" t="s">
        <v>28</v>
      </c>
      <c r="D321" t="s">
        <v>20</v>
      </c>
      <c r="E321" t="s">
        <v>5434</v>
      </c>
      <c r="F321" t="s">
        <v>5435</v>
      </c>
      <c r="G321">
        <v>0.86390999999999996</v>
      </c>
      <c r="H321">
        <v>0.85987999999999998</v>
      </c>
      <c r="J321">
        <v>1</v>
      </c>
      <c r="L321">
        <v>-1</v>
      </c>
      <c r="M321" t="s">
        <v>13</v>
      </c>
      <c r="N321">
        <f t="shared" si="58"/>
        <v>48609.580000000271</v>
      </c>
      <c r="O321">
        <f t="shared" si="54"/>
        <v>0</v>
      </c>
      <c r="U321" t="str">
        <f ca="1"/>
        <v>2025-06-24 09:24:48</v>
      </c>
      <c r="V321" s="4">
        <f t="shared" ca="1" si="59"/>
        <v>1</v>
      </c>
      <c r="W321" s="4">
        <f t="shared" ca="1" si="60"/>
        <v>1</v>
      </c>
      <c r="X321" s="4">
        <f t="shared" ca="1" si="61"/>
        <v>-1</v>
      </c>
      <c r="Y321" s="4">
        <f t="shared" ca="1" si="55"/>
        <v>1.8774599999999999</v>
      </c>
      <c r="Z321" s="4">
        <f t="shared" ca="1" si="56"/>
        <v>1.8781000000000001</v>
      </c>
      <c r="AA321" s="4">
        <f t="shared" ca="1" si="57"/>
        <v>1.8781000000000001</v>
      </c>
      <c r="AB321">
        <f t="shared" ca="1" si="62"/>
        <v>0</v>
      </c>
      <c r="AC321">
        <f t="shared" ca="1" si="63"/>
        <v>0</v>
      </c>
      <c r="AD321">
        <f t="shared" ca="1" si="64"/>
        <v>1</v>
      </c>
    </row>
    <row r="322" spans="1:30" x14ac:dyDescent="0.2">
      <c r="A322" t="s">
        <v>11</v>
      </c>
      <c r="B322" t="s">
        <v>5436</v>
      </c>
      <c r="C322" t="s">
        <v>45</v>
      </c>
      <c r="D322" t="s">
        <v>20</v>
      </c>
      <c r="E322" t="s">
        <v>5437</v>
      </c>
      <c r="F322" t="s">
        <v>5435</v>
      </c>
      <c r="G322">
        <v>0.85992000000000002</v>
      </c>
      <c r="H322">
        <v>0.85987999999999998</v>
      </c>
      <c r="J322">
        <v>4</v>
      </c>
      <c r="L322">
        <v>-4</v>
      </c>
      <c r="M322" t="s">
        <v>13</v>
      </c>
      <c r="N322">
        <f t="shared" si="58"/>
        <v>48610.580000000271</v>
      </c>
      <c r="O322">
        <f t="shared" ref="O322:O385" si="65">IF(OR(AND(A1176="call",J1176=1,G1176&lt;H1176),AND(A1176="put",J1176=1,G1176&gt;H1176)),1,0)</f>
        <v>0</v>
      </c>
      <c r="U322" t="str">
        <f ca="1"/>
        <v>2025-06-24 09:14:35</v>
      </c>
      <c r="V322" s="4">
        <f t="shared" ca="1" si="59"/>
        <v>1</v>
      </c>
      <c r="W322" s="4">
        <f t="shared" ca="1" si="60"/>
        <v>1</v>
      </c>
      <c r="X322" s="4">
        <f t="shared" ca="1" si="61"/>
        <v>0.91</v>
      </c>
      <c r="Y322" s="4">
        <f t="shared" ca="1" si="55"/>
        <v>1.87879</v>
      </c>
      <c r="Z322" s="4">
        <f t="shared" ca="1" si="56"/>
        <v>1.87595</v>
      </c>
      <c r="AA322" s="4">
        <f t="shared" ca="1" si="57"/>
        <v>1.87595</v>
      </c>
      <c r="AB322">
        <f t="shared" ca="1" si="62"/>
        <v>0</v>
      </c>
      <c r="AC322">
        <f t="shared" ca="1" si="63"/>
        <v>1</v>
      </c>
      <c r="AD322">
        <f t="shared" ca="1" si="64"/>
        <v>0</v>
      </c>
    </row>
    <row r="323" spans="1:30" x14ac:dyDescent="0.2">
      <c r="A323" t="s">
        <v>11</v>
      </c>
      <c r="B323" t="s">
        <v>5438</v>
      </c>
      <c r="C323" t="s">
        <v>126</v>
      </c>
      <c r="D323" t="s">
        <v>20</v>
      </c>
      <c r="E323" t="s">
        <v>5439</v>
      </c>
      <c r="F323" t="s">
        <v>5435</v>
      </c>
      <c r="G323">
        <v>0.86194000000000004</v>
      </c>
      <c r="H323">
        <v>0.85987999999999998</v>
      </c>
      <c r="J323">
        <v>2</v>
      </c>
      <c r="L323">
        <v>-2</v>
      </c>
      <c r="M323" t="s">
        <v>13</v>
      </c>
      <c r="N323">
        <f t="shared" si="58"/>
        <v>48614.580000000271</v>
      </c>
      <c r="O323">
        <f t="shared" si="65"/>
        <v>1</v>
      </c>
      <c r="U323" t="str">
        <f ca="1"/>
        <v>2025-06-24 09:04:13</v>
      </c>
      <c r="V323" s="4">
        <f t="shared" ca="1" si="59"/>
        <v>1</v>
      </c>
      <c r="W323" s="4">
        <f t="shared" ca="1" si="60"/>
        <v>1</v>
      </c>
      <c r="X323" s="4">
        <f t="shared" ca="1" si="61"/>
        <v>0.92</v>
      </c>
      <c r="Y323" s="4">
        <f t="shared" ref="Y323:Y386" ca="1" si="66">_xlfn.MAXIFS(INDIRECT($Q$10),INDIRECT($Q$5),$U323)</f>
        <v>1.8753</v>
      </c>
      <c r="Z323" s="4">
        <f t="shared" ref="Z323:Z386" ca="1" si="67">_xlfn.MAXIFS(INDIRECT($Q$9),INDIRECT($Q$5),$U323)</f>
        <v>1.8704499999999999</v>
      </c>
      <c r="AA323" s="4">
        <f t="shared" ref="AA323:AA386" ca="1" si="68">_xlfn.MINIFS(INDIRECT($Q$9),INDIRECT($Q$5),$U323)</f>
        <v>1.8704499999999999</v>
      </c>
      <c r="AB323">
        <f t="shared" ca="1" si="62"/>
        <v>0</v>
      </c>
      <c r="AC323">
        <f t="shared" ca="1" si="63"/>
        <v>1</v>
      </c>
      <c r="AD323">
        <f t="shared" ca="1" si="64"/>
        <v>0</v>
      </c>
    </row>
    <row r="324" spans="1:30" x14ac:dyDescent="0.2">
      <c r="A324" t="s">
        <v>14</v>
      </c>
      <c r="B324" t="s">
        <v>5440</v>
      </c>
      <c r="C324" t="s">
        <v>129</v>
      </c>
      <c r="D324" t="s">
        <v>20</v>
      </c>
      <c r="E324" t="s">
        <v>5441</v>
      </c>
      <c r="F324" t="s">
        <v>5442</v>
      </c>
      <c r="G324">
        <v>0.86321000000000003</v>
      </c>
      <c r="H324">
        <v>0.86477000000000004</v>
      </c>
      <c r="J324">
        <v>4</v>
      </c>
      <c r="L324">
        <v>-4</v>
      </c>
      <c r="M324" t="s">
        <v>13</v>
      </c>
      <c r="N324">
        <f t="shared" ref="N324:N387" si="69">N323-L323</f>
        <v>48616.580000000271</v>
      </c>
      <c r="O324">
        <f t="shared" si="65"/>
        <v>0</v>
      </c>
      <c r="U324" t="str">
        <f ca="1"/>
        <v>2025-06-24 08:54:05</v>
      </c>
      <c r="V324" s="4">
        <f t="shared" ca="1" si="59"/>
        <v>1</v>
      </c>
      <c r="W324" s="4">
        <f t="shared" ca="1" si="60"/>
        <v>1</v>
      </c>
      <c r="X324" s="4">
        <f t="shared" ca="1" si="61"/>
        <v>0.92</v>
      </c>
      <c r="Y324" s="4">
        <f t="shared" ca="1" si="66"/>
        <v>1.87066</v>
      </c>
      <c r="Z324" s="4">
        <f t="shared" ca="1" si="67"/>
        <v>1.8681700000000001</v>
      </c>
      <c r="AA324" s="4">
        <f t="shared" ca="1" si="68"/>
        <v>1.8681700000000001</v>
      </c>
      <c r="AB324">
        <f t="shared" ca="1" si="62"/>
        <v>0</v>
      </c>
      <c r="AC324">
        <f t="shared" ca="1" si="63"/>
        <v>1</v>
      </c>
      <c r="AD324">
        <f t="shared" ca="1" si="64"/>
        <v>0</v>
      </c>
    </row>
    <row r="325" spans="1:30" x14ac:dyDescent="0.2">
      <c r="A325" t="s">
        <v>14</v>
      </c>
      <c r="B325" t="s">
        <v>5443</v>
      </c>
      <c r="C325" t="s">
        <v>78</v>
      </c>
      <c r="D325" t="s">
        <v>20</v>
      </c>
      <c r="E325" t="s">
        <v>5444</v>
      </c>
      <c r="F325" t="s">
        <v>5442</v>
      </c>
      <c r="G325">
        <v>0.86411000000000004</v>
      </c>
      <c r="H325">
        <v>0.86477000000000004</v>
      </c>
      <c r="J325">
        <v>8</v>
      </c>
      <c r="L325">
        <v>-8</v>
      </c>
      <c r="M325" t="s">
        <v>13</v>
      </c>
      <c r="N325">
        <f t="shared" si="69"/>
        <v>48620.580000000271</v>
      </c>
      <c r="O325">
        <f t="shared" si="65"/>
        <v>0</v>
      </c>
      <c r="U325" t="str">
        <f ca="1"/>
        <v>2025-06-24 08:43:52</v>
      </c>
      <c r="V325" s="4">
        <f t="shared" ca="1" si="59"/>
        <v>2</v>
      </c>
      <c r="W325" s="4">
        <f t="shared" ca="1" si="60"/>
        <v>3</v>
      </c>
      <c r="X325" s="4">
        <f t="shared" ca="1" si="61"/>
        <v>-3</v>
      </c>
      <c r="Y325" s="4">
        <f t="shared" ca="1" si="66"/>
        <v>1.86826</v>
      </c>
      <c r="Z325" s="4">
        <f t="shared" ca="1" si="67"/>
        <v>1.8674999999999999</v>
      </c>
      <c r="AA325" s="4">
        <f t="shared" ca="1" si="68"/>
        <v>1.86486</v>
      </c>
      <c r="AB325">
        <f t="shared" ca="1" si="62"/>
        <v>0</v>
      </c>
      <c r="AC325">
        <f t="shared" ca="1" si="63"/>
        <v>1</v>
      </c>
      <c r="AD325">
        <f t="shared" ca="1" si="64"/>
        <v>0</v>
      </c>
    </row>
    <row r="326" spans="1:30" x14ac:dyDescent="0.2">
      <c r="A326" t="s">
        <v>14</v>
      </c>
      <c r="B326" t="s">
        <v>5445</v>
      </c>
      <c r="C326" t="s">
        <v>28</v>
      </c>
      <c r="D326" t="s">
        <v>20</v>
      </c>
      <c r="E326" t="s">
        <v>5446</v>
      </c>
      <c r="F326" t="s">
        <v>5442</v>
      </c>
      <c r="G326">
        <v>0.86038000000000003</v>
      </c>
      <c r="H326">
        <v>0.86477000000000004</v>
      </c>
      <c r="J326">
        <v>1</v>
      </c>
      <c r="L326">
        <v>-1</v>
      </c>
      <c r="M326" t="s">
        <v>13</v>
      </c>
      <c r="N326">
        <f t="shared" si="69"/>
        <v>48628.580000000271</v>
      </c>
      <c r="O326">
        <f t="shared" si="65"/>
        <v>0</v>
      </c>
      <c r="U326" t="str">
        <f ca="1"/>
        <v>2025-06-24 08:33:11</v>
      </c>
      <c r="V326" s="4">
        <f t="shared" ca="1" si="59"/>
        <v>2</v>
      </c>
      <c r="W326" s="4">
        <f t="shared" ca="1" si="60"/>
        <v>3</v>
      </c>
      <c r="X326" s="4">
        <f t="shared" ca="1" si="61"/>
        <v>-3</v>
      </c>
      <c r="Y326" s="4">
        <f t="shared" ca="1" si="66"/>
        <v>1.8650899999999999</v>
      </c>
      <c r="Z326" s="4">
        <f t="shared" ca="1" si="67"/>
        <v>1.8685400000000001</v>
      </c>
      <c r="AA326" s="4">
        <f t="shared" ca="1" si="68"/>
        <v>1.8657699999999999</v>
      </c>
      <c r="AB326">
        <f t="shared" ca="1" si="62"/>
        <v>0</v>
      </c>
      <c r="AC326">
        <f t="shared" ca="1" si="63"/>
        <v>0</v>
      </c>
      <c r="AD326">
        <f t="shared" ca="1" si="64"/>
        <v>1</v>
      </c>
    </row>
    <row r="327" spans="1:30" x14ac:dyDescent="0.2">
      <c r="A327" t="s">
        <v>14</v>
      </c>
      <c r="B327" t="s">
        <v>5447</v>
      </c>
      <c r="C327" t="s">
        <v>123</v>
      </c>
      <c r="D327" t="s">
        <v>20</v>
      </c>
      <c r="E327" t="s">
        <v>5448</v>
      </c>
      <c r="F327" t="s">
        <v>5442</v>
      </c>
      <c r="G327">
        <v>0.86195999999999995</v>
      </c>
      <c r="H327">
        <v>0.86477000000000004</v>
      </c>
      <c r="J327">
        <v>2</v>
      </c>
      <c r="L327">
        <v>-2</v>
      </c>
      <c r="M327" t="s">
        <v>13</v>
      </c>
      <c r="N327">
        <f t="shared" si="69"/>
        <v>48629.580000000271</v>
      </c>
      <c r="O327">
        <f t="shared" si="65"/>
        <v>0</v>
      </c>
      <c r="U327" t="str">
        <f ca="1"/>
        <v>2025-06-24 08:23:06</v>
      </c>
      <c r="V327" s="4">
        <f t="shared" ca="1" si="59"/>
        <v>3</v>
      </c>
      <c r="W327" s="4">
        <f t="shared" ca="1" si="60"/>
        <v>7</v>
      </c>
      <c r="X327" s="4">
        <f t="shared" ca="1" si="61"/>
        <v>-7</v>
      </c>
      <c r="Y327" s="4">
        <f t="shared" ca="1" si="66"/>
        <v>1.8684400000000001</v>
      </c>
      <c r="Z327" s="4">
        <f t="shared" ca="1" si="67"/>
        <v>1.8681000000000001</v>
      </c>
      <c r="AA327" s="4">
        <f t="shared" ca="1" si="68"/>
        <v>1.86358</v>
      </c>
      <c r="AB327">
        <f t="shared" ca="1" si="62"/>
        <v>0</v>
      </c>
      <c r="AC327">
        <f t="shared" ca="1" si="63"/>
        <v>1</v>
      </c>
      <c r="AD327">
        <f t="shared" ca="1" si="64"/>
        <v>0</v>
      </c>
    </row>
    <row r="328" spans="1:30" x14ac:dyDescent="0.2">
      <c r="A328" t="s">
        <v>11</v>
      </c>
      <c r="B328" t="s">
        <v>5449</v>
      </c>
      <c r="C328" t="s">
        <v>28</v>
      </c>
      <c r="D328" t="s">
        <v>20</v>
      </c>
      <c r="E328" t="s">
        <v>5450</v>
      </c>
      <c r="F328" t="s">
        <v>5451</v>
      </c>
      <c r="G328">
        <v>0.86019999999999996</v>
      </c>
      <c r="H328">
        <v>0.86023000000000005</v>
      </c>
      <c r="J328">
        <v>1</v>
      </c>
      <c r="L328">
        <v>0.92</v>
      </c>
      <c r="M328" t="s">
        <v>13</v>
      </c>
      <c r="N328">
        <f t="shared" si="69"/>
        <v>48631.580000000271</v>
      </c>
      <c r="O328">
        <f t="shared" si="65"/>
        <v>1</v>
      </c>
      <c r="U328" t="str">
        <f ca="1"/>
        <v>2025-06-24 08:12:55</v>
      </c>
      <c r="V328" s="4">
        <f t="shared" ca="1" si="59"/>
        <v>1</v>
      </c>
      <c r="W328" s="4">
        <f t="shared" ca="1" si="60"/>
        <v>1</v>
      </c>
      <c r="X328" s="4">
        <f t="shared" ca="1" si="61"/>
        <v>-1</v>
      </c>
      <c r="Y328" s="4">
        <f t="shared" ca="1" si="66"/>
        <v>1.8631599999999999</v>
      </c>
      <c r="Z328" s="4">
        <f t="shared" ca="1" si="67"/>
        <v>1.8639300000000001</v>
      </c>
      <c r="AA328" s="4">
        <f t="shared" ca="1" si="68"/>
        <v>1.8639300000000001</v>
      </c>
      <c r="AB328">
        <f t="shared" ca="1" si="62"/>
        <v>0</v>
      </c>
      <c r="AC328">
        <f t="shared" ca="1" si="63"/>
        <v>0</v>
      </c>
      <c r="AD328">
        <f t="shared" ca="1" si="64"/>
        <v>1</v>
      </c>
    </row>
    <row r="329" spans="1:30" x14ac:dyDescent="0.2">
      <c r="A329" t="s">
        <v>11</v>
      </c>
      <c r="B329" t="s">
        <v>5452</v>
      </c>
      <c r="C329" t="s">
        <v>162</v>
      </c>
      <c r="D329" t="s">
        <v>20</v>
      </c>
      <c r="E329" t="s">
        <v>5453</v>
      </c>
      <c r="F329" t="s">
        <v>5451</v>
      </c>
      <c r="G329">
        <v>0.85950000000000004</v>
      </c>
      <c r="H329">
        <v>0.86023000000000005</v>
      </c>
      <c r="J329">
        <v>2</v>
      </c>
      <c r="L329">
        <v>1.84</v>
      </c>
      <c r="M329" t="s">
        <v>13</v>
      </c>
      <c r="N329">
        <f t="shared" si="69"/>
        <v>48630.660000000273</v>
      </c>
      <c r="O329">
        <f t="shared" si="65"/>
        <v>0</v>
      </c>
      <c r="U329" t="str">
        <f ca="1"/>
        <v>2025-06-24 08:02:22</v>
      </c>
      <c r="V329" s="4">
        <f t="shared" ca="1" si="59"/>
        <v>1</v>
      </c>
      <c r="W329" s="4">
        <f t="shared" ca="1" si="60"/>
        <v>1</v>
      </c>
      <c r="X329" s="4">
        <f t="shared" ca="1" si="61"/>
        <v>0.92</v>
      </c>
      <c r="Y329" s="4">
        <f t="shared" ca="1" si="66"/>
        <v>1.8647100000000001</v>
      </c>
      <c r="Z329" s="4">
        <f t="shared" ca="1" si="67"/>
        <v>1.8601300000000001</v>
      </c>
      <c r="AA329" s="4">
        <f t="shared" ca="1" si="68"/>
        <v>1.8601300000000001</v>
      </c>
      <c r="AB329">
        <f t="shared" ca="1" si="62"/>
        <v>0</v>
      </c>
      <c r="AC329">
        <f t="shared" ca="1" si="63"/>
        <v>1</v>
      </c>
      <c r="AD329">
        <f t="shared" ca="1" si="64"/>
        <v>0</v>
      </c>
    </row>
    <row r="330" spans="1:30" x14ac:dyDescent="0.2">
      <c r="A330" t="s">
        <v>14</v>
      </c>
      <c r="B330" t="s">
        <v>5454</v>
      </c>
      <c r="C330" t="s">
        <v>62</v>
      </c>
      <c r="D330" t="s">
        <v>20</v>
      </c>
      <c r="E330" t="s">
        <v>5455</v>
      </c>
      <c r="F330" t="s">
        <v>5456</v>
      </c>
      <c r="G330">
        <v>0.85794000000000004</v>
      </c>
      <c r="H330">
        <v>0.85967000000000005</v>
      </c>
      <c r="J330">
        <v>4</v>
      </c>
      <c r="L330">
        <v>-4</v>
      </c>
      <c r="M330" t="s">
        <v>13</v>
      </c>
      <c r="N330">
        <f t="shared" si="69"/>
        <v>48628.820000000276</v>
      </c>
      <c r="O330">
        <f t="shared" si="65"/>
        <v>0</v>
      </c>
      <c r="U330" t="str">
        <f ca="1"/>
        <v>2025-06-24 07:52:09</v>
      </c>
      <c r="V330" s="4">
        <f t="shared" ca="1" si="59"/>
        <v>1</v>
      </c>
      <c r="W330" s="4">
        <f t="shared" ca="1" si="60"/>
        <v>1</v>
      </c>
      <c r="X330" s="4">
        <f t="shared" ca="1" si="61"/>
        <v>0.92</v>
      </c>
      <c r="Y330" s="4">
        <f t="shared" ca="1" si="66"/>
        <v>1.8600399999999999</v>
      </c>
      <c r="Z330" s="4">
        <f t="shared" ca="1" si="67"/>
        <v>1.86113</v>
      </c>
      <c r="AA330" s="4">
        <f t="shared" ca="1" si="68"/>
        <v>1.86113</v>
      </c>
      <c r="AB330">
        <f t="shared" ca="1" si="62"/>
        <v>0</v>
      </c>
      <c r="AC330">
        <f t="shared" ca="1" si="63"/>
        <v>0</v>
      </c>
      <c r="AD330">
        <f t="shared" ca="1" si="64"/>
        <v>1</v>
      </c>
    </row>
    <row r="331" spans="1:30" x14ac:dyDescent="0.2">
      <c r="A331" t="s">
        <v>14</v>
      </c>
      <c r="B331" t="s">
        <v>5457</v>
      </c>
      <c r="C331" t="s">
        <v>158</v>
      </c>
      <c r="D331" t="s">
        <v>20</v>
      </c>
      <c r="E331" t="s">
        <v>5458</v>
      </c>
      <c r="F331" t="s">
        <v>5456</v>
      </c>
      <c r="G331">
        <v>0.85907</v>
      </c>
      <c r="H331">
        <v>0.85967000000000005</v>
      </c>
      <c r="J331">
        <v>8</v>
      </c>
      <c r="L331">
        <v>-8</v>
      </c>
      <c r="M331" t="s">
        <v>13</v>
      </c>
      <c r="N331">
        <f t="shared" si="69"/>
        <v>48632.820000000276</v>
      </c>
      <c r="O331">
        <f t="shared" si="65"/>
        <v>1</v>
      </c>
      <c r="U331" t="str">
        <f ca="1"/>
        <v>2025-06-24 07:41:57</v>
      </c>
      <c r="V331" s="4">
        <f t="shared" ca="1" si="59"/>
        <v>1</v>
      </c>
      <c r="W331" s="4">
        <f t="shared" ca="1" si="60"/>
        <v>1</v>
      </c>
      <c r="X331" s="4">
        <f t="shared" ca="1" si="61"/>
        <v>0.92</v>
      </c>
      <c r="Y331" s="4">
        <f t="shared" ca="1" si="66"/>
        <v>1.86172</v>
      </c>
      <c r="Z331" s="4">
        <f t="shared" ca="1" si="67"/>
        <v>1.86029</v>
      </c>
      <c r="AA331" s="4">
        <f t="shared" ca="1" si="68"/>
        <v>1.86029</v>
      </c>
      <c r="AB331">
        <f t="shared" ca="1" si="62"/>
        <v>0</v>
      </c>
      <c r="AC331">
        <f t="shared" ca="1" si="63"/>
        <v>1</v>
      </c>
      <c r="AD331">
        <f t="shared" ca="1" si="64"/>
        <v>0</v>
      </c>
    </row>
    <row r="332" spans="1:30" x14ac:dyDescent="0.2">
      <c r="A332" t="s">
        <v>14</v>
      </c>
      <c r="B332" t="s">
        <v>5459</v>
      </c>
      <c r="C332" t="s">
        <v>28</v>
      </c>
      <c r="D332" t="s">
        <v>20</v>
      </c>
      <c r="E332" t="s">
        <v>5460</v>
      </c>
      <c r="F332" t="s">
        <v>5456</v>
      </c>
      <c r="G332">
        <v>0.85553000000000001</v>
      </c>
      <c r="H332">
        <v>0.85967000000000005</v>
      </c>
      <c r="J332">
        <v>1</v>
      </c>
      <c r="L332">
        <v>-1</v>
      </c>
      <c r="M332" t="s">
        <v>13</v>
      </c>
      <c r="N332">
        <f t="shared" si="69"/>
        <v>48640.820000000276</v>
      </c>
      <c r="O332">
        <f t="shared" si="65"/>
        <v>0</v>
      </c>
      <c r="U332" t="str">
        <f ca="1"/>
        <v>2025-06-24 07:20:17</v>
      </c>
      <c r="V332" s="4">
        <f t="shared" ca="1" si="59"/>
        <v>3</v>
      </c>
      <c r="W332" s="4">
        <f t="shared" ca="1" si="60"/>
        <v>7</v>
      </c>
      <c r="X332" s="4">
        <f t="shared" ca="1" si="61"/>
        <v>4.34</v>
      </c>
      <c r="Y332" s="4">
        <f t="shared" ca="1" si="66"/>
        <v>0.85290999999999995</v>
      </c>
      <c r="Z332" s="4">
        <f t="shared" ca="1" si="67"/>
        <v>0.85455999999999999</v>
      </c>
      <c r="AA332" s="4">
        <f t="shared" ca="1" si="68"/>
        <v>0.85285</v>
      </c>
      <c r="AB332">
        <f t="shared" ca="1" si="62"/>
        <v>1</v>
      </c>
      <c r="AC332">
        <f t="shared" ca="1" si="63"/>
        <v>0</v>
      </c>
      <c r="AD332">
        <f t="shared" ca="1" si="64"/>
        <v>0</v>
      </c>
    </row>
    <row r="333" spans="1:30" x14ac:dyDescent="0.2">
      <c r="A333" t="s">
        <v>14</v>
      </c>
      <c r="B333" t="s">
        <v>5461</v>
      </c>
      <c r="C333" t="s">
        <v>40</v>
      </c>
      <c r="D333" t="s">
        <v>20</v>
      </c>
      <c r="E333" t="s">
        <v>5462</v>
      </c>
      <c r="F333" t="s">
        <v>5456</v>
      </c>
      <c r="G333">
        <v>0.85675999999999997</v>
      </c>
      <c r="H333">
        <v>0.85967000000000005</v>
      </c>
      <c r="J333">
        <v>2</v>
      </c>
      <c r="L333">
        <v>-2</v>
      </c>
      <c r="M333" t="s">
        <v>13</v>
      </c>
      <c r="N333">
        <f t="shared" si="69"/>
        <v>48641.820000000276</v>
      </c>
      <c r="O333">
        <f t="shared" si="65"/>
        <v>0</v>
      </c>
      <c r="U333" t="str">
        <f ca="1"/>
        <v>2025-06-24 07:10:05</v>
      </c>
      <c r="V333" s="4">
        <f t="shared" ca="1" si="59"/>
        <v>2</v>
      </c>
      <c r="W333" s="4">
        <f t="shared" ca="1" si="60"/>
        <v>3</v>
      </c>
      <c r="X333" s="4">
        <f t="shared" ca="1" si="61"/>
        <v>-3</v>
      </c>
      <c r="Y333" s="4">
        <f t="shared" ca="1" si="66"/>
        <v>0.85265999999999997</v>
      </c>
      <c r="Z333" s="4">
        <f t="shared" ca="1" si="67"/>
        <v>0.85482999999999998</v>
      </c>
      <c r="AA333" s="4">
        <f t="shared" ca="1" si="68"/>
        <v>0.85358000000000001</v>
      </c>
      <c r="AB333">
        <f t="shared" ca="1" si="62"/>
        <v>0</v>
      </c>
      <c r="AC333">
        <f t="shared" ca="1" si="63"/>
        <v>0</v>
      </c>
      <c r="AD333">
        <f t="shared" ca="1" si="64"/>
        <v>1</v>
      </c>
    </row>
    <row r="334" spans="1:30" x14ac:dyDescent="0.2">
      <c r="A334" t="s">
        <v>14</v>
      </c>
      <c r="B334" t="s">
        <v>5463</v>
      </c>
      <c r="C334" t="s">
        <v>28</v>
      </c>
      <c r="D334" t="s">
        <v>20</v>
      </c>
      <c r="E334" t="s">
        <v>5464</v>
      </c>
      <c r="F334" t="s">
        <v>5465</v>
      </c>
      <c r="G334">
        <v>0.86012999999999995</v>
      </c>
      <c r="H334">
        <v>0.85535000000000005</v>
      </c>
      <c r="J334">
        <v>1</v>
      </c>
      <c r="L334">
        <v>0.92</v>
      </c>
      <c r="M334" t="s">
        <v>13</v>
      </c>
      <c r="N334">
        <f t="shared" si="69"/>
        <v>48643.820000000276</v>
      </c>
      <c r="O334">
        <f t="shared" si="65"/>
        <v>0</v>
      </c>
      <c r="U334" t="str">
        <f ca="1"/>
        <v>2025-06-24 06:52:42</v>
      </c>
      <c r="V334" s="4">
        <f t="shared" ca="1" si="59"/>
        <v>1</v>
      </c>
      <c r="W334" s="4">
        <f t="shared" ca="1" si="60"/>
        <v>1</v>
      </c>
      <c r="X334" s="4">
        <f t="shared" ca="1" si="61"/>
        <v>0.92</v>
      </c>
      <c r="Y334" s="4">
        <f t="shared" ca="1" si="66"/>
        <v>0.85487999999999997</v>
      </c>
      <c r="Z334" s="4">
        <f t="shared" ca="1" si="67"/>
        <v>0.85209999999999997</v>
      </c>
      <c r="AA334" s="4">
        <f t="shared" ca="1" si="68"/>
        <v>0.85209999999999997</v>
      </c>
      <c r="AB334">
        <f t="shared" ca="1" si="62"/>
        <v>0</v>
      </c>
      <c r="AC334">
        <f t="shared" ca="1" si="63"/>
        <v>1</v>
      </c>
      <c r="AD334">
        <f t="shared" ca="1" si="64"/>
        <v>0</v>
      </c>
    </row>
    <row r="335" spans="1:30" x14ac:dyDescent="0.2">
      <c r="A335" t="s">
        <v>14</v>
      </c>
      <c r="B335" t="s">
        <v>5466</v>
      </c>
      <c r="C335" t="s">
        <v>28</v>
      </c>
      <c r="D335" t="s">
        <v>20</v>
      </c>
      <c r="E335" t="s">
        <v>5467</v>
      </c>
      <c r="F335" t="s">
        <v>5468</v>
      </c>
      <c r="G335">
        <v>0.86079000000000006</v>
      </c>
      <c r="H335">
        <v>0.86011000000000004</v>
      </c>
      <c r="J335">
        <v>1</v>
      </c>
      <c r="L335">
        <v>0.92</v>
      </c>
      <c r="M335" t="s">
        <v>13</v>
      </c>
      <c r="N335">
        <f t="shared" si="69"/>
        <v>48642.900000000278</v>
      </c>
      <c r="O335">
        <f t="shared" si="65"/>
        <v>0</v>
      </c>
      <c r="U335" t="str">
        <f ca="1"/>
        <v>2025-06-24 06:42:20</v>
      </c>
      <c r="V335" s="4">
        <f t="shared" ca="1" si="59"/>
        <v>3</v>
      </c>
      <c r="W335" s="4">
        <f t="shared" ca="1" si="60"/>
        <v>7</v>
      </c>
      <c r="X335" s="4">
        <f t="shared" ca="1" si="61"/>
        <v>4.5200000000000005</v>
      </c>
      <c r="Y335" s="4">
        <f t="shared" ca="1" si="66"/>
        <v>0.85187000000000002</v>
      </c>
      <c r="Z335" s="4">
        <f t="shared" ca="1" si="67"/>
        <v>0.85306999999999999</v>
      </c>
      <c r="AA335" s="4">
        <f t="shared" ca="1" si="68"/>
        <v>0.85055000000000003</v>
      </c>
      <c r="AB335">
        <f t="shared" ca="1" si="62"/>
        <v>1</v>
      </c>
      <c r="AC335">
        <f t="shared" ca="1" si="63"/>
        <v>0</v>
      </c>
      <c r="AD335">
        <f t="shared" ca="1" si="64"/>
        <v>0</v>
      </c>
    </row>
    <row r="336" spans="1:30" x14ac:dyDescent="0.2">
      <c r="A336" t="s">
        <v>14</v>
      </c>
      <c r="B336" t="s">
        <v>5469</v>
      </c>
      <c r="C336" t="s">
        <v>28</v>
      </c>
      <c r="D336" t="s">
        <v>20</v>
      </c>
      <c r="E336" t="s">
        <v>5470</v>
      </c>
      <c r="F336" t="s">
        <v>5471</v>
      </c>
      <c r="G336">
        <v>0.86231999999999998</v>
      </c>
      <c r="H336">
        <v>0.8609</v>
      </c>
      <c r="J336">
        <v>1</v>
      </c>
      <c r="L336">
        <v>0.92</v>
      </c>
      <c r="M336" t="s">
        <v>13</v>
      </c>
      <c r="N336">
        <f t="shared" si="69"/>
        <v>48641.98000000028</v>
      </c>
      <c r="O336">
        <f t="shared" si="65"/>
        <v>1</v>
      </c>
      <c r="U336" t="str">
        <f ca="1"/>
        <v>2025-06-24 06:32:07</v>
      </c>
      <c r="V336" s="4">
        <f t="shared" ca="1" si="59"/>
        <v>3</v>
      </c>
      <c r="W336" s="4">
        <f t="shared" ca="1" si="60"/>
        <v>7</v>
      </c>
      <c r="X336" s="4">
        <f t="shared" ca="1" si="61"/>
        <v>0.68000000000000016</v>
      </c>
      <c r="Y336" s="4">
        <f t="shared" ca="1" si="66"/>
        <v>0.85067999999999999</v>
      </c>
      <c r="Z336" s="4">
        <f t="shared" ca="1" si="67"/>
        <v>0.85277999999999998</v>
      </c>
      <c r="AA336" s="4">
        <f t="shared" ca="1" si="68"/>
        <v>0.84994999999999998</v>
      </c>
      <c r="AB336">
        <f t="shared" ca="1" si="62"/>
        <v>1</v>
      </c>
      <c r="AC336">
        <f t="shared" ca="1" si="63"/>
        <v>0</v>
      </c>
      <c r="AD336">
        <f t="shared" ca="1" si="64"/>
        <v>0</v>
      </c>
    </row>
    <row r="337" spans="1:30" x14ac:dyDescent="0.2">
      <c r="A337" t="s">
        <v>11</v>
      </c>
      <c r="B337" t="s">
        <v>5472</v>
      </c>
      <c r="C337" t="s">
        <v>131</v>
      </c>
      <c r="D337" t="s">
        <v>20</v>
      </c>
      <c r="E337" t="s">
        <v>5473</v>
      </c>
      <c r="F337" t="s">
        <v>5474</v>
      </c>
      <c r="G337">
        <v>0.86238999999999999</v>
      </c>
      <c r="H337">
        <v>0.86241000000000001</v>
      </c>
      <c r="J337">
        <v>4</v>
      </c>
      <c r="L337">
        <v>3.68</v>
      </c>
      <c r="M337" t="s">
        <v>13</v>
      </c>
      <c r="N337">
        <f t="shared" si="69"/>
        <v>48641.060000000281</v>
      </c>
      <c r="O337">
        <f t="shared" si="65"/>
        <v>0</v>
      </c>
      <c r="U337" t="str">
        <f ca="1"/>
        <v>2025-06-24 06:21:55</v>
      </c>
      <c r="V337" s="4">
        <f t="shared" ca="1" si="59"/>
        <v>2</v>
      </c>
      <c r="W337" s="4">
        <f t="shared" ca="1" si="60"/>
        <v>3</v>
      </c>
      <c r="X337" s="4">
        <f t="shared" ca="1" si="61"/>
        <v>0.84000000000000008</v>
      </c>
      <c r="Y337" s="4">
        <f t="shared" ca="1" si="66"/>
        <v>0.85277000000000003</v>
      </c>
      <c r="Z337" s="4">
        <f t="shared" ca="1" si="67"/>
        <v>0.85285999999999995</v>
      </c>
      <c r="AA337" s="4">
        <f t="shared" ca="1" si="68"/>
        <v>0.85068999999999995</v>
      </c>
      <c r="AB337">
        <f t="shared" ca="1" si="62"/>
        <v>1</v>
      </c>
      <c r="AC337">
        <f t="shared" ca="1" si="63"/>
        <v>0</v>
      </c>
      <c r="AD337">
        <f t="shared" ca="1" si="64"/>
        <v>0</v>
      </c>
    </row>
    <row r="338" spans="1:30" x14ac:dyDescent="0.2">
      <c r="A338" t="s">
        <v>11</v>
      </c>
      <c r="B338" t="s">
        <v>5475</v>
      </c>
      <c r="C338" t="s">
        <v>28</v>
      </c>
      <c r="D338" t="s">
        <v>20</v>
      </c>
      <c r="E338" t="s">
        <v>5476</v>
      </c>
      <c r="F338" t="s">
        <v>5474</v>
      </c>
      <c r="G338">
        <v>0.86397999999999997</v>
      </c>
      <c r="H338">
        <v>0.86241000000000001</v>
      </c>
      <c r="J338">
        <v>1</v>
      </c>
      <c r="L338">
        <v>-1</v>
      </c>
      <c r="M338" t="s">
        <v>13</v>
      </c>
      <c r="N338">
        <f t="shared" si="69"/>
        <v>48637.380000000281</v>
      </c>
      <c r="O338">
        <f t="shared" si="65"/>
        <v>0</v>
      </c>
      <c r="U338" t="str">
        <f ca="1"/>
        <v>2025-06-24 06:11:13</v>
      </c>
      <c r="V338" s="4">
        <f t="shared" ca="1" si="59"/>
        <v>1</v>
      </c>
      <c r="W338" s="4">
        <f t="shared" ca="1" si="60"/>
        <v>1</v>
      </c>
      <c r="X338" s="4">
        <f t="shared" ca="1" si="61"/>
        <v>0.92</v>
      </c>
      <c r="Y338" s="4">
        <f t="shared" ca="1" si="66"/>
        <v>0.85016000000000003</v>
      </c>
      <c r="Z338" s="4">
        <f t="shared" ca="1" si="67"/>
        <v>0.85497000000000001</v>
      </c>
      <c r="AA338" s="4">
        <f t="shared" ca="1" si="68"/>
        <v>0.85497000000000001</v>
      </c>
      <c r="AB338">
        <f t="shared" ca="1" si="62"/>
        <v>0</v>
      </c>
      <c r="AC338">
        <f t="shared" ca="1" si="63"/>
        <v>0</v>
      </c>
      <c r="AD338">
        <f t="shared" ca="1" si="64"/>
        <v>1</v>
      </c>
    </row>
    <row r="339" spans="1:30" x14ac:dyDescent="0.2">
      <c r="A339" t="s">
        <v>11</v>
      </c>
      <c r="B339" t="s">
        <v>5477</v>
      </c>
      <c r="C339" t="s">
        <v>36</v>
      </c>
      <c r="D339" t="s">
        <v>20</v>
      </c>
      <c r="E339" t="s">
        <v>5478</v>
      </c>
      <c r="F339" t="s">
        <v>5474</v>
      </c>
      <c r="G339">
        <v>0.86333000000000004</v>
      </c>
      <c r="H339">
        <v>0.86241000000000001</v>
      </c>
      <c r="J339">
        <v>2</v>
      </c>
      <c r="L339">
        <v>-2</v>
      </c>
      <c r="M339" t="s">
        <v>13</v>
      </c>
      <c r="N339">
        <f t="shared" si="69"/>
        <v>48638.380000000281</v>
      </c>
      <c r="O339">
        <f t="shared" si="65"/>
        <v>0</v>
      </c>
      <c r="U339" t="str">
        <f ca="1"/>
        <v>2025-06-24 06:01:00</v>
      </c>
      <c r="V339" s="4">
        <f t="shared" ca="1" si="59"/>
        <v>2</v>
      </c>
      <c r="W339" s="4">
        <f t="shared" ca="1" si="60"/>
        <v>3</v>
      </c>
      <c r="X339" s="4">
        <f t="shared" ca="1" si="61"/>
        <v>-3</v>
      </c>
      <c r="Y339" s="4">
        <f t="shared" ca="1" si="66"/>
        <v>0.85516999999999999</v>
      </c>
      <c r="Z339" s="4">
        <f t="shared" ca="1" si="67"/>
        <v>0.85750999999999999</v>
      </c>
      <c r="AA339" s="4">
        <f t="shared" ca="1" si="68"/>
        <v>0.85602</v>
      </c>
      <c r="AB339">
        <f t="shared" ca="1" si="62"/>
        <v>0</v>
      </c>
      <c r="AC339">
        <f t="shared" ca="1" si="63"/>
        <v>0</v>
      </c>
      <c r="AD339">
        <f t="shared" ca="1" si="64"/>
        <v>1</v>
      </c>
    </row>
    <row r="340" spans="1:30" x14ac:dyDescent="0.2">
      <c r="A340" t="s">
        <v>11</v>
      </c>
      <c r="B340" t="s">
        <v>5479</v>
      </c>
      <c r="C340" t="s">
        <v>28</v>
      </c>
      <c r="D340" t="s">
        <v>20</v>
      </c>
      <c r="E340" t="s">
        <v>5480</v>
      </c>
      <c r="F340" t="s">
        <v>5481</v>
      </c>
      <c r="G340">
        <v>0.86255000000000004</v>
      </c>
      <c r="H340">
        <v>0.86412</v>
      </c>
      <c r="J340">
        <v>1</v>
      </c>
      <c r="L340">
        <v>0.92</v>
      </c>
      <c r="M340" t="s">
        <v>13</v>
      </c>
      <c r="N340">
        <f t="shared" si="69"/>
        <v>48640.380000000281</v>
      </c>
      <c r="O340">
        <f t="shared" si="65"/>
        <v>0</v>
      </c>
      <c r="U340" t="str">
        <f ca="1"/>
        <v>2025-06-24 05:50:48</v>
      </c>
      <c r="V340" s="4">
        <f t="shared" ca="1" si="59"/>
        <v>2</v>
      </c>
      <c r="W340" s="4">
        <f t="shared" ca="1" si="60"/>
        <v>3</v>
      </c>
      <c r="X340" s="4">
        <f t="shared" ca="1" si="61"/>
        <v>2.7600000000000002</v>
      </c>
      <c r="Y340" s="4">
        <f t="shared" ca="1" si="66"/>
        <v>0.85748999999999997</v>
      </c>
      <c r="Z340" s="4">
        <f t="shared" ca="1" si="67"/>
        <v>0.85628000000000004</v>
      </c>
      <c r="AA340" s="4">
        <f t="shared" ca="1" si="68"/>
        <v>0.85516000000000003</v>
      </c>
      <c r="AB340">
        <f t="shared" ca="1" si="62"/>
        <v>0</v>
      </c>
      <c r="AC340">
        <f t="shared" ca="1" si="63"/>
        <v>1</v>
      </c>
      <c r="AD340">
        <f t="shared" ca="1" si="64"/>
        <v>0</v>
      </c>
    </row>
    <row r="341" spans="1:30" x14ac:dyDescent="0.2">
      <c r="A341" t="s">
        <v>11</v>
      </c>
      <c r="B341" t="s">
        <v>5482</v>
      </c>
      <c r="C341" t="s">
        <v>126</v>
      </c>
      <c r="D341" t="s">
        <v>20</v>
      </c>
      <c r="E341" t="s">
        <v>5483</v>
      </c>
      <c r="F341" t="s">
        <v>5484</v>
      </c>
      <c r="G341">
        <v>0.86106000000000005</v>
      </c>
      <c r="H341">
        <v>0.86238000000000004</v>
      </c>
      <c r="J341">
        <v>2</v>
      </c>
      <c r="L341">
        <v>1.84</v>
      </c>
      <c r="M341" t="s">
        <v>13</v>
      </c>
      <c r="N341">
        <f t="shared" si="69"/>
        <v>48639.460000000283</v>
      </c>
      <c r="O341">
        <f t="shared" si="65"/>
        <v>0</v>
      </c>
      <c r="U341" t="str">
        <f ca="1"/>
        <v>2025-06-24 05:40:36</v>
      </c>
      <c r="V341" s="4">
        <f t="shared" ca="1" si="59"/>
        <v>2</v>
      </c>
      <c r="W341" s="4">
        <f t="shared" ca="1" si="60"/>
        <v>3</v>
      </c>
      <c r="X341" s="4">
        <f t="shared" ca="1" si="61"/>
        <v>0.84000000000000008</v>
      </c>
      <c r="Y341" s="4">
        <f t="shared" ca="1" si="66"/>
        <v>0.85580999999999996</v>
      </c>
      <c r="Z341" s="4">
        <f t="shared" ca="1" si="67"/>
        <v>0.85646</v>
      </c>
      <c r="AA341" s="4">
        <f t="shared" ca="1" si="68"/>
        <v>0.85558999999999996</v>
      </c>
      <c r="AB341">
        <f t="shared" ca="1" si="62"/>
        <v>1</v>
      </c>
      <c r="AC341">
        <f t="shared" ca="1" si="63"/>
        <v>0</v>
      </c>
      <c r="AD341">
        <f t="shared" ca="1" si="64"/>
        <v>0</v>
      </c>
    </row>
    <row r="342" spans="1:30" x14ac:dyDescent="0.2">
      <c r="A342" t="s">
        <v>11</v>
      </c>
      <c r="B342" t="s">
        <v>5485</v>
      </c>
      <c r="C342" t="s">
        <v>28</v>
      </c>
      <c r="D342" t="s">
        <v>20</v>
      </c>
      <c r="E342" t="s">
        <v>5486</v>
      </c>
      <c r="F342" t="s">
        <v>5484</v>
      </c>
      <c r="G342">
        <v>0.86177000000000004</v>
      </c>
      <c r="H342">
        <v>0.86238000000000004</v>
      </c>
      <c r="J342">
        <v>1</v>
      </c>
      <c r="L342">
        <v>0.92</v>
      </c>
      <c r="M342" t="s">
        <v>13</v>
      </c>
      <c r="N342">
        <f t="shared" si="69"/>
        <v>48637.620000000286</v>
      </c>
      <c r="O342">
        <f t="shared" si="65"/>
        <v>0</v>
      </c>
      <c r="U342" t="str">
        <f ca="1"/>
        <v>2025-06-24 05:30:24</v>
      </c>
      <c r="V342" s="4">
        <f t="shared" ca="1" si="59"/>
        <v>1</v>
      </c>
      <c r="W342" s="4">
        <f t="shared" ca="1" si="60"/>
        <v>1</v>
      </c>
      <c r="X342" s="4">
        <f t="shared" ca="1" si="61"/>
        <v>0.92</v>
      </c>
      <c r="Y342" s="4">
        <f t="shared" ca="1" si="66"/>
        <v>0.85604999999999998</v>
      </c>
      <c r="Z342" s="4">
        <f t="shared" ca="1" si="67"/>
        <v>0.85809000000000002</v>
      </c>
      <c r="AA342" s="4">
        <f t="shared" ca="1" si="68"/>
        <v>0.85809000000000002</v>
      </c>
      <c r="AB342">
        <f t="shared" ca="1" si="62"/>
        <v>0</v>
      </c>
      <c r="AC342">
        <f t="shared" ca="1" si="63"/>
        <v>0</v>
      </c>
      <c r="AD342">
        <f t="shared" ca="1" si="64"/>
        <v>1</v>
      </c>
    </row>
    <row r="343" spans="1:30" x14ac:dyDescent="0.2">
      <c r="A343" t="s">
        <v>11</v>
      </c>
      <c r="B343" t="s">
        <v>5487</v>
      </c>
      <c r="C343" t="s">
        <v>150</v>
      </c>
      <c r="D343" t="s">
        <v>20</v>
      </c>
      <c r="E343" t="s">
        <v>5488</v>
      </c>
      <c r="F343" t="s">
        <v>5484</v>
      </c>
      <c r="G343">
        <v>0.86</v>
      </c>
      <c r="H343">
        <v>0.86238000000000004</v>
      </c>
      <c r="J343">
        <v>4</v>
      </c>
      <c r="L343">
        <v>3.68</v>
      </c>
      <c r="M343" t="s">
        <v>13</v>
      </c>
      <c r="N343">
        <f t="shared" si="69"/>
        <v>48636.700000000288</v>
      </c>
      <c r="O343">
        <f t="shared" si="65"/>
        <v>0</v>
      </c>
      <c r="U343" t="str">
        <f ca="1"/>
        <v>2025-06-24 05:20:11</v>
      </c>
      <c r="V343" s="4">
        <f t="shared" ca="1" si="59"/>
        <v>2</v>
      </c>
      <c r="W343" s="4">
        <f t="shared" ca="1" si="60"/>
        <v>3</v>
      </c>
      <c r="X343" s="4">
        <f t="shared" ca="1" si="61"/>
        <v>2.7600000000000002</v>
      </c>
      <c r="Y343" s="4">
        <f t="shared" ca="1" si="66"/>
        <v>0.85824999999999996</v>
      </c>
      <c r="Z343" s="4">
        <f t="shared" ca="1" si="67"/>
        <v>0.85816000000000003</v>
      </c>
      <c r="AA343" s="4">
        <f t="shared" ca="1" si="68"/>
        <v>0.85721999999999998</v>
      </c>
      <c r="AB343">
        <f t="shared" ca="1" si="62"/>
        <v>0</v>
      </c>
      <c r="AC343">
        <f t="shared" ca="1" si="63"/>
        <v>1</v>
      </c>
      <c r="AD343">
        <f t="shared" ca="1" si="64"/>
        <v>0</v>
      </c>
    </row>
    <row r="344" spans="1:30" x14ac:dyDescent="0.2">
      <c r="A344" t="s">
        <v>14</v>
      </c>
      <c r="B344" t="s">
        <v>5489</v>
      </c>
      <c r="C344" t="s">
        <v>28</v>
      </c>
      <c r="D344" t="s">
        <v>20</v>
      </c>
      <c r="E344" t="s">
        <v>5490</v>
      </c>
      <c r="F344" t="s">
        <v>5491</v>
      </c>
      <c r="G344">
        <v>0.86075999999999997</v>
      </c>
      <c r="H344">
        <v>0.86185999999999996</v>
      </c>
      <c r="J344">
        <v>1</v>
      </c>
      <c r="L344">
        <v>-1</v>
      </c>
      <c r="M344" t="s">
        <v>13</v>
      </c>
      <c r="N344">
        <f t="shared" si="69"/>
        <v>48633.020000000288</v>
      </c>
      <c r="O344">
        <f t="shared" si="65"/>
        <v>0</v>
      </c>
      <c r="U344" t="str">
        <f ca="1"/>
        <v>2025-06-24 05:09:31</v>
      </c>
      <c r="V344" s="4">
        <f t="shared" ca="1" si="59"/>
        <v>1</v>
      </c>
      <c r="W344" s="4">
        <f t="shared" ca="1" si="60"/>
        <v>1</v>
      </c>
      <c r="X344" s="4">
        <f t="shared" ca="1" si="61"/>
        <v>0.92</v>
      </c>
      <c r="Y344" s="4">
        <f t="shared" ca="1" si="66"/>
        <v>0.85824999999999996</v>
      </c>
      <c r="Z344" s="4">
        <f t="shared" ca="1" si="67"/>
        <v>0.85623000000000005</v>
      </c>
      <c r="AA344" s="4">
        <f t="shared" ca="1" si="68"/>
        <v>0.85623000000000005</v>
      </c>
      <c r="AB344">
        <f t="shared" ca="1" si="62"/>
        <v>0</v>
      </c>
      <c r="AC344">
        <f t="shared" ca="1" si="63"/>
        <v>1</v>
      </c>
      <c r="AD344">
        <f t="shared" ca="1" si="64"/>
        <v>0</v>
      </c>
    </row>
    <row r="345" spans="1:30" x14ac:dyDescent="0.2">
      <c r="A345" t="s">
        <v>14</v>
      </c>
      <c r="B345" t="s">
        <v>5492</v>
      </c>
      <c r="C345" t="s">
        <v>129</v>
      </c>
      <c r="D345" t="s">
        <v>20</v>
      </c>
      <c r="E345" t="s">
        <v>5493</v>
      </c>
      <c r="F345" t="s">
        <v>5491</v>
      </c>
      <c r="G345">
        <v>0.86209000000000002</v>
      </c>
      <c r="H345">
        <v>0.86185999999999996</v>
      </c>
      <c r="J345">
        <v>2</v>
      </c>
      <c r="L345">
        <v>1.84</v>
      </c>
      <c r="M345" t="s">
        <v>13</v>
      </c>
      <c r="N345">
        <f t="shared" si="69"/>
        <v>48634.020000000288</v>
      </c>
      <c r="O345">
        <f t="shared" si="65"/>
        <v>1</v>
      </c>
      <c r="U345" t="str">
        <f ca="1"/>
        <v>2025-06-24 04:59:19</v>
      </c>
      <c r="V345" s="4">
        <f t="shared" ca="1" si="59"/>
        <v>1</v>
      </c>
      <c r="W345" s="4">
        <f t="shared" ca="1" si="60"/>
        <v>1</v>
      </c>
      <c r="X345" s="4">
        <f t="shared" ca="1" si="61"/>
        <v>0.92</v>
      </c>
      <c r="Y345" s="4">
        <f t="shared" ca="1" si="66"/>
        <v>0.85662000000000005</v>
      </c>
      <c r="Z345" s="4">
        <f t="shared" ca="1" si="67"/>
        <v>0.85477999999999998</v>
      </c>
      <c r="AA345" s="4">
        <f t="shared" ca="1" si="68"/>
        <v>0.85477999999999998</v>
      </c>
      <c r="AB345">
        <f t="shared" ca="1" si="62"/>
        <v>0</v>
      </c>
      <c r="AC345">
        <f t="shared" ca="1" si="63"/>
        <v>1</v>
      </c>
      <c r="AD345">
        <f t="shared" ca="1" si="64"/>
        <v>0</v>
      </c>
    </row>
    <row r="346" spans="1:30" x14ac:dyDescent="0.2">
      <c r="A346" t="s">
        <v>11</v>
      </c>
      <c r="B346" t="s">
        <v>5494</v>
      </c>
      <c r="C346" t="s">
        <v>28</v>
      </c>
      <c r="D346" t="s">
        <v>20</v>
      </c>
      <c r="E346" t="s">
        <v>5495</v>
      </c>
      <c r="F346" t="s">
        <v>5496</v>
      </c>
      <c r="G346">
        <v>0.86004000000000003</v>
      </c>
      <c r="H346">
        <v>0.86051999999999995</v>
      </c>
      <c r="J346">
        <v>1</v>
      </c>
      <c r="L346">
        <v>0.92</v>
      </c>
      <c r="M346" t="s">
        <v>13</v>
      </c>
      <c r="N346">
        <f t="shared" si="69"/>
        <v>48632.180000000291</v>
      </c>
      <c r="O346">
        <f t="shared" si="65"/>
        <v>0</v>
      </c>
      <c r="U346" t="str">
        <f ca="1"/>
        <v>2025-06-24 04:49:06</v>
      </c>
      <c r="V346" s="4">
        <f t="shared" ca="1" si="59"/>
        <v>1</v>
      </c>
      <c r="W346" s="4">
        <f t="shared" ca="1" si="60"/>
        <v>1</v>
      </c>
      <c r="X346" s="4">
        <f t="shared" ca="1" si="61"/>
        <v>-1</v>
      </c>
      <c r="Y346" s="4">
        <f t="shared" ca="1" si="66"/>
        <v>0.85477000000000003</v>
      </c>
      <c r="Z346" s="4">
        <f t="shared" ca="1" si="67"/>
        <v>0.85365000000000002</v>
      </c>
      <c r="AA346" s="4">
        <f t="shared" ca="1" si="68"/>
        <v>0.85365000000000002</v>
      </c>
      <c r="AB346">
        <f t="shared" ca="1" si="62"/>
        <v>0</v>
      </c>
      <c r="AC346">
        <f t="shared" ca="1" si="63"/>
        <v>1</v>
      </c>
      <c r="AD346">
        <f t="shared" ca="1" si="64"/>
        <v>0</v>
      </c>
    </row>
    <row r="347" spans="1:30" x14ac:dyDescent="0.2">
      <c r="A347" t="s">
        <v>14</v>
      </c>
      <c r="B347" t="s">
        <v>5497</v>
      </c>
      <c r="C347" t="s">
        <v>28</v>
      </c>
      <c r="D347" t="s">
        <v>20</v>
      </c>
      <c r="E347" t="s">
        <v>5498</v>
      </c>
      <c r="F347" t="s">
        <v>5499</v>
      </c>
      <c r="G347">
        <v>0.85897999999999997</v>
      </c>
      <c r="H347">
        <v>0.85975000000000001</v>
      </c>
      <c r="J347">
        <v>1</v>
      </c>
      <c r="L347">
        <v>-1</v>
      </c>
      <c r="M347" t="s">
        <v>13</v>
      </c>
      <c r="N347">
        <f t="shared" si="69"/>
        <v>48631.260000000293</v>
      </c>
      <c r="O347">
        <f t="shared" si="65"/>
        <v>0</v>
      </c>
      <c r="U347" t="str">
        <f ca="1"/>
        <v>2025-06-24 04:38:55</v>
      </c>
      <c r="V347" s="4">
        <f t="shared" ca="1" si="59"/>
        <v>1</v>
      </c>
      <c r="W347" s="4">
        <f t="shared" ca="1" si="60"/>
        <v>1</v>
      </c>
      <c r="X347" s="4">
        <f t="shared" ca="1" si="61"/>
        <v>0.92</v>
      </c>
      <c r="Y347" s="4">
        <f t="shared" ca="1" si="66"/>
        <v>0.85365999999999997</v>
      </c>
      <c r="Z347" s="4">
        <f t="shared" ca="1" si="67"/>
        <v>0.85726999999999998</v>
      </c>
      <c r="AA347" s="4">
        <f t="shared" ca="1" si="68"/>
        <v>0.85726999999999998</v>
      </c>
      <c r="AB347">
        <f t="shared" ca="1" si="62"/>
        <v>0</v>
      </c>
      <c r="AC347">
        <f t="shared" ca="1" si="63"/>
        <v>0</v>
      </c>
      <c r="AD347">
        <f t="shared" ca="1" si="64"/>
        <v>1</v>
      </c>
    </row>
    <row r="348" spans="1:30" x14ac:dyDescent="0.2">
      <c r="A348" t="s">
        <v>14</v>
      </c>
      <c r="B348" t="s">
        <v>5500</v>
      </c>
      <c r="C348" t="s">
        <v>152</v>
      </c>
      <c r="D348" t="s">
        <v>20</v>
      </c>
      <c r="E348" t="s">
        <v>5501</v>
      </c>
      <c r="F348" t="s">
        <v>5499</v>
      </c>
      <c r="G348">
        <v>0.85967000000000005</v>
      </c>
      <c r="H348">
        <v>0.85975000000000001</v>
      </c>
      <c r="J348">
        <v>2</v>
      </c>
      <c r="L348">
        <v>-2</v>
      </c>
      <c r="M348" t="s">
        <v>13</v>
      </c>
      <c r="N348">
        <f t="shared" si="69"/>
        <v>48632.260000000293</v>
      </c>
      <c r="O348">
        <f t="shared" si="65"/>
        <v>0</v>
      </c>
      <c r="U348" t="str">
        <f ca="1"/>
        <v>2025-06-24 04:28:42</v>
      </c>
      <c r="V348" s="4">
        <f t="shared" ca="1" si="59"/>
        <v>2</v>
      </c>
      <c r="W348" s="4">
        <f t="shared" ca="1" si="60"/>
        <v>3</v>
      </c>
      <c r="X348" s="4">
        <f t="shared" ca="1" si="61"/>
        <v>0.84000000000000008</v>
      </c>
      <c r="Y348" s="4">
        <f t="shared" ca="1" si="66"/>
        <v>0.85741000000000001</v>
      </c>
      <c r="Z348" s="4">
        <f t="shared" ca="1" si="67"/>
        <v>0.85804000000000002</v>
      </c>
      <c r="AA348" s="4">
        <f t="shared" ca="1" si="68"/>
        <v>0.85663999999999996</v>
      </c>
      <c r="AB348">
        <f t="shared" ca="1" si="62"/>
        <v>1</v>
      </c>
      <c r="AC348">
        <f t="shared" ca="1" si="63"/>
        <v>0</v>
      </c>
      <c r="AD348">
        <f t="shared" ca="1" si="64"/>
        <v>0</v>
      </c>
    </row>
    <row r="349" spans="1:30" x14ac:dyDescent="0.2">
      <c r="A349" t="s">
        <v>14</v>
      </c>
      <c r="B349" t="s">
        <v>5502</v>
      </c>
      <c r="C349" t="s">
        <v>130</v>
      </c>
      <c r="D349" t="s">
        <v>20</v>
      </c>
      <c r="E349" t="s">
        <v>5503</v>
      </c>
      <c r="F349" t="s">
        <v>5499</v>
      </c>
      <c r="G349">
        <v>0.86051999999999995</v>
      </c>
      <c r="H349">
        <v>0.85975000000000001</v>
      </c>
      <c r="J349">
        <v>4</v>
      </c>
      <c r="L349">
        <v>3.68</v>
      </c>
      <c r="M349" t="s">
        <v>13</v>
      </c>
      <c r="N349">
        <f t="shared" si="69"/>
        <v>48634.260000000293</v>
      </c>
      <c r="O349">
        <f t="shared" si="65"/>
        <v>0</v>
      </c>
      <c r="U349" t="str">
        <f ca="1"/>
        <v>2025-06-24 04:18:30</v>
      </c>
      <c r="V349" s="4">
        <f t="shared" ca="1" si="59"/>
        <v>1</v>
      </c>
      <c r="W349" s="4">
        <f t="shared" ca="1" si="60"/>
        <v>1</v>
      </c>
      <c r="X349" s="4">
        <f t="shared" ca="1" si="61"/>
        <v>0.92</v>
      </c>
      <c r="Y349" s="4">
        <f t="shared" ca="1" si="66"/>
        <v>0.85619000000000001</v>
      </c>
      <c r="Z349" s="4">
        <f t="shared" ca="1" si="67"/>
        <v>0.86212999999999995</v>
      </c>
      <c r="AA349" s="4">
        <f t="shared" ca="1" si="68"/>
        <v>0.86212999999999995</v>
      </c>
      <c r="AB349">
        <f t="shared" ca="1" si="62"/>
        <v>0</v>
      </c>
      <c r="AC349">
        <f t="shared" ca="1" si="63"/>
        <v>0</v>
      </c>
      <c r="AD349">
        <f t="shared" ca="1" si="64"/>
        <v>1</v>
      </c>
    </row>
    <row r="350" spans="1:30" x14ac:dyDescent="0.2">
      <c r="A350" t="s">
        <v>14</v>
      </c>
      <c r="B350" t="s">
        <v>5504</v>
      </c>
      <c r="C350" t="s">
        <v>28</v>
      </c>
      <c r="D350" t="s">
        <v>20</v>
      </c>
      <c r="E350" t="s">
        <v>5505</v>
      </c>
      <c r="F350" t="s">
        <v>5506</v>
      </c>
      <c r="G350">
        <v>0.86075000000000002</v>
      </c>
      <c r="H350">
        <v>0.85882999999999998</v>
      </c>
      <c r="J350">
        <v>1</v>
      </c>
      <c r="L350">
        <v>0.92</v>
      </c>
      <c r="M350" t="s">
        <v>13</v>
      </c>
      <c r="N350">
        <f t="shared" si="69"/>
        <v>48630.580000000293</v>
      </c>
      <c r="O350">
        <f t="shared" si="65"/>
        <v>0</v>
      </c>
      <c r="U350" t="str">
        <f ca="1"/>
        <v>2025-06-24 04:07:51</v>
      </c>
      <c r="V350" s="4">
        <f t="shared" ca="1" si="59"/>
        <v>2</v>
      </c>
      <c r="W350" s="4">
        <f t="shared" ca="1" si="60"/>
        <v>3</v>
      </c>
      <c r="X350" s="4">
        <f t="shared" ca="1" si="61"/>
        <v>-3</v>
      </c>
      <c r="Y350" s="4">
        <f t="shared" ca="1" si="66"/>
        <v>0.86255000000000004</v>
      </c>
      <c r="Z350" s="4">
        <f t="shared" ca="1" si="67"/>
        <v>0.86536000000000002</v>
      </c>
      <c r="AA350" s="4">
        <f t="shared" ca="1" si="68"/>
        <v>0.86282999999999999</v>
      </c>
      <c r="AB350">
        <f t="shared" ca="1" si="62"/>
        <v>0</v>
      </c>
      <c r="AC350">
        <f t="shared" ca="1" si="63"/>
        <v>0</v>
      </c>
      <c r="AD350">
        <f t="shared" ca="1" si="64"/>
        <v>1</v>
      </c>
    </row>
    <row r="351" spans="1:30" x14ac:dyDescent="0.2">
      <c r="A351" t="s">
        <v>11</v>
      </c>
      <c r="B351" t="s">
        <v>5507</v>
      </c>
      <c r="C351" t="s">
        <v>123</v>
      </c>
      <c r="D351" t="s">
        <v>20</v>
      </c>
      <c r="E351" t="s">
        <v>5508</v>
      </c>
      <c r="F351" t="s">
        <v>5509</v>
      </c>
      <c r="G351">
        <v>0.86112</v>
      </c>
      <c r="H351">
        <v>0.86048000000000002</v>
      </c>
      <c r="J351">
        <v>2</v>
      </c>
      <c r="L351">
        <v>-2</v>
      </c>
      <c r="M351" t="s">
        <v>13</v>
      </c>
      <c r="N351">
        <f t="shared" si="69"/>
        <v>48629.660000000295</v>
      </c>
      <c r="O351">
        <f t="shared" si="65"/>
        <v>0</v>
      </c>
      <c r="U351" t="str">
        <f ca="1"/>
        <v>2025-06-24 03:57:38</v>
      </c>
      <c r="V351" s="4">
        <f t="shared" ca="1" si="59"/>
        <v>4</v>
      </c>
      <c r="W351" s="4">
        <f t="shared" ca="1" si="60"/>
        <v>15</v>
      </c>
      <c r="X351" s="4">
        <f t="shared" ca="1" si="61"/>
        <v>8.0400000000000009</v>
      </c>
      <c r="Y351" s="4">
        <f t="shared" ca="1" si="66"/>
        <v>0.86507000000000001</v>
      </c>
      <c r="Z351" s="4">
        <f t="shared" ca="1" si="67"/>
        <v>0.86587000000000003</v>
      </c>
      <c r="AA351" s="4">
        <f t="shared" ca="1" si="68"/>
        <v>0.86348999999999998</v>
      </c>
      <c r="AB351">
        <f t="shared" ca="1" si="62"/>
        <v>1</v>
      </c>
      <c r="AC351">
        <f t="shared" ca="1" si="63"/>
        <v>0</v>
      </c>
      <c r="AD351">
        <f t="shared" ca="1" si="64"/>
        <v>0</v>
      </c>
    </row>
    <row r="352" spans="1:30" x14ac:dyDescent="0.2">
      <c r="A352" t="s">
        <v>11</v>
      </c>
      <c r="B352" t="s">
        <v>5510</v>
      </c>
      <c r="C352" t="s">
        <v>28</v>
      </c>
      <c r="D352" t="s">
        <v>20</v>
      </c>
      <c r="E352" t="s">
        <v>5511</v>
      </c>
      <c r="F352" t="s">
        <v>5509</v>
      </c>
      <c r="G352">
        <v>0.86370000000000002</v>
      </c>
      <c r="H352">
        <v>0.86048000000000002</v>
      </c>
      <c r="J352">
        <v>1</v>
      </c>
      <c r="L352">
        <v>-1</v>
      </c>
      <c r="M352" t="s">
        <v>13</v>
      </c>
      <c r="N352">
        <f t="shared" si="69"/>
        <v>48631.660000000295</v>
      </c>
      <c r="O352">
        <f t="shared" si="65"/>
        <v>1</v>
      </c>
      <c r="U352" t="str">
        <f ca="1"/>
        <v>2025-06-24 03:47:26</v>
      </c>
      <c r="V352" s="4">
        <f t="shared" ca="1" si="59"/>
        <v>1</v>
      </c>
      <c r="W352" s="4">
        <f t="shared" ca="1" si="60"/>
        <v>1</v>
      </c>
      <c r="X352" s="4">
        <f t="shared" ca="1" si="61"/>
        <v>0.92</v>
      </c>
      <c r="Y352" s="4">
        <f t="shared" ca="1" si="66"/>
        <v>0.86597000000000002</v>
      </c>
      <c r="Z352" s="4">
        <f t="shared" ca="1" si="67"/>
        <v>0.86473</v>
      </c>
      <c r="AA352" s="4">
        <f t="shared" ca="1" si="68"/>
        <v>0.86473</v>
      </c>
      <c r="AB352">
        <f t="shared" ca="1" si="62"/>
        <v>0</v>
      </c>
      <c r="AC352">
        <f t="shared" ca="1" si="63"/>
        <v>1</v>
      </c>
      <c r="AD352">
        <f t="shared" ca="1" si="64"/>
        <v>0</v>
      </c>
    </row>
    <row r="353" spans="1:30" x14ac:dyDescent="0.2">
      <c r="A353" t="s">
        <v>11</v>
      </c>
      <c r="B353" t="s">
        <v>5512</v>
      </c>
      <c r="C353" t="s">
        <v>28</v>
      </c>
      <c r="D353" t="s">
        <v>20</v>
      </c>
      <c r="E353" t="s">
        <v>5513</v>
      </c>
      <c r="F353" t="s">
        <v>5514</v>
      </c>
      <c r="G353">
        <v>0.86290999999999995</v>
      </c>
      <c r="H353">
        <v>0.86387000000000003</v>
      </c>
      <c r="J353">
        <v>1</v>
      </c>
      <c r="L353">
        <v>0.92</v>
      </c>
      <c r="M353" t="s">
        <v>13</v>
      </c>
      <c r="N353">
        <f t="shared" si="69"/>
        <v>48632.660000000295</v>
      </c>
      <c r="O353">
        <f t="shared" si="65"/>
        <v>0</v>
      </c>
      <c r="U353" t="str">
        <f ca="1"/>
        <v>2025-06-24 03:37:14</v>
      </c>
      <c r="V353" s="4">
        <f t="shared" ca="1" si="59"/>
        <v>2</v>
      </c>
      <c r="W353" s="4">
        <f t="shared" ca="1" si="60"/>
        <v>3</v>
      </c>
      <c r="X353" s="4">
        <f t="shared" ca="1" si="61"/>
        <v>0.84000000000000008</v>
      </c>
      <c r="Y353" s="4">
        <f t="shared" ca="1" si="66"/>
        <v>0.86514000000000002</v>
      </c>
      <c r="Z353" s="4">
        <f t="shared" ca="1" si="67"/>
        <v>0.86609000000000003</v>
      </c>
      <c r="AA353" s="4">
        <f t="shared" ca="1" si="68"/>
        <v>0.86497000000000002</v>
      </c>
      <c r="AB353">
        <f t="shared" ca="1" si="62"/>
        <v>1</v>
      </c>
      <c r="AC353">
        <f t="shared" ca="1" si="63"/>
        <v>0</v>
      </c>
      <c r="AD353">
        <f t="shared" ca="1" si="64"/>
        <v>0</v>
      </c>
    </row>
    <row r="354" spans="1:30" x14ac:dyDescent="0.2">
      <c r="A354" t="s">
        <v>14</v>
      </c>
      <c r="B354" t="s">
        <v>5515</v>
      </c>
      <c r="C354" t="s">
        <v>71</v>
      </c>
      <c r="D354" t="s">
        <v>20</v>
      </c>
      <c r="E354" t="s">
        <v>5516</v>
      </c>
      <c r="F354" t="s">
        <v>5517</v>
      </c>
      <c r="G354">
        <v>0.86414000000000002</v>
      </c>
      <c r="H354">
        <v>0.86368999999999996</v>
      </c>
      <c r="J354">
        <v>4</v>
      </c>
      <c r="L354">
        <v>3.68</v>
      </c>
      <c r="M354" t="s">
        <v>13</v>
      </c>
      <c r="N354">
        <f t="shared" si="69"/>
        <v>48631.740000000296</v>
      </c>
      <c r="O354">
        <f t="shared" si="65"/>
        <v>0</v>
      </c>
      <c r="U354" t="str">
        <f ca="1"/>
        <v>2025-06-24 03:27:01</v>
      </c>
      <c r="V354" s="4">
        <f t="shared" ca="1" si="59"/>
        <v>2</v>
      </c>
      <c r="W354" s="4">
        <f t="shared" ca="1" si="60"/>
        <v>3</v>
      </c>
      <c r="X354" s="4">
        <f t="shared" ca="1" si="61"/>
        <v>0.84000000000000008</v>
      </c>
      <c r="Y354" s="4">
        <f t="shared" ca="1" si="66"/>
        <v>0.86585999999999996</v>
      </c>
      <c r="Z354" s="4">
        <f t="shared" ca="1" si="67"/>
        <v>0.86592999999999998</v>
      </c>
      <c r="AA354" s="4">
        <f t="shared" ca="1" si="68"/>
        <v>0.86441000000000001</v>
      </c>
      <c r="AB354">
        <f t="shared" ca="1" si="62"/>
        <v>1</v>
      </c>
      <c r="AC354">
        <f t="shared" ca="1" si="63"/>
        <v>0</v>
      </c>
      <c r="AD354">
        <f t="shared" ca="1" si="64"/>
        <v>0</v>
      </c>
    </row>
    <row r="355" spans="1:30" x14ac:dyDescent="0.2">
      <c r="A355" t="s">
        <v>14</v>
      </c>
      <c r="B355" t="s">
        <v>5518</v>
      </c>
      <c r="C355" t="s">
        <v>153</v>
      </c>
      <c r="D355" t="s">
        <v>20</v>
      </c>
      <c r="E355" t="s">
        <v>5519</v>
      </c>
      <c r="F355" t="s">
        <v>5517</v>
      </c>
      <c r="G355">
        <v>0.86326999999999998</v>
      </c>
      <c r="H355">
        <v>0.86368999999999996</v>
      </c>
      <c r="J355">
        <v>2</v>
      </c>
      <c r="L355">
        <v>-2</v>
      </c>
      <c r="M355" t="s">
        <v>13</v>
      </c>
      <c r="N355">
        <f t="shared" si="69"/>
        <v>48628.060000000296</v>
      </c>
      <c r="O355">
        <f t="shared" si="65"/>
        <v>1</v>
      </c>
      <c r="U355" t="str">
        <f ca="1"/>
        <v>2025-06-24 03:16:49</v>
      </c>
      <c r="V355" s="4">
        <f t="shared" ca="1" si="59"/>
        <v>1</v>
      </c>
      <c r="W355" s="4">
        <f t="shared" ca="1" si="60"/>
        <v>1</v>
      </c>
      <c r="X355" s="4">
        <f t="shared" ca="1" si="61"/>
        <v>0.92</v>
      </c>
      <c r="Y355" s="4">
        <f t="shared" ca="1" si="66"/>
        <v>0.86416000000000004</v>
      </c>
      <c r="Z355" s="4">
        <f t="shared" ca="1" si="67"/>
        <v>0.86536999999999997</v>
      </c>
      <c r="AA355" s="4">
        <f t="shared" ca="1" si="68"/>
        <v>0.86536999999999997</v>
      </c>
      <c r="AB355">
        <f t="shared" ca="1" si="62"/>
        <v>0</v>
      </c>
      <c r="AC355">
        <f t="shared" ca="1" si="63"/>
        <v>0</v>
      </c>
      <c r="AD355">
        <f t="shared" ca="1" si="64"/>
        <v>1</v>
      </c>
    </row>
    <row r="356" spans="1:30" x14ac:dyDescent="0.2">
      <c r="A356" t="s">
        <v>14</v>
      </c>
      <c r="B356" t="s">
        <v>5520</v>
      </c>
      <c r="C356" t="s">
        <v>28</v>
      </c>
      <c r="D356" t="s">
        <v>20</v>
      </c>
      <c r="E356" t="s">
        <v>5521</v>
      </c>
      <c r="F356" t="s">
        <v>5517</v>
      </c>
      <c r="G356">
        <v>0.86207999999999996</v>
      </c>
      <c r="H356">
        <v>0.86368999999999996</v>
      </c>
      <c r="J356">
        <v>1</v>
      </c>
      <c r="L356">
        <v>-1</v>
      </c>
      <c r="M356" t="s">
        <v>13</v>
      </c>
      <c r="N356">
        <f t="shared" si="69"/>
        <v>48630.060000000296</v>
      </c>
      <c r="O356">
        <f t="shared" si="65"/>
        <v>1</v>
      </c>
      <c r="U356" t="str">
        <f ca="1"/>
        <v>2025-06-24 03:06:09</v>
      </c>
      <c r="V356" s="4">
        <f t="shared" ca="1" si="59"/>
        <v>4</v>
      </c>
      <c r="W356" s="4">
        <f t="shared" ca="1" si="60"/>
        <v>15</v>
      </c>
      <c r="X356" s="4">
        <f t="shared" ca="1" si="61"/>
        <v>8.0400000000000009</v>
      </c>
      <c r="Y356" s="4">
        <f t="shared" ca="1" si="66"/>
        <v>0.86446000000000001</v>
      </c>
      <c r="Z356" s="4">
        <f t="shared" ca="1" si="67"/>
        <v>0.86577000000000004</v>
      </c>
      <c r="AA356" s="4">
        <f t="shared" ca="1" si="68"/>
        <v>0.86358999999999997</v>
      </c>
      <c r="AB356">
        <f t="shared" ca="1" si="62"/>
        <v>1</v>
      </c>
      <c r="AC356">
        <f t="shared" ca="1" si="63"/>
        <v>0</v>
      </c>
      <c r="AD356">
        <f t="shared" ca="1" si="64"/>
        <v>0</v>
      </c>
    </row>
    <row r="357" spans="1:30" x14ac:dyDescent="0.2">
      <c r="A357" t="s">
        <v>14</v>
      </c>
      <c r="B357" t="s">
        <v>5522</v>
      </c>
      <c r="C357" t="s">
        <v>28</v>
      </c>
      <c r="D357" t="s">
        <v>20</v>
      </c>
      <c r="E357" t="s">
        <v>5523</v>
      </c>
      <c r="F357" t="s">
        <v>5524</v>
      </c>
      <c r="G357">
        <v>0.86446000000000001</v>
      </c>
      <c r="H357">
        <v>0.86165000000000003</v>
      </c>
      <c r="J357">
        <v>1</v>
      </c>
      <c r="L357">
        <v>0.92</v>
      </c>
      <c r="M357" t="s">
        <v>13</v>
      </c>
      <c r="N357">
        <f t="shared" si="69"/>
        <v>48631.060000000296</v>
      </c>
      <c r="O357">
        <f t="shared" si="65"/>
        <v>0</v>
      </c>
      <c r="U357" t="str">
        <f ca="1"/>
        <v>2025-06-24 02:55:57</v>
      </c>
      <c r="V357" s="4">
        <f t="shared" ref="V357:V420" ca="1" si="70">COUNTIF(INDIRECT($Q$5),U357)</f>
        <v>3</v>
      </c>
      <c r="W357" s="4">
        <f t="shared" ref="W357:W420" ca="1" si="71">SUMIF(INDIRECT($Q$5),U357,INDIRECT($Q$6))</f>
        <v>7</v>
      </c>
      <c r="X357" s="4">
        <f t="shared" ref="X357:X420" ca="1" si="72">SUMIF(INDIRECT($Q$5),U357,INDIRECT($Q$7))</f>
        <v>6.44</v>
      </c>
      <c r="Y357" s="4">
        <f t="shared" ca="1" si="66"/>
        <v>0.86346999999999996</v>
      </c>
      <c r="Z357" s="4">
        <f t="shared" ca="1" si="67"/>
        <v>0.86556</v>
      </c>
      <c r="AA357" s="4">
        <f t="shared" ca="1" si="68"/>
        <v>0.86462000000000006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1</v>
      </c>
    </row>
    <row r="358" spans="1:30" x14ac:dyDescent="0.2">
      <c r="A358" t="s">
        <v>14</v>
      </c>
      <c r="B358" t="s">
        <v>5525</v>
      </c>
      <c r="C358" t="s">
        <v>28</v>
      </c>
      <c r="D358" t="s">
        <v>20</v>
      </c>
      <c r="E358" t="s">
        <v>5526</v>
      </c>
      <c r="F358" t="s">
        <v>5527</v>
      </c>
      <c r="G358">
        <v>0.86629</v>
      </c>
      <c r="H358">
        <v>0.86456999999999995</v>
      </c>
      <c r="J358">
        <v>1</v>
      </c>
      <c r="L358">
        <v>0.92</v>
      </c>
      <c r="M358" t="s">
        <v>13</v>
      </c>
      <c r="N358">
        <f t="shared" si="69"/>
        <v>48630.140000000298</v>
      </c>
      <c r="O358">
        <f t="shared" si="65"/>
        <v>0</v>
      </c>
      <c r="U358" t="str">
        <f ca="1"/>
        <v>2025-06-24 02:45:45</v>
      </c>
      <c r="V358" s="4">
        <f t="shared" ca="1" si="70"/>
        <v>1</v>
      </c>
      <c r="W358" s="4">
        <f t="shared" ca="1" si="71"/>
        <v>1</v>
      </c>
      <c r="X358" s="4">
        <f t="shared" ca="1" si="72"/>
        <v>0.92</v>
      </c>
      <c r="Y358" s="4">
        <f t="shared" ca="1" si="66"/>
        <v>0.86477000000000004</v>
      </c>
      <c r="Z358" s="4">
        <f t="shared" ca="1" si="67"/>
        <v>0.86563000000000001</v>
      </c>
      <c r="AA358" s="4">
        <f t="shared" ca="1" si="68"/>
        <v>0.86563000000000001</v>
      </c>
      <c r="AB358">
        <f t="shared" ca="1" si="73"/>
        <v>0</v>
      </c>
      <c r="AC358">
        <f t="shared" ca="1" si="74"/>
        <v>0</v>
      </c>
      <c r="AD358">
        <f t="shared" ca="1" si="75"/>
        <v>1</v>
      </c>
    </row>
    <row r="359" spans="1:30" x14ac:dyDescent="0.2">
      <c r="A359" t="s">
        <v>14</v>
      </c>
      <c r="B359" t="s">
        <v>5528</v>
      </c>
      <c r="C359" t="s">
        <v>61</v>
      </c>
      <c r="D359" t="s">
        <v>20</v>
      </c>
      <c r="E359" t="s">
        <v>5529</v>
      </c>
      <c r="F359" t="s">
        <v>5530</v>
      </c>
      <c r="G359">
        <v>0.86809999999999998</v>
      </c>
      <c r="H359">
        <v>0.86636000000000002</v>
      </c>
      <c r="J359">
        <v>4</v>
      </c>
      <c r="L359">
        <v>3.68</v>
      </c>
      <c r="M359" t="s">
        <v>13</v>
      </c>
      <c r="N359">
        <f t="shared" si="69"/>
        <v>48629.220000000299</v>
      </c>
      <c r="O359">
        <f t="shared" si="65"/>
        <v>0</v>
      </c>
      <c r="U359" t="str">
        <f ca="1"/>
        <v>2025-06-24 02:35:38</v>
      </c>
      <c r="V359" s="4">
        <f t="shared" ca="1" si="70"/>
        <v>1</v>
      </c>
      <c r="W359" s="4">
        <f t="shared" ca="1" si="71"/>
        <v>1</v>
      </c>
      <c r="X359" s="4">
        <f t="shared" ca="1" si="72"/>
        <v>0.92</v>
      </c>
      <c r="Y359" s="4">
        <f t="shared" ca="1" si="66"/>
        <v>0.86548000000000003</v>
      </c>
      <c r="Z359" s="4">
        <f t="shared" ca="1" si="67"/>
        <v>0.86641999999999997</v>
      </c>
      <c r="AA359" s="4">
        <f t="shared" ca="1" si="68"/>
        <v>0.86641999999999997</v>
      </c>
      <c r="AB359">
        <f t="shared" ca="1" si="73"/>
        <v>0</v>
      </c>
      <c r="AC359">
        <f t="shared" ca="1" si="74"/>
        <v>0</v>
      </c>
      <c r="AD359">
        <f t="shared" ca="1" si="75"/>
        <v>1</v>
      </c>
    </row>
    <row r="360" spans="1:30" x14ac:dyDescent="0.2">
      <c r="A360" t="s">
        <v>14</v>
      </c>
      <c r="B360" t="s">
        <v>5531</v>
      </c>
      <c r="C360" t="s">
        <v>162</v>
      </c>
      <c r="D360" t="s">
        <v>20</v>
      </c>
      <c r="E360" t="s">
        <v>5532</v>
      </c>
      <c r="F360" t="s">
        <v>5530</v>
      </c>
      <c r="G360">
        <v>0.86743000000000003</v>
      </c>
      <c r="H360">
        <v>0.86636000000000002</v>
      </c>
      <c r="J360">
        <v>2</v>
      </c>
      <c r="L360">
        <v>1.84</v>
      </c>
      <c r="M360" t="s">
        <v>13</v>
      </c>
      <c r="N360">
        <f t="shared" si="69"/>
        <v>48625.540000000299</v>
      </c>
      <c r="O360">
        <f t="shared" si="65"/>
        <v>0</v>
      </c>
      <c r="U360" t="str">
        <f ca="1"/>
        <v>2025-06-24 02:25:25</v>
      </c>
      <c r="V360" s="4">
        <f t="shared" ca="1" si="70"/>
        <v>2</v>
      </c>
      <c r="W360" s="4">
        <f t="shared" ca="1" si="71"/>
        <v>3</v>
      </c>
      <c r="X360" s="4">
        <f t="shared" ca="1" si="72"/>
        <v>2.7600000000000002</v>
      </c>
      <c r="Y360" s="4">
        <f t="shared" ca="1" si="66"/>
        <v>0.86656</v>
      </c>
      <c r="Z360" s="4">
        <f t="shared" ca="1" si="67"/>
        <v>0.86926999999999999</v>
      </c>
      <c r="AA360" s="4">
        <f t="shared" ca="1" si="68"/>
        <v>0.86733000000000005</v>
      </c>
      <c r="AB360">
        <f t="shared" ca="1" si="73"/>
        <v>0</v>
      </c>
      <c r="AC360">
        <f t="shared" ca="1" si="74"/>
        <v>0</v>
      </c>
      <c r="AD360">
        <f t="shared" ca="1" si="75"/>
        <v>1</v>
      </c>
    </row>
    <row r="361" spans="1:30" x14ac:dyDescent="0.2">
      <c r="A361" t="s">
        <v>14</v>
      </c>
      <c r="B361" t="s">
        <v>5533</v>
      </c>
      <c r="C361" t="s">
        <v>28</v>
      </c>
      <c r="D361" t="s">
        <v>20</v>
      </c>
      <c r="E361" t="s">
        <v>5534</v>
      </c>
      <c r="F361" t="s">
        <v>5530</v>
      </c>
      <c r="G361">
        <v>0.86646000000000001</v>
      </c>
      <c r="H361">
        <v>0.86636000000000002</v>
      </c>
      <c r="J361">
        <v>1</v>
      </c>
      <c r="L361">
        <v>0.92</v>
      </c>
      <c r="M361" t="s">
        <v>13</v>
      </c>
      <c r="N361">
        <f t="shared" si="69"/>
        <v>48623.700000000303</v>
      </c>
      <c r="O361">
        <f t="shared" si="65"/>
        <v>0</v>
      </c>
      <c r="U361" t="str">
        <f ca="1"/>
        <v>2025-06-24 02:14:33</v>
      </c>
      <c r="V361" s="4">
        <f t="shared" ca="1" si="70"/>
        <v>2</v>
      </c>
      <c r="W361" s="4">
        <f t="shared" ca="1" si="71"/>
        <v>3</v>
      </c>
      <c r="X361" s="4">
        <f t="shared" ca="1" si="72"/>
        <v>0.84000000000000008</v>
      </c>
      <c r="Y361" s="4">
        <f t="shared" ca="1" si="66"/>
        <v>0.86770000000000003</v>
      </c>
      <c r="Z361" s="4">
        <f t="shared" ca="1" si="67"/>
        <v>0.86870000000000003</v>
      </c>
      <c r="AA361" s="4">
        <f t="shared" ca="1" si="68"/>
        <v>0.86697000000000002</v>
      </c>
      <c r="AB361">
        <f t="shared" ca="1" si="73"/>
        <v>1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11</v>
      </c>
      <c r="B362" t="s">
        <v>5535</v>
      </c>
      <c r="C362" t="s">
        <v>28</v>
      </c>
      <c r="D362" t="s">
        <v>20</v>
      </c>
      <c r="E362" t="s">
        <v>5536</v>
      </c>
      <c r="F362" t="s">
        <v>5537</v>
      </c>
      <c r="G362">
        <v>0.86568999999999996</v>
      </c>
      <c r="H362">
        <v>0.86650000000000005</v>
      </c>
      <c r="J362">
        <v>1</v>
      </c>
      <c r="L362">
        <v>0.92</v>
      </c>
      <c r="M362" t="s">
        <v>13</v>
      </c>
      <c r="N362">
        <f t="shared" si="69"/>
        <v>48622.780000000304</v>
      </c>
      <c r="O362">
        <f t="shared" si="65"/>
        <v>0</v>
      </c>
      <c r="U362" t="str">
        <f ca="1"/>
        <v>2025-06-24 01:52:54</v>
      </c>
      <c r="V362" s="4">
        <f t="shared" ca="1" si="70"/>
        <v>4</v>
      </c>
      <c r="W362" s="4">
        <f t="shared" ca="1" si="71"/>
        <v>15</v>
      </c>
      <c r="X362" s="4">
        <f t="shared" ca="1" si="72"/>
        <v>8.0400000000000009</v>
      </c>
      <c r="Y362" s="4">
        <f t="shared" ca="1" si="66"/>
        <v>1.8800600000000001</v>
      </c>
      <c r="Z362" s="4">
        <f t="shared" ca="1" si="67"/>
        <v>1.8804799999999999</v>
      </c>
      <c r="AA362" s="4">
        <f t="shared" ca="1" si="68"/>
        <v>1.8789100000000001</v>
      </c>
      <c r="AB362">
        <f t="shared" ca="1" si="73"/>
        <v>1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5538</v>
      </c>
      <c r="C363" t="s">
        <v>28</v>
      </c>
      <c r="D363" t="s">
        <v>20</v>
      </c>
      <c r="E363" t="s">
        <v>5539</v>
      </c>
      <c r="F363" t="s">
        <v>5540</v>
      </c>
      <c r="G363">
        <v>0.86397999999999997</v>
      </c>
      <c r="H363">
        <v>0.86607000000000001</v>
      </c>
      <c r="J363">
        <v>1</v>
      </c>
      <c r="L363">
        <v>0.92</v>
      </c>
      <c r="M363" t="s">
        <v>13</v>
      </c>
      <c r="N363">
        <f t="shared" si="69"/>
        <v>48621.860000000306</v>
      </c>
      <c r="O363">
        <f t="shared" si="65"/>
        <v>0</v>
      </c>
      <c r="U363" t="str">
        <f ca="1"/>
        <v>2025-06-24 01:42:49</v>
      </c>
      <c r="V363" s="4">
        <f t="shared" ca="1" si="70"/>
        <v>1</v>
      </c>
      <c r="W363" s="4">
        <f t="shared" ca="1" si="71"/>
        <v>1</v>
      </c>
      <c r="X363" s="4">
        <f t="shared" ca="1" si="72"/>
        <v>0.92</v>
      </c>
      <c r="Y363" s="4">
        <f t="shared" ca="1" si="66"/>
        <v>1.88066</v>
      </c>
      <c r="Z363" s="4">
        <f t="shared" ca="1" si="67"/>
        <v>1.8797699999999999</v>
      </c>
      <c r="AA363" s="4">
        <f t="shared" ca="1" si="68"/>
        <v>1.8797699999999999</v>
      </c>
      <c r="AB363">
        <f t="shared" ca="1" si="73"/>
        <v>0</v>
      </c>
      <c r="AC363">
        <f t="shared" ca="1" si="74"/>
        <v>1</v>
      </c>
      <c r="AD363">
        <f t="shared" ca="1" si="75"/>
        <v>0</v>
      </c>
    </row>
    <row r="364" spans="1:30" x14ac:dyDescent="0.2">
      <c r="A364" t="s">
        <v>14</v>
      </c>
      <c r="B364" t="s">
        <v>5541</v>
      </c>
      <c r="C364" t="s">
        <v>28</v>
      </c>
      <c r="D364" t="s">
        <v>20</v>
      </c>
      <c r="E364" t="s">
        <v>5542</v>
      </c>
      <c r="F364" t="s">
        <v>5543</v>
      </c>
      <c r="G364">
        <v>0.86131999999999997</v>
      </c>
      <c r="H364">
        <v>0.86392000000000002</v>
      </c>
      <c r="J364">
        <v>1</v>
      </c>
      <c r="L364">
        <v>-1</v>
      </c>
      <c r="M364" t="s">
        <v>13</v>
      </c>
      <c r="N364">
        <f t="shared" si="69"/>
        <v>48620.940000000308</v>
      </c>
      <c r="O364">
        <f t="shared" si="65"/>
        <v>0</v>
      </c>
      <c r="U364" t="str">
        <f ca="1"/>
        <v>2025-06-24 01:32:37</v>
      </c>
      <c r="V364" s="4">
        <f t="shared" ca="1" si="70"/>
        <v>2</v>
      </c>
      <c r="W364" s="4">
        <f t="shared" ca="1" si="71"/>
        <v>3</v>
      </c>
      <c r="X364" s="4">
        <f t="shared" ca="1" si="72"/>
        <v>0.84000000000000008</v>
      </c>
      <c r="Y364" s="4">
        <f t="shared" ca="1" si="66"/>
        <v>1.87934</v>
      </c>
      <c r="Z364" s="4">
        <f t="shared" ca="1" si="67"/>
        <v>1.87961</v>
      </c>
      <c r="AA364" s="4">
        <f t="shared" ca="1" si="68"/>
        <v>1.87765</v>
      </c>
      <c r="AB364">
        <f t="shared" ca="1" si="73"/>
        <v>1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5544</v>
      </c>
      <c r="C365" t="s">
        <v>79</v>
      </c>
      <c r="D365" t="s">
        <v>20</v>
      </c>
      <c r="E365" t="s">
        <v>5545</v>
      </c>
      <c r="F365" t="s">
        <v>5543</v>
      </c>
      <c r="G365">
        <v>0.86268999999999996</v>
      </c>
      <c r="H365">
        <v>0.86392000000000002</v>
      </c>
      <c r="J365">
        <v>2</v>
      </c>
      <c r="L365">
        <v>-2</v>
      </c>
      <c r="M365" t="s">
        <v>13</v>
      </c>
      <c r="N365">
        <f t="shared" si="69"/>
        <v>48621.940000000308</v>
      </c>
      <c r="O365">
        <f t="shared" si="65"/>
        <v>0</v>
      </c>
      <c r="U365" t="str">
        <f ca="1"/>
        <v>2025-06-24 01:22:25</v>
      </c>
      <c r="V365" s="4">
        <f t="shared" ca="1" si="70"/>
        <v>3</v>
      </c>
      <c r="W365" s="4">
        <f t="shared" ca="1" si="71"/>
        <v>7</v>
      </c>
      <c r="X365" s="4">
        <f t="shared" ca="1" si="72"/>
        <v>-7</v>
      </c>
      <c r="Y365" s="4">
        <f t="shared" ca="1" si="66"/>
        <v>1.8783300000000001</v>
      </c>
      <c r="Z365" s="4">
        <f t="shared" ca="1" si="67"/>
        <v>1.8815599999999999</v>
      </c>
      <c r="AA365" s="4">
        <f t="shared" ca="1" si="68"/>
        <v>1.8783700000000001</v>
      </c>
      <c r="AB365">
        <f t="shared" ca="1" si="73"/>
        <v>0</v>
      </c>
      <c r="AC365">
        <f t="shared" ca="1" si="74"/>
        <v>0</v>
      </c>
      <c r="AD365">
        <f t="shared" ca="1" si="75"/>
        <v>1</v>
      </c>
    </row>
    <row r="366" spans="1:30" x14ac:dyDescent="0.2">
      <c r="A366" t="s">
        <v>11</v>
      </c>
      <c r="B366" t="s">
        <v>5546</v>
      </c>
      <c r="C366" t="s">
        <v>34</v>
      </c>
      <c r="D366" t="s">
        <v>20</v>
      </c>
      <c r="E366" t="s">
        <v>5547</v>
      </c>
      <c r="F366" t="s">
        <v>5548</v>
      </c>
      <c r="G366">
        <v>0.86417999999999995</v>
      </c>
      <c r="H366">
        <v>0.86123000000000005</v>
      </c>
      <c r="J366">
        <v>1</v>
      </c>
      <c r="L366">
        <v>-1</v>
      </c>
      <c r="M366" t="s">
        <v>13</v>
      </c>
      <c r="N366">
        <f t="shared" si="69"/>
        <v>48623.940000000308</v>
      </c>
      <c r="O366">
        <f t="shared" si="65"/>
        <v>0</v>
      </c>
      <c r="U366" t="str">
        <f ca="1"/>
        <v>2025-06-24 01:12:12</v>
      </c>
      <c r="V366" s="4">
        <f t="shared" ca="1" si="70"/>
        <v>1</v>
      </c>
      <c r="W366" s="4">
        <f t="shared" ca="1" si="71"/>
        <v>1</v>
      </c>
      <c r="X366" s="4">
        <f t="shared" ca="1" si="72"/>
        <v>-1</v>
      </c>
      <c r="Y366" s="4">
        <f t="shared" ca="1" si="66"/>
        <v>1.881</v>
      </c>
      <c r="Z366" s="4">
        <f t="shared" ca="1" si="67"/>
        <v>1.8800699999999999</v>
      </c>
      <c r="AA366" s="4">
        <f t="shared" ca="1" si="68"/>
        <v>1.8800699999999999</v>
      </c>
      <c r="AB366">
        <f t="shared" ca="1" si="73"/>
        <v>0</v>
      </c>
      <c r="AC366">
        <f t="shared" ca="1" si="74"/>
        <v>1</v>
      </c>
      <c r="AD366">
        <f t="shared" ca="1" si="75"/>
        <v>0</v>
      </c>
    </row>
    <row r="367" spans="1:30" x14ac:dyDescent="0.2">
      <c r="A367" t="s">
        <v>11</v>
      </c>
      <c r="B367" t="s">
        <v>5549</v>
      </c>
      <c r="C367" t="s">
        <v>40</v>
      </c>
      <c r="D367" t="s">
        <v>20</v>
      </c>
      <c r="E367" t="s">
        <v>5550</v>
      </c>
      <c r="F367" t="s">
        <v>5548</v>
      </c>
      <c r="G367">
        <v>0.86168</v>
      </c>
      <c r="H367">
        <v>0.86123000000000005</v>
      </c>
      <c r="J367">
        <v>4</v>
      </c>
      <c r="L367">
        <v>-4</v>
      </c>
      <c r="M367" t="s">
        <v>13</v>
      </c>
      <c r="N367">
        <f t="shared" si="69"/>
        <v>48624.940000000308</v>
      </c>
      <c r="O367">
        <f t="shared" si="65"/>
        <v>0</v>
      </c>
      <c r="U367" t="str">
        <f ca="1"/>
        <v>2025-06-24 01:01:33</v>
      </c>
      <c r="V367" s="4">
        <f t="shared" ca="1" si="70"/>
        <v>3</v>
      </c>
      <c r="W367" s="4">
        <f t="shared" ca="1" si="71"/>
        <v>7</v>
      </c>
      <c r="X367" s="4">
        <f t="shared" ca="1" si="72"/>
        <v>4.5200000000000005</v>
      </c>
      <c r="Y367" s="4">
        <f t="shared" ca="1" si="66"/>
        <v>1.88005</v>
      </c>
      <c r="Z367" s="4">
        <f t="shared" ca="1" si="67"/>
        <v>1.8809800000000001</v>
      </c>
      <c r="AA367" s="4">
        <f t="shared" ca="1" si="68"/>
        <v>1.87815</v>
      </c>
      <c r="AB367">
        <f t="shared" ca="1" si="73"/>
        <v>1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5551</v>
      </c>
      <c r="C368" t="s">
        <v>123</v>
      </c>
      <c r="D368" t="s">
        <v>20</v>
      </c>
      <c r="E368" t="s">
        <v>5552</v>
      </c>
      <c r="F368" t="s">
        <v>5548</v>
      </c>
      <c r="G368">
        <v>0.8629</v>
      </c>
      <c r="H368">
        <v>0.86123000000000005</v>
      </c>
      <c r="J368">
        <v>2</v>
      </c>
      <c r="L368">
        <v>-2</v>
      </c>
      <c r="M368" t="s">
        <v>13</v>
      </c>
      <c r="N368">
        <f t="shared" si="69"/>
        <v>48628.940000000308</v>
      </c>
      <c r="O368">
        <f t="shared" si="65"/>
        <v>0</v>
      </c>
      <c r="U368" t="str">
        <f ca="1"/>
        <v>2025-06-24 00:51:20</v>
      </c>
      <c r="V368" s="4">
        <f t="shared" ca="1" si="70"/>
        <v>3</v>
      </c>
      <c r="W368" s="4">
        <f t="shared" ca="1" si="71"/>
        <v>7</v>
      </c>
      <c r="X368" s="4">
        <f t="shared" ca="1" si="72"/>
        <v>-7</v>
      </c>
      <c r="Y368" s="4">
        <f t="shared" ca="1" si="66"/>
        <v>1.8815900000000001</v>
      </c>
      <c r="Z368" s="4">
        <f t="shared" ca="1" si="67"/>
        <v>1.8809499999999999</v>
      </c>
      <c r="AA368" s="4">
        <f t="shared" ca="1" si="68"/>
        <v>1.8771</v>
      </c>
      <c r="AB368">
        <f t="shared" ca="1" si="73"/>
        <v>0</v>
      </c>
      <c r="AC368">
        <f t="shared" ca="1" si="74"/>
        <v>1</v>
      </c>
      <c r="AD368">
        <f t="shared" ca="1" si="75"/>
        <v>0</v>
      </c>
    </row>
    <row r="369" spans="1:30" x14ac:dyDescent="0.2">
      <c r="A369" t="s">
        <v>14</v>
      </c>
      <c r="B369" t="s">
        <v>5553</v>
      </c>
      <c r="C369" t="s">
        <v>5049</v>
      </c>
      <c r="D369" t="s">
        <v>20</v>
      </c>
      <c r="E369" t="s">
        <v>5554</v>
      </c>
      <c r="F369" t="s">
        <v>5555</v>
      </c>
      <c r="G369">
        <v>0.86365999999999998</v>
      </c>
      <c r="H369">
        <v>0.86429</v>
      </c>
      <c r="J369">
        <v>2</v>
      </c>
      <c r="L369">
        <v>-2</v>
      </c>
      <c r="M369" t="s">
        <v>13</v>
      </c>
      <c r="N369">
        <f t="shared" si="69"/>
        <v>48630.940000000308</v>
      </c>
      <c r="O369">
        <f t="shared" si="65"/>
        <v>0</v>
      </c>
      <c r="U369" t="str">
        <f ca="1"/>
        <v>2025-06-24 00:41:08</v>
      </c>
      <c r="V369" s="4">
        <f t="shared" ca="1" si="70"/>
        <v>1</v>
      </c>
      <c r="W369" s="4">
        <f t="shared" ca="1" si="71"/>
        <v>1</v>
      </c>
      <c r="X369" s="4">
        <f t="shared" ca="1" si="72"/>
        <v>0.92</v>
      </c>
      <c r="Y369" s="4">
        <f t="shared" ca="1" si="66"/>
        <v>1.8772200000000001</v>
      </c>
      <c r="Z369" s="4">
        <f t="shared" ca="1" si="67"/>
        <v>1.8810100000000001</v>
      </c>
      <c r="AA369" s="4">
        <f t="shared" ca="1" si="68"/>
        <v>1.8810100000000001</v>
      </c>
      <c r="AB369">
        <f t="shared" ca="1" si="73"/>
        <v>0</v>
      </c>
      <c r="AC369">
        <f t="shared" ca="1" si="74"/>
        <v>0</v>
      </c>
      <c r="AD369">
        <f t="shared" ca="1" si="75"/>
        <v>1</v>
      </c>
    </row>
    <row r="370" spans="1:30" x14ac:dyDescent="0.2">
      <c r="A370" t="s">
        <v>14</v>
      </c>
      <c r="B370" t="s">
        <v>5556</v>
      </c>
      <c r="C370" t="s">
        <v>55</v>
      </c>
      <c r="D370" t="s">
        <v>20</v>
      </c>
      <c r="E370" t="s">
        <v>5557</v>
      </c>
      <c r="F370" t="s">
        <v>5555</v>
      </c>
      <c r="G370">
        <v>0.86468</v>
      </c>
      <c r="H370">
        <v>0.86429</v>
      </c>
      <c r="J370">
        <v>4</v>
      </c>
      <c r="L370">
        <v>3.68</v>
      </c>
      <c r="M370" t="s">
        <v>13</v>
      </c>
      <c r="N370">
        <f t="shared" si="69"/>
        <v>48632.940000000308</v>
      </c>
      <c r="O370">
        <f t="shared" si="65"/>
        <v>1</v>
      </c>
      <c r="U370" t="str">
        <f ca="1"/>
        <v>2025-06-24 00:30:56</v>
      </c>
      <c r="V370" s="4">
        <f t="shared" ca="1" si="70"/>
        <v>2</v>
      </c>
      <c r="W370" s="4">
        <f t="shared" ca="1" si="71"/>
        <v>3</v>
      </c>
      <c r="X370" s="4">
        <f t="shared" ca="1" si="72"/>
        <v>0.84000000000000008</v>
      </c>
      <c r="Y370" s="4">
        <f t="shared" ca="1" si="66"/>
        <v>1.8817200000000001</v>
      </c>
      <c r="Z370" s="4">
        <f t="shared" ca="1" si="67"/>
        <v>1.88656</v>
      </c>
      <c r="AA370" s="4">
        <f t="shared" ca="1" si="68"/>
        <v>1.8811500000000001</v>
      </c>
      <c r="AB370">
        <f t="shared" ca="1" si="73"/>
        <v>1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5558</v>
      </c>
      <c r="C371" t="s">
        <v>28</v>
      </c>
      <c r="D371" t="s">
        <v>20</v>
      </c>
      <c r="E371" t="s">
        <v>5559</v>
      </c>
      <c r="F371" t="s">
        <v>5555</v>
      </c>
      <c r="G371">
        <v>0.86273</v>
      </c>
      <c r="H371">
        <v>0.86429</v>
      </c>
      <c r="J371">
        <v>1</v>
      </c>
      <c r="L371">
        <v>-1</v>
      </c>
      <c r="M371" t="s">
        <v>13</v>
      </c>
      <c r="N371">
        <f t="shared" si="69"/>
        <v>48629.260000000308</v>
      </c>
      <c r="O371">
        <f t="shared" si="65"/>
        <v>0</v>
      </c>
      <c r="U371" t="str">
        <f ca="1"/>
        <v>2025-06-24 00:20:50</v>
      </c>
      <c r="V371" s="4">
        <f t="shared" ca="1" si="70"/>
        <v>2</v>
      </c>
      <c r="W371" s="4">
        <f t="shared" ca="1" si="71"/>
        <v>3</v>
      </c>
      <c r="X371" s="4">
        <f t="shared" ca="1" si="72"/>
        <v>2.7600000000000002</v>
      </c>
      <c r="Y371" s="4">
        <f t="shared" ca="1" si="66"/>
        <v>1.8863099999999999</v>
      </c>
      <c r="Z371" s="4">
        <f t="shared" ca="1" si="67"/>
        <v>1.8883700000000001</v>
      </c>
      <c r="AA371" s="4">
        <f t="shared" ca="1" si="68"/>
        <v>1.88636</v>
      </c>
      <c r="AB371">
        <f t="shared" ca="1" si="73"/>
        <v>0</v>
      </c>
      <c r="AC371">
        <f t="shared" ca="1" si="74"/>
        <v>0</v>
      </c>
      <c r="AD371">
        <f t="shared" ca="1" si="75"/>
        <v>1</v>
      </c>
    </row>
    <row r="372" spans="1:30" x14ac:dyDescent="0.2">
      <c r="A372" t="s">
        <v>11</v>
      </c>
      <c r="B372" t="s">
        <v>5560</v>
      </c>
      <c r="C372" t="s">
        <v>28</v>
      </c>
      <c r="D372" t="s">
        <v>20</v>
      </c>
      <c r="E372" t="s">
        <v>5561</v>
      </c>
      <c r="F372" t="s">
        <v>5562</v>
      </c>
      <c r="G372">
        <v>0.86219000000000001</v>
      </c>
      <c r="H372">
        <v>0.86243000000000003</v>
      </c>
      <c r="J372">
        <v>1</v>
      </c>
      <c r="L372">
        <v>0.92</v>
      </c>
      <c r="M372" t="s">
        <v>13</v>
      </c>
      <c r="N372">
        <f t="shared" si="69"/>
        <v>48630.260000000308</v>
      </c>
      <c r="O372">
        <f t="shared" si="65"/>
        <v>1</v>
      </c>
      <c r="U372" t="str">
        <f ca="1"/>
        <v>2025-06-24 00:10:37</v>
      </c>
      <c r="V372" s="4">
        <f t="shared" ca="1" si="70"/>
        <v>1</v>
      </c>
      <c r="W372" s="4">
        <f t="shared" ca="1" si="71"/>
        <v>1</v>
      </c>
      <c r="X372" s="4">
        <f t="shared" ca="1" si="72"/>
        <v>0.92</v>
      </c>
      <c r="Y372" s="4">
        <f t="shared" ca="1" si="66"/>
        <v>1.88683</v>
      </c>
      <c r="Z372" s="4">
        <f t="shared" ca="1" si="67"/>
        <v>1.89314</v>
      </c>
      <c r="AA372" s="4">
        <f t="shared" ca="1" si="68"/>
        <v>1.89314</v>
      </c>
      <c r="AB372">
        <f t="shared" ca="1" si="73"/>
        <v>0</v>
      </c>
      <c r="AC372">
        <f t="shared" ca="1" si="74"/>
        <v>0</v>
      </c>
      <c r="AD372">
        <f t="shared" ca="1" si="75"/>
        <v>1</v>
      </c>
    </row>
    <row r="373" spans="1:30" x14ac:dyDescent="0.2">
      <c r="A373" t="s">
        <v>14</v>
      </c>
      <c r="B373" t="s">
        <v>5563</v>
      </c>
      <c r="C373" t="s">
        <v>140</v>
      </c>
      <c r="D373" t="s">
        <v>20</v>
      </c>
      <c r="E373" t="s">
        <v>5564</v>
      </c>
      <c r="F373" t="s">
        <v>5565</v>
      </c>
      <c r="G373">
        <v>0.86226999999999998</v>
      </c>
      <c r="H373">
        <v>0.86209999999999998</v>
      </c>
      <c r="J373">
        <v>2</v>
      </c>
      <c r="L373">
        <v>1.84</v>
      </c>
      <c r="M373" t="s">
        <v>13</v>
      </c>
      <c r="N373">
        <f t="shared" si="69"/>
        <v>48629.340000000309</v>
      </c>
      <c r="O373">
        <f t="shared" si="65"/>
        <v>0</v>
      </c>
      <c r="U373" t="str">
        <f ca="1"/>
        <v>2025-06-23 23:53:07</v>
      </c>
      <c r="V373" s="4">
        <f t="shared" ca="1" si="70"/>
        <v>4</v>
      </c>
      <c r="W373" s="4">
        <f t="shared" ca="1" si="71"/>
        <v>15</v>
      </c>
      <c r="X373" s="4">
        <f t="shared" ca="1" si="72"/>
        <v>0.36000000000000032</v>
      </c>
      <c r="Y373" s="4">
        <f t="shared" ca="1" si="66"/>
        <v>1.89371</v>
      </c>
      <c r="Z373" s="4">
        <f t="shared" ca="1" si="67"/>
        <v>1.8972899999999999</v>
      </c>
      <c r="AA373" s="4">
        <f t="shared" ca="1" si="68"/>
        <v>1.89354</v>
      </c>
      <c r="AB373">
        <f t="shared" ca="1" si="73"/>
        <v>1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14</v>
      </c>
      <c r="B374" t="s">
        <v>5566</v>
      </c>
      <c r="C374" t="s">
        <v>33</v>
      </c>
      <c r="D374" t="s">
        <v>20</v>
      </c>
      <c r="E374" t="s">
        <v>5567</v>
      </c>
      <c r="F374" t="s">
        <v>5565</v>
      </c>
      <c r="G374">
        <v>0.86163000000000001</v>
      </c>
      <c r="H374">
        <v>0.86209999999999998</v>
      </c>
      <c r="J374">
        <v>1</v>
      </c>
      <c r="L374">
        <v>-1</v>
      </c>
      <c r="M374" t="s">
        <v>13</v>
      </c>
      <c r="N374">
        <f t="shared" si="69"/>
        <v>48627.500000000313</v>
      </c>
      <c r="O374">
        <f t="shared" si="65"/>
        <v>0</v>
      </c>
      <c r="U374" t="str">
        <f ca="1"/>
        <v>2025-06-23 23:42:55</v>
      </c>
      <c r="V374" s="4">
        <f t="shared" ca="1" si="70"/>
        <v>1</v>
      </c>
      <c r="W374" s="4">
        <f t="shared" ca="1" si="71"/>
        <v>1</v>
      </c>
      <c r="X374" s="4">
        <f t="shared" ca="1" si="72"/>
        <v>0.92</v>
      </c>
      <c r="Y374" s="4">
        <f t="shared" ca="1" si="66"/>
        <v>1.8972800000000001</v>
      </c>
      <c r="Z374" s="4">
        <f t="shared" ca="1" si="67"/>
        <v>1.8953800000000001</v>
      </c>
      <c r="AA374" s="4">
        <f t="shared" ca="1" si="68"/>
        <v>1.8953800000000001</v>
      </c>
      <c r="AB374">
        <f t="shared" ca="1" si="73"/>
        <v>0</v>
      </c>
      <c r="AC374">
        <f t="shared" ca="1" si="74"/>
        <v>1</v>
      </c>
      <c r="AD374">
        <f t="shared" ca="1" si="75"/>
        <v>0</v>
      </c>
    </row>
    <row r="375" spans="1:30" x14ac:dyDescent="0.2">
      <c r="A375" t="s">
        <v>14</v>
      </c>
      <c r="B375" t="s">
        <v>5568</v>
      </c>
      <c r="C375" t="s">
        <v>126</v>
      </c>
      <c r="D375" t="s">
        <v>20</v>
      </c>
      <c r="E375" t="s">
        <v>5569</v>
      </c>
      <c r="F375" t="s">
        <v>5570</v>
      </c>
      <c r="G375">
        <v>0.86267000000000005</v>
      </c>
      <c r="H375">
        <v>0.86163999999999996</v>
      </c>
      <c r="J375">
        <v>2</v>
      </c>
      <c r="L375">
        <v>1.84</v>
      </c>
      <c r="M375" t="s">
        <v>13</v>
      </c>
      <c r="N375">
        <f t="shared" si="69"/>
        <v>48628.500000000313</v>
      </c>
      <c r="O375">
        <f t="shared" si="65"/>
        <v>0</v>
      </c>
      <c r="U375" t="str">
        <f ca="1"/>
        <v>2025-06-23 23:32:42</v>
      </c>
      <c r="V375" s="4">
        <f t="shared" ca="1" si="70"/>
        <v>2</v>
      </c>
      <c r="W375" s="4">
        <f t="shared" ca="1" si="71"/>
        <v>3</v>
      </c>
      <c r="X375" s="4">
        <f t="shared" ca="1" si="72"/>
        <v>2.7600000000000002</v>
      </c>
      <c r="Y375" s="4">
        <f t="shared" ca="1" si="66"/>
        <v>1.8954899999999999</v>
      </c>
      <c r="Z375" s="4">
        <f t="shared" ca="1" si="67"/>
        <v>1.89358</v>
      </c>
      <c r="AA375" s="4">
        <f t="shared" ca="1" si="68"/>
        <v>1.8910400000000001</v>
      </c>
      <c r="AB375">
        <f t="shared" ca="1" si="73"/>
        <v>0</v>
      </c>
      <c r="AC375">
        <f t="shared" ca="1" si="74"/>
        <v>1</v>
      </c>
      <c r="AD375">
        <f t="shared" ca="1" si="75"/>
        <v>0</v>
      </c>
    </row>
    <row r="376" spans="1:30" x14ac:dyDescent="0.2">
      <c r="A376" t="s">
        <v>14</v>
      </c>
      <c r="B376" t="s">
        <v>5571</v>
      </c>
      <c r="C376" t="s">
        <v>28</v>
      </c>
      <c r="D376" t="s">
        <v>20</v>
      </c>
      <c r="E376" t="s">
        <v>5572</v>
      </c>
      <c r="F376" t="s">
        <v>5570</v>
      </c>
      <c r="G376">
        <v>0.86097000000000001</v>
      </c>
      <c r="H376">
        <v>0.86163999999999996</v>
      </c>
      <c r="J376">
        <v>1</v>
      </c>
      <c r="L376">
        <v>-1</v>
      </c>
      <c r="M376" t="s">
        <v>13</v>
      </c>
      <c r="N376">
        <f t="shared" si="69"/>
        <v>48626.660000000316</v>
      </c>
      <c r="O376">
        <f t="shared" si="65"/>
        <v>0</v>
      </c>
      <c r="U376" t="str">
        <f ca="1"/>
        <v>2025-06-23 23:22:30</v>
      </c>
      <c r="V376" s="4">
        <f t="shared" ca="1" si="70"/>
        <v>3</v>
      </c>
      <c r="W376" s="4">
        <f t="shared" ca="1" si="71"/>
        <v>7</v>
      </c>
      <c r="X376" s="4">
        <f t="shared" ca="1" si="72"/>
        <v>0.68000000000000016</v>
      </c>
      <c r="Y376" s="4">
        <f t="shared" ca="1" si="66"/>
        <v>1.8936599999999999</v>
      </c>
      <c r="Z376" s="4">
        <f t="shared" ca="1" si="67"/>
        <v>1.89439</v>
      </c>
      <c r="AA376" s="4">
        <f t="shared" ca="1" si="68"/>
        <v>1.8915200000000001</v>
      </c>
      <c r="AB376">
        <f t="shared" ca="1" si="73"/>
        <v>1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14</v>
      </c>
      <c r="B377" t="s">
        <v>5573</v>
      </c>
      <c r="C377" t="s">
        <v>28</v>
      </c>
      <c r="D377" t="s">
        <v>20</v>
      </c>
      <c r="E377" t="s">
        <v>5574</v>
      </c>
      <c r="F377" t="s">
        <v>5575</v>
      </c>
      <c r="G377">
        <v>0.86275999999999997</v>
      </c>
      <c r="H377">
        <v>0.8609</v>
      </c>
      <c r="J377">
        <v>1</v>
      </c>
      <c r="L377">
        <v>0.92</v>
      </c>
      <c r="M377" t="s">
        <v>13</v>
      </c>
      <c r="N377">
        <f t="shared" si="69"/>
        <v>48627.660000000316</v>
      </c>
      <c r="O377">
        <f t="shared" si="65"/>
        <v>0</v>
      </c>
      <c r="U377" t="str">
        <f ca="1"/>
        <v>2025-06-23 23:12:17</v>
      </c>
      <c r="V377" s="4">
        <f t="shared" ca="1" si="70"/>
        <v>2</v>
      </c>
      <c r="W377" s="4">
        <f t="shared" ca="1" si="71"/>
        <v>3</v>
      </c>
      <c r="X377" s="4">
        <f t="shared" ca="1" si="72"/>
        <v>0.84000000000000008</v>
      </c>
      <c r="Y377" s="4">
        <f t="shared" ca="1" si="66"/>
        <v>1.89114</v>
      </c>
      <c r="Z377" s="4">
        <f t="shared" ca="1" si="67"/>
        <v>1.8921600000000001</v>
      </c>
      <c r="AA377" s="4">
        <f t="shared" ca="1" si="68"/>
        <v>1.8893899999999999</v>
      </c>
      <c r="AB377">
        <f t="shared" ca="1" si="73"/>
        <v>1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5576</v>
      </c>
      <c r="C378" t="s">
        <v>130</v>
      </c>
      <c r="D378" t="s">
        <v>20</v>
      </c>
      <c r="E378" t="s">
        <v>5577</v>
      </c>
      <c r="F378" t="s">
        <v>5578</v>
      </c>
      <c r="G378">
        <v>0.86482999999999999</v>
      </c>
      <c r="H378">
        <v>0.86312</v>
      </c>
      <c r="J378">
        <v>4</v>
      </c>
      <c r="L378">
        <v>-4</v>
      </c>
      <c r="M378" t="s">
        <v>13</v>
      </c>
      <c r="N378">
        <f t="shared" si="69"/>
        <v>48626.740000000318</v>
      </c>
      <c r="O378">
        <f t="shared" si="65"/>
        <v>0</v>
      </c>
      <c r="U378" t="str">
        <f ca="1"/>
        <v>2025-06-23 23:02:05</v>
      </c>
      <c r="V378" s="4">
        <f t="shared" ca="1" si="70"/>
        <v>1</v>
      </c>
      <c r="W378" s="4">
        <f t="shared" ca="1" si="71"/>
        <v>1</v>
      </c>
      <c r="X378" s="4">
        <f t="shared" ca="1" si="72"/>
        <v>0.92</v>
      </c>
      <c r="Y378" s="4">
        <f t="shared" ca="1" si="66"/>
        <v>1.8924300000000001</v>
      </c>
      <c r="Z378" s="4">
        <f t="shared" ca="1" si="67"/>
        <v>1.8868199999999999</v>
      </c>
      <c r="AA378" s="4">
        <f t="shared" ca="1" si="68"/>
        <v>1.8868199999999999</v>
      </c>
      <c r="AB378">
        <f t="shared" ca="1" si="73"/>
        <v>0</v>
      </c>
      <c r="AC378">
        <f t="shared" ca="1" si="74"/>
        <v>1</v>
      </c>
      <c r="AD378">
        <f t="shared" ca="1" si="75"/>
        <v>0</v>
      </c>
    </row>
    <row r="379" spans="1:30" x14ac:dyDescent="0.2">
      <c r="A379" t="s">
        <v>11</v>
      </c>
      <c r="B379" t="s">
        <v>5579</v>
      </c>
      <c r="C379" t="s">
        <v>123</v>
      </c>
      <c r="D379" t="s">
        <v>20</v>
      </c>
      <c r="E379" t="s">
        <v>5580</v>
      </c>
      <c r="F379" t="s">
        <v>5578</v>
      </c>
      <c r="G379">
        <v>0.86558999999999997</v>
      </c>
      <c r="H379">
        <v>0.86312</v>
      </c>
      <c r="J379">
        <v>2</v>
      </c>
      <c r="L379">
        <v>-2</v>
      </c>
      <c r="M379" t="s">
        <v>13</v>
      </c>
      <c r="N379">
        <f t="shared" si="69"/>
        <v>48630.740000000318</v>
      </c>
      <c r="O379">
        <f t="shared" si="65"/>
        <v>0</v>
      </c>
      <c r="U379" t="str">
        <f ca="1"/>
        <v>2025-06-23 22:51:25</v>
      </c>
      <c r="V379" s="4">
        <f t="shared" ca="1" si="70"/>
        <v>1</v>
      </c>
      <c r="W379" s="4">
        <f t="shared" ca="1" si="71"/>
        <v>1</v>
      </c>
      <c r="X379" s="4">
        <f t="shared" ca="1" si="72"/>
        <v>0.92</v>
      </c>
      <c r="Y379" s="4">
        <f t="shared" ca="1" si="66"/>
        <v>1.88689</v>
      </c>
      <c r="Z379" s="4">
        <f t="shared" ca="1" si="67"/>
        <v>1.8785700000000001</v>
      </c>
      <c r="AA379" s="4">
        <f t="shared" ca="1" si="68"/>
        <v>1.8785700000000001</v>
      </c>
      <c r="AB379">
        <f t="shared" ca="1" si="73"/>
        <v>0</v>
      </c>
      <c r="AC379">
        <f t="shared" ca="1" si="74"/>
        <v>1</v>
      </c>
      <c r="AD379">
        <f t="shared" ca="1" si="75"/>
        <v>0</v>
      </c>
    </row>
    <row r="380" spans="1:30" x14ac:dyDescent="0.2">
      <c r="A380" t="s">
        <v>11</v>
      </c>
      <c r="B380" t="s">
        <v>5581</v>
      </c>
      <c r="C380" t="s">
        <v>136</v>
      </c>
      <c r="D380" t="s">
        <v>20</v>
      </c>
      <c r="E380" t="s">
        <v>5582</v>
      </c>
      <c r="F380" t="s">
        <v>5578</v>
      </c>
      <c r="G380">
        <v>0.86434</v>
      </c>
      <c r="H380">
        <v>0.86312</v>
      </c>
      <c r="J380">
        <v>8</v>
      </c>
      <c r="L380">
        <v>-8</v>
      </c>
      <c r="M380" t="s">
        <v>13</v>
      </c>
      <c r="N380">
        <f t="shared" si="69"/>
        <v>48632.740000000318</v>
      </c>
      <c r="O380">
        <f t="shared" si="65"/>
        <v>0</v>
      </c>
      <c r="U380" t="str">
        <f ca="1"/>
        <v>2025-06-23 22:41:13</v>
      </c>
      <c r="V380" s="4">
        <f t="shared" ca="1" si="70"/>
        <v>1</v>
      </c>
      <c r="W380" s="4">
        <f t="shared" ca="1" si="71"/>
        <v>1</v>
      </c>
      <c r="X380" s="4">
        <f t="shared" ca="1" si="72"/>
        <v>-1</v>
      </c>
      <c r="Y380" s="4">
        <f t="shared" ca="1" si="66"/>
        <v>1.87818</v>
      </c>
      <c r="Z380" s="4">
        <f t="shared" ca="1" si="67"/>
        <v>1.8779399999999999</v>
      </c>
      <c r="AA380" s="4">
        <f t="shared" ca="1" si="68"/>
        <v>1.8779399999999999</v>
      </c>
      <c r="AB380">
        <f t="shared" ca="1" si="73"/>
        <v>0</v>
      </c>
      <c r="AC380">
        <f t="shared" ca="1" si="74"/>
        <v>1</v>
      </c>
      <c r="AD380">
        <f t="shared" ca="1" si="75"/>
        <v>0</v>
      </c>
    </row>
    <row r="381" spans="1:30" x14ac:dyDescent="0.2">
      <c r="A381" t="s">
        <v>11</v>
      </c>
      <c r="B381" t="s">
        <v>5583</v>
      </c>
      <c r="C381" t="s">
        <v>28</v>
      </c>
      <c r="D381" t="s">
        <v>20</v>
      </c>
      <c r="E381" t="s">
        <v>5584</v>
      </c>
      <c r="F381" t="s">
        <v>5578</v>
      </c>
      <c r="G381">
        <v>0.86646999999999996</v>
      </c>
      <c r="H381">
        <v>0.86312</v>
      </c>
      <c r="J381">
        <v>1</v>
      </c>
      <c r="L381">
        <v>-1</v>
      </c>
      <c r="M381" t="s">
        <v>13</v>
      </c>
      <c r="N381">
        <f t="shared" si="69"/>
        <v>48640.740000000318</v>
      </c>
      <c r="O381">
        <f t="shared" si="65"/>
        <v>0</v>
      </c>
      <c r="U381" t="str">
        <f ca="1"/>
        <v>2025-06-23 22:30:51</v>
      </c>
      <c r="V381" s="4">
        <f t="shared" ca="1" si="70"/>
        <v>1</v>
      </c>
      <c r="W381" s="4">
        <f t="shared" ca="1" si="71"/>
        <v>1</v>
      </c>
      <c r="X381" s="4">
        <f t="shared" ca="1" si="72"/>
        <v>0.92</v>
      </c>
      <c r="Y381" s="4">
        <f t="shared" ca="1" si="66"/>
        <v>1.87767</v>
      </c>
      <c r="Z381" s="4">
        <f t="shared" ca="1" si="67"/>
        <v>1.87452</v>
      </c>
      <c r="AA381" s="4">
        <f t="shared" ca="1" si="68"/>
        <v>1.87452</v>
      </c>
      <c r="AB381">
        <f t="shared" ca="1" si="73"/>
        <v>0</v>
      </c>
      <c r="AC381">
        <f t="shared" ca="1" si="74"/>
        <v>1</v>
      </c>
      <c r="AD381">
        <f t="shared" ca="1" si="75"/>
        <v>0</v>
      </c>
    </row>
    <row r="382" spans="1:30" x14ac:dyDescent="0.2">
      <c r="A382" t="s">
        <v>11</v>
      </c>
      <c r="B382" t="s">
        <v>5585</v>
      </c>
      <c r="C382" t="s">
        <v>28</v>
      </c>
      <c r="D382" t="s">
        <v>20</v>
      </c>
      <c r="E382" t="s">
        <v>5586</v>
      </c>
      <c r="F382" t="s">
        <v>5587</v>
      </c>
      <c r="G382">
        <v>0.86575000000000002</v>
      </c>
      <c r="H382">
        <v>0.86685000000000001</v>
      </c>
      <c r="J382">
        <v>1</v>
      </c>
      <c r="L382">
        <v>0.92</v>
      </c>
      <c r="M382" t="s">
        <v>13</v>
      </c>
      <c r="N382">
        <f t="shared" si="69"/>
        <v>48641.740000000318</v>
      </c>
      <c r="O382">
        <f t="shared" si="65"/>
        <v>0</v>
      </c>
      <c r="U382" t="str">
        <f ca="1"/>
        <v>2025-06-23 22:20:39</v>
      </c>
      <c r="V382" s="4">
        <f t="shared" ca="1" si="70"/>
        <v>2</v>
      </c>
      <c r="W382" s="4">
        <f t="shared" ca="1" si="71"/>
        <v>3</v>
      </c>
      <c r="X382" s="4">
        <f t="shared" ca="1" si="72"/>
        <v>2.7600000000000002</v>
      </c>
      <c r="Y382" s="4">
        <f t="shared" ca="1" si="66"/>
        <v>1.8747499999999999</v>
      </c>
      <c r="Z382" s="4">
        <f t="shared" ca="1" si="67"/>
        <v>1.8709499999999999</v>
      </c>
      <c r="AA382" s="4">
        <f t="shared" ca="1" si="68"/>
        <v>1.8692599999999999</v>
      </c>
      <c r="AB382">
        <f t="shared" ca="1" si="73"/>
        <v>0</v>
      </c>
      <c r="AC382">
        <f t="shared" ca="1" si="74"/>
        <v>1</v>
      </c>
      <c r="AD382">
        <f t="shared" ca="1" si="75"/>
        <v>0</v>
      </c>
    </row>
    <row r="383" spans="1:30" x14ac:dyDescent="0.2">
      <c r="A383" t="s">
        <v>14</v>
      </c>
      <c r="B383" t="s">
        <v>5588</v>
      </c>
      <c r="C383" t="s">
        <v>28</v>
      </c>
      <c r="D383" t="s">
        <v>20</v>
      </c>
      <c r="E383" t="s">
        <v>5589</v>
      </c>
      <c r="F383" t="s">
        <v>5590</v>
      </c>
      <c r="G383">
        <v>0.86512</v>
      </c>
      <c r="H383">
        <v>0.86397000000000002</v>
      </c>
      <c r="J383">
        <v>1</v>
      </c>
      <c r="L383">
        <v>0.92</v>
      </c>
      <c r="M383" t="s">
        <v>13</v>
      </c>
      <c r="N383">
        <f t="shared" si="69"/>
        <v>48640.82000000032</v>
      </c>
      <c r="O383">
        <f t="shared" si="65"/>
        <v>0</v>
      </c>
      <c r="U383" t="str">
        <f ca="1"/>
        <v>2025-06-23 22:10:27</v>
      </c>
      <c r="V383" s="4">
        <f t="shared" ca="1" si="70"/>
        <v>4</v>
      </c>
      <c r="W383" s="4">
        <f t="shared" ca="1" si="71"/>
        <v>15</v>
      </c>
      <c r="X383" s="4">
        <f t="shared" ca="1" si="72"/>
        <v>-15</v>
      </c>
      <c r="Y383" s="4">
        <f t="shared" ca="1" si="66"/>
        <v>1.87185</v>
      </c>
      <c r="Z383" s="4">
        <f t="shared" ca="1" si="67"/>
        <v>1.8717699999999999</v>
      </c>
      <c r="AA383" s="4">
        <f t="shared" ca="1" si="68"/>
        <v>1.86676</v>
      </c>
      <c r="AB383">
        <f t="shared" ca="1" si="73"/>
        <v>0</v>
      </c>
      <c r="AC383">
        <f t="shared" ca="1" si="74"/>
        <v>1</v>
      </c>
      <c r="AD383">
        <f t="shared" ca="1" si="75"/>
        <v>0</v>
      </c>
    </row>
    <row r="384" spans="1:30" x14ac:dyDescent="0.2">
      <c r="A384" t="s">
        <v>11</v>
      </c>
      <c r="B384" t="s">
        <v>5591</v>
      </c>
      <c r="C384" t="s">
        <v>28</v>
      </c>
      <c r="D384" t="s">
        <v>20</v>
      </c>
      <c r="E384" t="s">
        <v>5592</v>
      </c>
      <c r="F384" t="s">
        <v>5593</v>
      </c>
      <c r="G384">
        <v>0.86641999999999997</v>
      </c>
      <c r="H384">
        <v>0.86492000000000002</v>
      </c>
      <c r="J384">
        <v>1</v>
      </c>
      <c r="L384">
        <v>-1</v>
      </c>
      <c r="M384" t="s">
        <v>13</v>
      </c>
      <c r="N384">
        <f t="shared" si="69"/>
        <v>48639.900000000322</v>
      </c>
      <c r="O384">
        <f t="shared" si="65"/>
        <v>0</v>
      </c>
      <c r="U384" t="str">
        <f ca="1"/>
        <v>2025-06-23 22:00:14</v>
      </c>
      <c r="V384" s="4">
        <f t="shared" ca="1" si="70"/>
        <v>1</v>
      </c>
      <c r="W384" s="4">
        <f t="shared" ca="1" si="71"/>
        <v>1</v>
      </c>
      <c r="X384" s="4">
        <f t="shared" ca="1" si="72"/>
        <v>0.92</v>
      </c>
      <c r="Y384" s="4">
        <f t="shared" ca="1" si="66"/>
        <v>1.8667199999999999</v>
      </c>
      <c r="Z384" s="4">
        <f t="shared" ca="1" si="67"/>
        <v>1.8721000000000001</v>
      </c>
      <c r="AA384" s="4">
        <f t="shared" ca="1" si="68"/>
        <v>1.8721000000000001</v>
      </c>
      <c r="AB384">
        <f t="shared" ca="1" si="73"/>
        <v>0</v>
      </c>
      <c r="AC384">
        <f t="shared" ca="1" si="74"/>
        <v>0</v>
      </c>
      <c r="AD384">
        <f t="shared" ca="1" si="75"/>
        <v>1</v>
      </c>
    </row>
    <row r="385" spans="1:30" x14ac:dyDescent="0.2">
      <c r="A385" t="s">
        <v>11</v>
      </c>
      <c r="B385" t="s">
        <v>5594</v>
      </c>
      <c r="C385" t="s">
        <v>36</v>
      </c>
      <c r="D385" t="s">
        <v>20</v>
      </c>
      <c r="E385" t="s">
        <v>5595</v>
      </c>
      <c r="F385" t="s">
        <v>5593</v>
      </c>
      <c r="G385">
        <v>0.86441999999999997</v>
      </c>
      <c r="H385">
        <v>0.86492000000000002</v>
      </c>
      <c r="J385">
        <v>2</v>
      </c>
      <c r="L385">
        <v>1.84</v>
      </c>
      <c r="M385" t="s">
        <v>13</v>
      </c>
      <c r="N385">
        <f t="shared" si="69"/>
        <v>48640.900000000322</v>
      </c>
      <c r="O385">
        <f t="shared" si="65"/>
        <v>0</v>
      </c>
      <c r="U385" t="str">
        <f ca="1"/>
        <v>2025-06-23 21:49:33</v>
      </c>
      <c r="V385" s="4">
        <f t="shared" ca="1" si="70"/>
        <v>4</v>
      </c>
      <c r="W385" s="4">
        <f t="shared" ca="1" si="71"/>
        <v>15</v>
      </c>
      <c r="X385" s="4">
        <f t="shared" ca="1" si="72"/>
        <v>11.88</v>
      </c>
      <c r="Y385" s="4">
        <f t="shared" ca="1" si="66"/>
        <v>1.8708199999999999</v>
      </c>
      <c r="Z385" s="4">
        <f t="shared" ca="1" si="67"/>
        <v>1.87365</v>
      </c>
      <c r="AA385" s="4">
        <f t="shared" ca="1" si="68"/>
        <v>1.87008</v>
      </c>
      <c r="AB385">
        <f t="shared" ca="1" si="73"/>
        <v>1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5596</v>
      </c>
      <c r="C386" t="s">
        <v>28</v>
      </c>
      <c r="D386" t="s">
        <v>20</v>
      </c>
      <c r="E386" t="s">
        <v>5597</v>
      </c>
      <c r="F386" t="s">
        <v>5598</v>
      </c>
      <c r="G386">
        <v>0.86670000000000003</v>
      </c>
      <c r="H386">
        <v>0.86619000000000002</v>
      </c>
      <c r="J386">
        <v>1</v>
      </c>
      <c r="L386">
        <v>0.92</v>
      </c>
      <c r="M386" t="s">
        <v>13</v>
      </c>
      <c r="N386">
        <f t="shared" si="69"/>
        <v>48639.060000000325</v>
      </c>
      <c r="O386">
        <f t="shared" ref="O386:O449" si="76">IF(OR(AND(A1240="call",J1240=1,G1240&lt;H1240),AND(A1240="put",J1240=1,G1240&gt;H1240)),1,0)</f>
        <v>0</v>
      </c>
      <c r="U386" t="str">
        <f ca="1"/>
        <v>2025-06-23 21:39:20</v>
      </c>
      <c r="V386" s="4">
        <f t="shared" ca="1" si="70"/>
        <v>2</v>
      </c>
      <c r="W386" s="4">
        <f t="shared" ca="1" si="71"/>
        <v>3</v>
      </c>
      <c r="X386" s="4">
        <f t="shared" ca="1" si="72"/>
        <v>2.7600000000000002</v>
      </c>
      <c r="Y386" s="4">
        <f t="shared" ca="1" si="66"/>
        <v>1.8693900000000001</v>
      </c>
      <c r="Z386" s="4">
        <f t="shared" ca="1" si="67"/>
        <v>1.87432</v>
      </c>
      <c r="AA386" s="4">
        <f t="shared" ca="1" si="68"/>
        <v>1.87161</v>
      </c>
      <c r="AB386">
        <f t="shared" ca="1" si="73"/>
        <v>0</v>
      </c>
      <c r="AC386">
        <f t="shared" ca="1" si="74"/>
        <v>0</v>
      </c>
      <c r="AD386">
        <f t="shared" ca="1" si="75"/>
        <v>1</v>
      </c>
    </row>
    <row r="387" spans="1:30" x14ac:dyDescent="0.2">
      <c r="A387" t="s">
        <v>11</v>
      </c>
      <c r="B387" t="s">
        <v>5599</v>
      </c>
      <c r="C387" t="s">
        <v>134</v>
      </c>
      <c r="D387" t="s">
        <v>20</v>
      </c>
      <c r="E387" t="s">
        <v>5600</v>
      </c>
      <c r="F387" t="s">
        <v>5601</v>
      </c>
      <c r="G387">
        <v>0.86558000000000002</v>
      </c>
      <c r="H387">
        <v>0.86565999999999999</v>
      </c>
      <c r="J387">
        <v>2</v>
      </c>
      <c r="L387">
        <v>1.84</v>
      </c>
      <c r="M387" t="s">
        <v>13</v>
      </c>
      <c r="N387">
        <f t="shared" si="69"/>
        <v>48638.140000000327</v>
      </c>
      <c r="O387">
        <f t="shared" si="76"/>
        <v>1</v>
      </c>
      <c r="U387" t="str">
        <f ca="1"/>
        <v>2025-06-23 21:29:08</v>
      </c>
      <c r="V387" s="4">
        <f t="shared" ca="1" si="70"/>
        <v>2</v>
      </c>
      <c r="W387" s="4">
        <f t="shared" ca="1" si="71"/>
        <v>3</v>
      </c>
      <c r="X387" s="4">
        <f t="shared" ca="1" si="72"/>
        <v>-3</v>
      </c>
      <c r="Y387" s="4">
        <f t="shared" ref="Y387:Y450" ca="1" si="77">_xlfn.MAXIFS(INDIRECT($Q$10),INDIRECT($Q$5),$U387)</f>
        <v>1.87185</v>
      </c>
      <c r="Z387" s="4">
        <f t="shared" ref="Z387:Z450" ca="1" si="78">_xlfn.MAXIFS(INDIRECT($Q$9),INDIRECT($Q$5),$U387)</f>
        <v>1.8768899999999999</v>
      </c>
      <c r="AA387" s="4">
        <f t="shared" ref="AA387:AA450" ca="1" si="79">_xlfn.MINIFS(INDIRECT($Q$9),INDIRECT($Q$5),$U387)</f>
        <v>1.8736600000000001</v>
      </c>
      <c r="AB387">
        <f t="shared" ca="1" si="73"/>
        <v>0</v>
      </c>
      <c r="AC387">
        <f t="shared" ca="1" si="74"/>
        <v>0</v>
      </c>
      <c r="AD387">
        <f t="shared" ca="1" si="75"/>
        <v>1</v>
      </c>
    </row>
    <row r="388" spans="1:30" x14ac:dyDescent="0.2">
      <c r="A388" t="s">
        <v>11</v>
      </c>
      <c r="B388" t="s">
        <v>5602</v>
      </c>
      <c r="C388" t="s">
        <v>33</v>
      </c>
      <c r="D388" t="s">
        <v>20</v>
      </c>
      <c r="E388" t="s">
        <v>5603</v>
      </c>
      <c r="F388" t="s">
        <v>5601</v>
      </c>
      <c r="G388">
        <v>0.86668000000000001</v>
      </c>
      <c r="H388">
        <v>0.86565999999999999</v>
      </c>
      <c r="J388">
        <v>1</v>
      </c>
      <c r="L388">
        <v>-1</v>
      </c>
      <c r="M388" t="s">
        <v>13</v>
      </c>
      <c r="N388">
        <f t="shared" ref="N388:N451" si="80">N387-L387</f>
        <v>48636.30000000033</v>
      </c>
      <c r="O388">
        <f t="shared" si="76"/>
        <v>1</v>
      </c>
      <c r="U388" t="str">
        <f ca="1"/>
        <v>2025-06-23 21:18:56</v>
      </c>
      <c r="V388" s="4">
        <f t="shared" ca="1" si="70"/>
        <v>1</v>
      </c>
      <c r="W388" s="4">
        <f t="shared" ca="1" si="71"/>
        <v>1</v>
      </c>
      <c r="X388" s="4">
        <f t="shared" ca="1" si="72"/>
        <v>0.92</v>
      </c>
      <c r="Y388" s="4">
        <f t="shared" ca="1" si="77"/>
        <v>1.8760399999999999</v>
      </c>
      <c r="Z388" s="4">
        <f t="shared" ca="1" si="78"/>
        <v>1.8743799999999999</v>
      </c>
      <c r="AA388" s="4">
        <f t="shared" ca="1" si="79"/>
        <v>1.8743799999999999</v>
      </c>
      <c r="AB388">
        <f t="shared" ca="1" si="73"/>
        <v>0</v>
      </c>
      <c r="AC388">
        <f t="shared" ca="1" si="74"/>
        <v>1</v>
      </c>
      <c r="AD388">
        <f t="shared" ca="1" si="75"/>
        <v>0</v>
      </c>
    </row>
    <row r="389" spans="1:30" x14ac:dyDescent="0.2">
      <c r="A389" t="s">
        <v>14</v>
      </c>
      <c r="B389" t="s">
        <v>5604</v>
      </c>
      <c r="C389" t="s">
        <v>28</v>
      </c>
      <c r="D389" t="s">
        <v>20</v>
      </c>
      <c r="E389" t="s">
        <v>5605</v>
      </c>
      <c r="F389" t="s">
        <v>5606</v>
      </c>
      <c r="G389">
        <v>0.86809000000000003</v>
      </c>
      <c r="H389">
        <v>0.86663000000000001</v>
      </c>
      <c r="J389">
        <v>1</v>
      </c>
      <c r="L389">
        <v>0.92</v>
      </c>
      <c r="M389" t="s">
        <v>13</v>
      </c>
      <c r="N389">
        <f t="shared" si="80"/>
        <v>48637.30000000033</v>
      </c>
      <c r="O389">
        <f t="shared" si="76"/>
        <v>1</v>
      </c>
      <c r="U389" t="str">
        <f ca="1"/>
        <v>2025-06-23 21:08:43</v>
      </c>
      <c r="V389" s="4">
        <f t="shared" ca="1" si="70"/>
        <v>1</v>
      </c>
      <c r="W389" s="4">
        <f t="shared" ca="1" si="71"/>
        <v>1</v>
      </c>
      <c r="X389" s="4">
        <f t="shared" ca="1" si="72"/>
        <v>0.92</v>
      </c>
      <c r="Y389" s="4">
        <f t="shared" ca="1" si="77"/>
        <v>1.87446</v>
      </c>
      <c r="Z389" s="4">
        <f t="shared" ca="1" si="78"/>
        <v>1.8684799999999999</v>
      </c>
      <c r="AA389" s="4">
        <f t="shared" ca="1" si="79"/>
        <v>1.8684799999999999</v>
      </c>
      <c r="AB389">
        <f t="shared" ca="1" si="73"/>
        <v>0</v>
      </c>
      <c r="AC389">
        <f t="shared" ca="1" si="74"/>
        <v>1</v>
      </c>
      <c r="AD389">
        <f t="shared" ca="1" si="75"/>
        <v>0</v>
      </c>
    </row>
    <row r="390" spans="1:30" x14ac:dyDescent="0.2">
      <c r="A390" t="s">
        <v>11</v>
      </c>
      <c r="B390" t="s">
        <v>5607</v>
      </c>
      <c r="C390" t="s">
        <v>19</v>
      </c>
      <c r="D390" t="s">
        <v>20</v>
      </c>
      <c r="E390" t="s">
        <v>5608</v>
      </c>
      <c r="F390" t="s">
        <v>5609</v>
      </c>
      <c r="G390">
        <v>0.86856999999999995</v>
      </c>
      <c r="H390">
        <v>0.86802999999999997</v>
      </c>
      <c r="J390">
        <v>4</v>
      </c>
      <c r="L390">
        <v>-4</v>
      </c>
      <c r="M390" t="s">
        <v>13</v>
      </c>
      <c r="N390">
        <f t="shared" si="80"/>
        <v>48636.380000000332</v>
      </c>
      <c r="O390">
        <f t="shared" si="76"/>
        <v>0</v>
      </c>
      <c r="U390" t="str">
        <f ca="1"/>
        <v>2025-06-23 20:58:38</v>
      </c>
      <c r="V390" s="4">
        <f t="shared" ca="1" si="70"/>
        <v>2</v>
      </c>
      <c r="W390" s="4">
        <f t="shared" ca="1" si="71"/>
        <v>3</v>
      </c>
      <c r="X390" s="4">
        <f t="shared" ca="1" si="72"/>
        <v>0.84000000000000008</v>
      </c>
      <c r="Y390" s="4">
        <f t="shared" ca="1" si="77"/>
        <v>1.8685</v>
      </c>
      <c r="Z390" s="4">
        <f t="shared" ca="1" si="78"/>
        <v>1.8690599999999999</v>
      </c>
      <c r="AA390" s="4">
        <f t="shared" ca="1" si="79"/>
        <v>1.86564</v>
      </c>
      <c r="AB390">
        <f t="shared" ca="1" si="73"/>
        <v>1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11</v>
      </c>
      <c r="B391" t="s">
        <v>5610</v>
      </c>
      <c r="C391" t="s">
        <v>28</v>
      </c>
      <c r="D391" t="s">
        <v>20</v>
      </c>
      <c r="E391" t="s">
        <v>5611</v>
      </c>
      <c r="F391" t="s">
        <v>5609</v>
      </c>
      <c r="G391">
        <v>0.86982999999999999</v>
      </c>
      <c r="H391">
        <v>0.86802999999999997</v>
      </c>
      <c r="J391">
        <v>1</v>
      </c>
      <c r="L391">
        <v>-1</v>
      </c>
      <c r="M391" t="s">
        <v>13</v>
      </c>
      <c r="N391">
        <f t="shared" si="80"/>
        <v>48640.380000000332</v>
      </c>
      <c r="O391">
        <f t="shared" si="76"/>
        <v>0</v>
      </c>
      <c r="U391" t="str">
        <f ca="1"/>
        <v>2025-06-23 20:47:59</v>
      </c>
      <c r="V391" s="4">
        <f t="shared" ca="1" si="70"/>
        <v>1</v>
      </c>
      <c r="W391" s="4">
        <f t="shared" ca="1" si="71"/>
        <v>1</v>
      </c>
      <c r="X391" s="4">
        <f t="shared" ca="1" si="72"/>
        <v>0.92</v>
      </c>
      <c r="Y391" s="4">
        <f t="shared" ca="1" si="77"/>
        <v>1.8654200000000001</v>
      </c>
      <c r="Z391" s="4">
        <f t="shared" ca="1" si="78"/>
        <v>1.86632</v>
      </c>
      <c r="AA391" s="4">
        <f t="shared" ca="1" si="79"/>
        <v>1.86632</v>
      </c>
      <c r="AB391">
        <f t="shared" ca="1" si="73"/>
        <v>0</v>
      </c>
      <c r="AC391">
        <f t="shared" ca="1" si="74"/>
        <v>0</v>
      </c>
      <c r="AD391">
        <f t="shared" ca="1" si="75"/>
        <v>1</v>
      </c>
    </row>
    <row r="392" spans="1:30" x14ac:dyDescent="0.2">
      <c r="A392" t="s">
        <v>11</v>
      </c>
      <c r="B392" t="s">
        <v>5612</v>
      </c>
      <c r="C392" t="s">
        <v>41</v>
      </c>
      <c r="D392" t="s">
        <v>20</v>
      </c>
      <c r="E392" t="s">
        <v>5613</v>
      </c>
      <c r="F392" t="s">
        <v>5609</v>
      </c>
      <c r="G392">
        <v>0.86926000000000003</v>
      </c>
      <c r="H392">
        <v>0.86802999999999997</v>
      </c>
      <c r="J392">
        <v>2</v>
      </c>
      <c r="L392">
        <v>-2</v>
      </c>
      <c r="M392" t="s">
        <v>13</v>
      </c>
      <c r="N392">
        <f t="shared" si="80"/>
        <v>48641.380000000332</v>
      </c>
      <c r="O392">
        <f t="shared" si="76"/>
        <v>0</v>
      </c>
      <c r="U392" t="str">
        <f ca="1"/>
        <v>2025-06-23 20:37:46</v>
      </c>
      <c r="V392" s="4">
        <f t="shared" ca="1" si="70"/>
        <v>2</v>
      </c>
      <c r="W392" s="4">
        <f t="shared" ca="1" si="71"/>
        <v>3</v>
      </c>
      <c r="X392" s="4">
        <f t="shared" ca="1" si="72"/>
        <v>0.84000000000000008</v>
      </c>
      <c r="Y392" s="4">
        <f t="shared" ca="1" si="77"/>
        <v>1.86591</v>
      </c>
      <c r="Z392" s="4">
        <f t="shared" ca="1" si="78"/>
        <v>1.8662300000000001</v>
      </c>
      <c r="AA392" s="4">
        <f t="shared" ca="1" si="79"/>
        <v>1.8648199999999999</v>
      </c>
      <c r="AB392">
        <f t="shared" ca="1" si="73"/>
        <v>1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5614</v>
      </c>
      <c r="C393" t="s">
        <v>28</v>
      </c>
      <c r="D393" t="s">
        <v>20</v>
      </c>
      <c r="E393" t="s">
        <v>5615</v>
      </c>
      <c r="F393" t="s">
        <v>5616</v>
      </c>
      <c r="G393">
        <v>0.86782000000000004</v>
      </c>
      <c r="H393">
        <v>0.86956999999999995</v>
      </c>
      <c r="J393">
        <v>1</v>
      </c>
      <c r="L393">
        <v>0.92</v>
      </c>
      <c r="M393" t="s">
        <v>13</v>
      </c>
      <c r="N393">
        <f t="shared" si="80"/>
        <v>48643.380000000332</v>
      </c>
      <c r="O393">
        <f t="shared" si="76"/>
        <v>0</v>
      </c>
      <c r="U393" t="str">
        <f ca="1"/>
        <v>2025-06-23 20:27:34</v>
      </c>
      <c r="V393" s="4">
        <f t="shared" ca="1" si="70"/>
        <v>4</v>
      </c>
      <c r="W393" s="4">
        <f t="shared" ca="1" si="71"/>
        <v>15</v>
      </c>
      <c r="X393" s="4">
        <f t="shared" ca="1" si="72"/>
        <v>0.36000000000000032</v>
      </c>
      <c r="Y393" s="4">
        <f t="shared" ca="1" si="77"/>
        <v>1.8661799999999999</v>
      </c>
      <c r="Z393" s="4">
        <f t="shared" ca="1" si="78"/>
        <v>1.86656</v>
      </c>
      <c r="AA393" s="4">
        <f t="shared" ca="1" si="79"/>
        <v>1.86276</v>
      </c>
      <c r="AB393">
        <f t="shared" ca="1" si="73"/>
        <v>1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5617</v>
      </c>
      <c r="C394" t="s">
        <v>28</v>
      </c>
      <c r="D394" t="s">
        <v>20</v>
      </c>
      <c r="E394" t="s">
        <v>5618</v>
      </c>
      <c r="F394" t="s">
        <v>5619</v>
      </c>
      <c r="G394">
        <v>0.86670999999999998</v>
      </c>
      <c r="H394">
        <v>0.86785999999999996</v>
      </c>
      <c r="J394">
        <v>1</v>
      </c>
      <c r="L394">
        <v>0.92</v>
      </c>
      <c r="M394" t="s">
        <v>13</v>
      </c>
      <c r="N394">
        <f t="shared" si="80"/>
        <v>48642.460000000334</v>
      </c>
      <c r="O394">
        <f t="shared" si="76"/>
        <v>0</v>
      </c>
      <c r="U394" t="str">
        <f ca="1"/>
        <v>2025-06-23 20:17:22</v>
      </c>
      <c r="V394" s="4">
        <f t="shared" ca="1" si="70"/>
        <v>2</v>
      </c>
      <c r="W394" s="4">
        <f t="shared" ca="1" si="71"/>
        <v>3</v>
      </c>
      <c r="X394" s="4">
        <f t="shared" ca="1" si="72"/>
        <v>0.84000000000000008</v>
      </c>
      <c r="Y394" s="4">
        <f t="shared" ca="1" si="77"/>
        <v>1.8631200000000001</v>
      </c>
      <c r="Z394" s="4">
        <f t="shared" ca="1" si="78"/>
        <v>1.8648899999999999</v>
      </c>
      <c r="AA394" s="4">
        <f t="shared" ca="1" si="79"/>
        <v>1.8619600000000001</v>
      </c>
      <c r="AB394">
        <f t="shared" ca="1" si="73"/>
        <v>1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5620</v>
      </c>
      <c r="C395" t="s">
        <v>135</v>
      </c>
      <c r="D395" t="s">
        <v>20</v>
      </c>
      <c r="E395" t="s">
        <v>5621</v>
      </c>
      <c r="F395" t="s">
        <v>5619</v>
      </c>
      <c r="G395">
        <v>0.86575000000000002</v>
      </c>
      <c r="H395">
        <v>0.86785999999999996</v>
      </c>
      <c r="J395">
        <v>2</v>
      </c>
      <c r="L395">
        <v>1.84</v>
      </c>
      <c r="M395" t="s">
        <v>13</v>
      </c>
      <c r="N395">
        <f t="shared" si="80"/>
        <v>48641.540000000336</v>
      </c>
      <c r="O395">
        <f t="shared" si="76"/>
        <v>0</v>
      </c>
      <c r="U395" t="str">
        <f ca="1"/>
        <v>2025-06-23 20:07:09</v>
      </c>
      <c r="V395" s="4">
        <f t="shared" ca="1" si="70"/>
        <v>1</v>
      </c>
      <c r="W395" s="4">
        <f t="shared" ca="1" si="71"/>
        <v>1</v>
      </c>
      <c r="X395" s="4">
        <f t="shared" ca="1" si="72"/>
        <v>0.92</v>
      </c>
      <c r="Y395" s="4">
        <f t="shared" ca="1" si="77"/>
        <v>1.8651800000000001</v>
      </c>
      <c r="Z395" s="4">
        <f t="shared" ca="1" si="78"/>
        <v>1.86182</v>
      </c>
      <c r="AA395" s="4">
        <f t="shared" ca="1" si="79"/>
        <v>1.86182</v>
      </c>
      <c r="AB395">
        <f t="shared" ca="1" si="73"/>
        <v>0</v>
      </c>
      <c r="AC395">
        <f t="shared" ca="1" si="74"/>
        <v>1</v>
      </c>
      <c r="AD395">
        <f t="shared" ca="1" si="75"/>
        <v>0</v>
      </c>
    </row>
    <row r="396" spans="1:30" x14ac:dyDescent="0.2">
      <c r="A396" t="s">
        <v>14</v>
      </c>
      <c r="B396" t="s">
        <v>5622</v>
      </c>
      <c r="C396" t="s">
        <v>28</v>
      </c>
      <c r="D396" t="s">
        <v>20</v>
      </c>
      <c r="E396" t="s">
        <v>5623</v>
      </c>
      <c r="F396" t="s">
        <v>5624</v>
      </c>
      <c r="G396">
        <v>0.86561999999999995</v>
      </c>
      <c r="H396">
        <v>0.86692000000000002</v>
      </c>
      <c r="J396">
        <v>1</v>
      </c>
      <c r="L396">
        <v>-1</v>
      </c>
      <c r="M396" t="s">
        <v>13</v>
      </c>
      <c r="N396">
        <f t="shared" si="80"/>
        <v>48639.700000000339</v>
      </c>
      <c r="O396">
        <f t="shared" si="76"/>
        <v>0</v>
      </c>
      <c r="U396" t="str">
        <f ca="1"/>
        <v>2025-06-23 19:56:55</v>
      </c>
      <c r="V396" s="4">
        <f t="shared" ca="1" si="70"/>
        <v>1</v>
      </c>
      <c r="W396" s="4">
        <f t="shared" ca="1" si="71"/>
        <v>1</v>
      </c>
      <c r="X396" s="4">
        <f t="shared" ca="1" si="72"/>
        <v>0.92</v>
      </c>
      <c r="Y396" s="4">
        <f t="shared" ca="1" si="77"/>
        <v>1.8615699999999999</v>
      </c>
      <c r="Z396" s="4">
        <f t="shared" ca="1" si="78"/>
        <v>1.8623400000000001</v>
      </c>
      <c r="AA396" s="4">
        <f t="shared" ca="1" si="79"/>
        <v>1.8623400000000001</v>
      </c>
      <c r="AB396">
        <f t="shared" ca="1" si="73"/>
        <v>0</v>
      </c>
      <c r="AC396">
        <f t="shared" ca="1" si="74"/>
        <v>0</v>
      </c>
      <c r="AD396">
        <f t="shared" ca="1" si="75"/>
        <v>1</v>
      </c>
    </row>
    <row r="397" spans="1:30" x14ac:dyDescent="0.2">
      <c r="A397" t="s">
        <v>14</v>
      </c>
      <c r="B397" t="s">
        <v>5625</v>
      </c>
      <c r="C397" t="s">
        <v>126</v>
      </c>
      <c r="D397" t="s">
        <v>20</v>
      </c>
      <c r="E397" t="s">
        <v>5626</v>
      </c>
      <c r="F397" t="s">
        <v>5624</v>
      </c>
      <c r="G397">
        <v>0.86651</v>
      </c>
      <c r="H397">
        <v>0.86692000000000002</v>
      </c>
      <c r="J397">
        <v>2</v>
      </c>
      <c r="L397">
        <v>-2</v>
      </c>
      <c r="M397" t="s">
        <v>13</v>
      </c>
      <c r="N397">
        <f t="shared" si="80"/>
        <v>48640.700000000339</v>
      </c>
      <c r="O397">
        <f t="shared" si="76"/>
        <v>1</v>
      </c>
      <c r="U397" t="str">
        <f ca="1"/>
        <v>2025-06-23 19:46:14</v>
      </c>
      <c r="V397" s="4">
        <f t="shared" ca="1" si="70"/>
        <v>2</v>
      </c>
      <c r="W397" s="4">
        <f t="shared" ca="1" si="71"/>
        <v>3</v>
      </c>
      <c r="X397" s="4">
        <f t="shared" ca="1" si="72"/>
        <v>0.84000000000000008</v>
      </c>
      <c r="Y397" s="4">
        <f t="shared" ca="1" si="77"/>
        <v>1.8631899999999999</v>
      </c>
      <c r="Z397" s="4">
        <f t="shared" ca="1" si="78"/>
        <v>1.8637600000000001</v>
      </c>
      <c r="AA397" s="4">
        <f t="shared" ca="1" si="79"/>
        <v>1.8621700000000001</v>
      </c>
      <c r="AB397">
        <f t="shared" ca="1" si="73"/>
        <v>1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14</v>
      </c>
      <c r="B398" t="s">
        <v>5627</v>
      </c>
      <c r="C398" t="s">
        <v>78</v>
      </c>
      <c r="D398" t="s">
        <v>20</v>
      </c>
      <c r="E398" t="s">
        <v>5628</v>
      </c>
      <c r="F398" t="s">
        <v>5624</v>
      </c>
      <c r="G398">
        <v>0.86736999999999997</v>
      </c>
      <c r="H398">
        <v>0.86692000000000002</v>
      </c>
      <c r="J398">
        <v>4</v>
      </c>
      <c r="L398">
        <v>3.68</v>
      </c>
      <c r="M398" t="s">
        <v>13</v>
      </c>
      <c r="N398">
        <f t="shared" si="80"/>
        <v>48642.700000000339</v>
      </c>
      <c r="O398">
        <f t="shared" si="76"/>
        <v>0</v>
      </c>
      <c r="U398" t="str">
        <f ca="1"/>
        <v>2025-06-23 19:36:02</v>
      </c>
      <c r="V398" s="4">
        <f t="shared" ca="1" si="70"/>
        <v>2</v>
      </c>
      <c r="W398" s="4">
        <f t="shared" ca="1" si="71"/>
        <v>3</v>
      </c>
      <c r="X398" s="4">
        <f t="shared" ca="1" si="72"/>
        <v>-3</v>
      </c>
      <c r="Y398" s="4">
        <f t="shared" ca="1" si="77"/>
        <v>1.8644799999999999</v>
      </c>
      <c r="Z398" s="4">
        <f t="shared" ca="1" si="78"/>
        <v>1.86354</v>
      </c>
      <c r="AA398" s="4">
        <f t="shared" ca="1" si="79"/>
        <v>1.86212</v>
      </c>
      <c r="AB398">
        <f t="shared" ca="1" si="73"/>
        <v>0</v>
      </c>
      <c r="AC398">
        <f t="shared" ca="1" si="74"/>
        <v>1</v>
      </c>
      <c r="AD398">
        <f t="shared" ca="1" si="75"/>
        <v>0</v>
      </c>
    </row>
    <row r="399" spans="1:30" x14ac:dyDescent="0.2">
      <c r="A399" t="s">
        <v>11</v>
      </c>
      <c r="B399" t="s">
        <v>5629</v>
      </c>
      <c r="C399" t="s">
        <v>34</v>
      </c>
      <c r="D399" t="s">
        <v>20</v>
      </c>
      <c r="E399" t="s">
        <v>5630</v>
      </c>
      <c r="F399" t="s">
        <v>5631</v>
      </c>
      <c r="G399">
        <v>0.86777000000000004</v>
      </c>
      <c r="H399">
        <v>0.86563000000000001</v>
      </c>
      <c r="J399">
        <v>1</v>
      </c>
      <c r="L399">
        <v>-1</v>
      </c>
      <c r="M399" t="s">
        <v>13</v>
      </c>
      <c r="N399">
        <f t="shared" si="80"/>
        <v>48639.020000000339</v>
      </c>
      <c r="O399">
        <f t="shared" si="76"/>
        <v>0</v>
      </c>
      <c r="U399" t="str">
        <f ca="1"/>
        <v>2025-06-23 19:25:50</v>
      </c>
      <c r="V399" s="4">
        <f t="shared" ca="1" si="70"/>
        <v>3</v>
      </c>
      <c r="W399" s="4">
        <f t="shared" ca="1" si="71"/>
        <v>7</v>
      </c>
      <c r="X399" s="4">
        <f t="shared" ca="1" si="72"/>
        <v>-7</v>
      </c>
      <c r="Y399" s="4">
        <f t="shared" ca="1" si="77"/>
        <v>1.8625499999999999</v>
      </c>
      <c r="Z399" s="4">
        <f t="shared" ca="1" si="78"/>
        <v>1.8690199999999999</v>
      </c>
      <c r="AA399" s="4">
        <f t="shared" ca="1" si="79"/>
        <v>1.8635999999999999</v>
      </c>
      <c r="AB399">
        <f t="shared" ca="1" si="73"/>
        <v>0</v>
      </c>
      <c r="AC399">
        <f t="shared" ca="1" si="74"/>
        <v>0</v>
      </c>
      <c r="AD399">
        <f t="shared" ca="1" si="75"/>
        <v>1</v>
      </c>
    </row>
    <row r="400" spans="1:30" x14ac:dyDescent="0.2">
      <c r="A400" t="s">
        <v>14</v>
      </c>
      <c r="B400" t="s">
        <v>5632</v>
      </c>
      <c r="C400" t="s">
        <v>65</v>
      </c>
      <c r="D400" t="s">
        <v>20</v>
      </c>
      <c r="E400" t="s">
        <v>5633</v>
      </c>
      <c r="F400" t="s">
        <v>5634</v>
      </c>
      <c r="G400">
        <v>0.86880000000000002</v>
      </c>
      <c r="H400">
        <v>0.86761999999999995</v>
      </c>
      <c r="J400">
        <v>8</v>
      </c>
      <c r="L400">
        <v>7.36</v>
      </c>
      <c r="M400" t="s">
        <v>13</v>
      </c>
      <c r="N400">
        <f t="shared" si="80"/>
        <v>48640.020000000339</v>
      </c>
      <c r="O400">
        <f t="shared" si="76"/>
        <v>0</v>
      </c>
      <c r="U400" t="str">
        <f ca="1"/>
        <v>2025-06-23 19:15:37</v>
      </c>
      <c r="V400" s="4">
        <f t="shared" ca="1" si="70"/>
        <v>1</v>
      </c>
      <c r="W400" s="4">
        <f t="shared" ca="1" si="71"/>
        <v>1</v>
      </c>
      <c r="X400" s="4">
        <f t="shared" ca="1" si="72"/>
        <v>0.92</v>
      </c>
      <c r="Y400" s="4">
        <f t="shared" ca="1" si="77"/>
        <v>1.8686</v>
      </c>
      <c r="Z400" s="4">
        <f t="shared" ca="1" si="78"/>
        <v>1.86615</v>
      </c>
      <c r="AA400" s="4">
        <f t="shared" ca="1" si="79"/>
        <v>1.86615</v>
      </c>
      <c r="AB400">
        <f t="shared" ca="1" si="73"/>
        <v>0</v>
      </c>
      <c r="AC400">
        <f t="shared" ca="1" si="74"/>
        <v>1</v>
      </c>
      <c r="AD400">
        <f t="shared" ca="1" si="75"/>
        <v>0</v>
      </c>
    </row>
    <row r="401" spans="1:30" x14ac:dyDescent="0.2">
      <c r="A401" t="s">
        <v>14</v>
      </c>
      <c r="B401" t="s">
        <v>5635</v>
      </c>
      <c r="C401" t="s">
        <v>130</v>
      </c>
      <c r="D401" t="s">
        <v>20</v>
      </c>
      <c r="E401" t="s">
        <v>5636</v>
      </c>
      <c r="F401" t="s">
        <v>5634</v>
      </c>
      <c r="G401">
        <v>0.86617</v>
      </c>
      <c r="H401">
        <v>0.86761999999999995</v>
      </c>
      <c r="J401">
        <v>2</v>
      </c>
      <c r="L401">
        <v>-2</v>
      </c>
      <c r="M401" t="s">
        <v>13</v>
      </c>
      <c r="N401">
        <f t="shared" si="80"/>
        <v>48632.660000000338</v>
      </c>
      <c r="O401">
        <f t="shared" si="76"/>
        <v>0</v>
      </c>
      <c r="U401" t="str">
        <f ca="1"/>
        <v>2025-06-23 19:05:25</v>
      </c>
      <c r="V401" s="4">
        <f t="shared" ca="1" si="70"/>
        <v>2</v>
      </c>
      <c r="W401" s="4">
        <f t="shared" ca="1" si="71"/>
        <v>3</v>
      </c>
      <c r="X401" s="4">
        <f t="shared" ca="1" si="72"/>
        <v>0.84000000000000008</v>
      </c>
      <c r="Y401" s="4">
        <f t="shared" ca="1" si="77"/>
        <v>1.8664099999999999</v>
      </c>
      <c r="Z401" s="4">
        <f t="shared" ca="1" si="78"/>
        <v>1.8666400000000001</v>
      </c>
      <c r="AA401" s="4">
        <f t="shared" ca="1" si="79"/>
        <v>1.86527</v>
      </c>
      <c r="AB401">
        <f t="shared" ca="1" si="73"/>
        <v>1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14</v>
      </c>
      <c r="B402" t="s">
        <v>5637</v>
      </c>
      <c r="C402" t="s">
        <v>153</v>
      </c>
      <c r="D402" t="s">
        <v>20</v>
      </c>
      <c r="E402" t="s">
        <v>5638</v>
      </c>
      <c r="F402" t="s">
        <v>5634</v>
      </c>
      <c r="G402">
        <v>0.86746999999999996</v>
      </c>
      <c r="H402">
        <v>0.86761999999999995</v>
      </c>
      <c r="J402">
        <v>4</v>
      </c>
      <c r="L402">
        <v>-4</v>
      </c>
      <c r="M402" t="s">
        <v>13</v>
      </c>
      <c r="N402">
        <f t="shared" si="80"/>
        <v>48634.660000000338</v>
      </c>
      <c r="O402">
        <f t="shared" si="76"/>
        <v>1</v>
      </c>
      <c r="U402" t="str">
        <f ca="1"/>
        <v>2025-06-23 18:55:12</v>
      </c>
      <c r="V402" s="4">
        <f t="shared" ca="1" si="70"/>
        <v>1</v>
      </c>
      <c r="W402" s="4">
        <f t="shared" ca="1" si="71"/>
        <v>1</v>
      </c>
      <c r="X402" s="4">
        <f t="shared" ca="1" si="72"/>
        <v>0.92</v>
      </c>
      <c r="Y402" s="4">
        <f t="shared" ca="1" si="77"/>
        <v>1.8656999999999999</v>
      </c>
      <c r="Z402" s="4">
        <f t="shared" ca="1" si="78"/>
        <v>1.86713</v>
      </c>
      <c r="AA402" s="4">
        <f t="shared" ca="1" si="79"/>
        <v>1.86713</v>
      </c>
      <c r="AB402">
        <f t="shared" ca="1" si="73"/>
        <v>0</v>
      </c>
      <c r="AC402">
        <f t="shared" ca="1" si="74"/>
        <v>0</v>
      </c>
      <c r="AD402">
        <f t="shared" ca="1" si="75"/>
        <v>1</v>
      </c>
    </row>
    <row r="403" spans="1:30" x14ac:dyDescent="0.2">
      <c r="A403" t="s">
        <v>14</v>
      </c>
      <c r="B403" t="s">
        <v>5639</v>
      </c>
      <c r="C403" t="s">
        <v>28</v>
      </c>
      <c r="D403" t="s">
        <v>20</v>
      </c>
      <c r="E403" t="s">
        <v>5640</v>
      </c>
      <c r="F403" t="s">
        <v>5634</v>
      </c>
      <c r="G403">
        <v>0.86487999999999998</v>
      </c>
      <c r="H403">
        <v>0.86761999999999995</v>
      </c>
      <c r="J403">
        <v>1</v>
      </c>
      <c r="L403">
        <v>-1</v>
      </c>
      <c r="M403" t="s">
        <v>13</v>
      </c>
      <c r="N403">
        <f t="shared" si="80"/>
        <v>48638.660000000338</v>
      </c>
      <c r="O403">
        <f t="shared" si="76"/>
        <v>0</v>
      </c>
      <c r="U403" t="str">
        <f ca="1"/>
        <v>2025-06-23 18:44:30</v>
      </c>
      <c r="V403" s="4">
        <f t="shared" ca="1" si="70"/>
        <v>3</v>
      </c>
      <c r="W403" s="4">
        <f t="shared" ca="1" si="71"/>
        <v>7</v>
      </c>
      <c r="X403" s="4">
        <f t="shared" ca="1" si="72"/>
        <v>0.68000000000000016</v>
      </c>
      <c r="Y403" s="4">
        <f t="shared" ca="1" si="77"/>
        <v>1.8672</v>
      </c>
      <c r="Z403" s="4">
        <f t="shared" ca="1" si="78"/>
        <v>1.87083</v>
      </c>
      <c r="AA403" s="4">
        <f t="shared" ca="1" si="79"/>
        <v>1.8669800000000001</v>
      </c>
      <c r="AB403">
        <f t="shared" ca="1" si="73"/>
        <v>1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5641</v>
      </c>
      <c r="C404" t="s">
        <v>28</v>
      </c>
      <c r="D404" t="s">
        <v>20</v>
      </c>
      <c r="E404" t="s">
        <v>5642</v>
      </c>
      <c r="F404" t="s">
        <v>5643</v>
      </c>
      <c r="G404">
        <v>0.86887000000000003</v>
      </c>
      <c r="H404">
        <v>0.86516000000000004</v>
      </c>
      <c r="J404">
        <v>1</v>
      </c>
      <c r="L404">
        <v>0.92</v>
      </c>
      <c r="M404" t="s">
        <v>13</v>
      </c>
      <c r="N404">
        <f t="shared" si="80"/>
        <v>48639.660000000338</v>
      </c>
      <c r="O404">
        <f t="shared" si="76"/>
        <v>0</v>
      </c>
      <c r="U404" t="str">
        <f ca="1"/>
        <v>2025-06-23 18:34:08</v>
      </c>
      <c r="V404" s="4">
        <f t="shared" ca="1" si="70"/>
        <v>1</v>
      </c>
      <c r="W404" s="4">
        <f t="shared" ca="1" si="71"/>
        <v>1</v>
      </c>
      <c r="X404" s="4">
        <f t="shared" ca="1" si="72"/>
        <v>-1</v>
      </c>
      <c r="Y404" s="4">
        <f t="shared" ca="1" si="77"/>
        <v>1.87083</v>
      </c>
      <c r="Z404" s="4">
        <f t="shared" ca="1" si="78"/>
        <v>1.8692800000000001</v>
      </c>
      <c r="AA404" s="4">
        <f t="shared" ca="1" si="79"/>
        <v>1.8692800000000001</v>
      </c>
      <c r="AB404">
        <f t="shared" ca="1" si="73"/>
        <v>0</v>
      </c>
      <c r="AC404">
        <f t="shared" ca="1" si="74"/>
        <v>1</v>
      </c>
      <c r="AD404">
        <f t="shared" ca="1" si="75"/>
        <v>0</v>
      </c>
    </row>
    <row r="405" spans="1:30" x14ac:dyDescent="0.2">
      <c r="A405" t="s">
        <v>11</v>
      </c>
      <c r="B405" t="s">
        <v>5644</v>
      </c>
      <c r="C405" t="s">
        <v>28</v>
      </c>
      <c r="D405" t="s">
        <v>20</v>
      </c>
      <c r="E405" t="s">
        <v>5645</v>
      </c>
      <c r="F405" t="s">
        <v>5646</v>
      </c>
      <c r="G405">
        <v>0.86948999999999999</v>
      </c>
      <c r="H405">
        <v>0.86867000000000005</v>
      </c>
      <c r="J405">
        <v>1</v>
      </c>
      <c r="L405">
        <v>-1</v>
      </c>
      <c r="M405" t="s">
        <v>13</v>
      </c>
      <c r="N405">
        <f t="shared" si="80"/>
        <v>48638.74000000034</v>
      </c>
      <c r="O405">
        <f t="shared" si="76"/>
        <v>0</v>
      </c>
      <c r="U405" t="str">
        <f ca="1"/>
        <v>2025-06-23 18:23:56</v>
      </c>
      <c r="V405" s="4">
        <f t="shared" ca="1" si="70"/>
        <v>1</v>
      </c>
      <c r="W405" s="4">
        <f t="shared" ca="1" si="71"/>
        <v>1</v>
      </c>
      <c r="X405" s="4">
        <f t="shared" ca="1" si="72"/>
        <v>0.92</v>
      </c>
      <c r="Y405" s="4">
        <f t="shared" ca="1" si="77"/>
        <v>1.86815</v>
      </c>
      <c r="Z405" s="4">
        <f t="shared" ca="1" si="78"/>
        <v>1.87191</v>
      </c>
      <c r="AA405" s="4">
        <f t="shared" ca="1" si="79"/>
        <v>1.87191</v>
      </c>
      <c r="AB405">
        <f t="shared" ca="1" si="73"/>
        <v>0</v>
      </c>
      <c r="AC405">
        <f t="shared" ca="1" si="74"/>
        <v>0</v>
      </c>
      <c r="AD405">
        <f t="shared" ca="1" si="75"/>
        <v>1</v>
      </c>
    </row>
    <row r="406" spans="1:30" x14ac:dyDescent="0.2">
      <c r="A406" t="s">
        <v>11</v>
      </c>
      <c r="B406" t="s">
        <v>5647</v>
      </c>
      <c r="C406" t="s">
        <v>5648</v>
      </c>
      <c r="D406" t="s">
        <v>20</v>
      </c>
      <c r="E406" t="s">
        <v>5649</v>
      </c>
      <c r="F406" t="s">
        <v>5646</v>
      </c>
      <c r="G406">
        <v>0.86870999999999998</v>
      </c>
      <c r="H406">
        <v>0.86867000000000005</v>
      </c>
      <c r="J406">
        <v>2</v>
      </c>
      <c r="L406">
        <v>-2</v>
      </c>
      <c r="M406" t="s">
        <v>13</v>
      </c>
      <c r="N406">
        <f t="shared" si="80"/>
        <v>48639.74000000034</v>
      </c>
      <c r="O406">
        <f t="shared" si="76"/>
        <v>0</v>
      </c>
      <c r="U406" t="str">
        <f ca="1"/>
        <v>2025-06-23 18:13:34</v>
      </c>
      <c r="V406" s="4">
        <f t="shared" ca="1" si="70"/>
        <v>1</v>
      </c>
      <c r="W406" s="4">
        <f t="shared" ca="1" si="71"/>
        <v>1</v>
      </c>
      <c r="X406" s="4">
        <f t="shared" ca="1" si="72"/>
        <v>0.92</v>
      </c>
      <c r="Y406" s="4">
        <f t="shared" ca="1" si="77"/>
        <v>1.8722099999999999</v>
      </c>
      <c r="Z406" s="4">
        <f t="shared" ca="1" si="78"/>
        <v>1.8775200000000001</v>
      </c>
      <c r="AA406" s="4">
        <f t="shared" ca="1" si="79"/>
        <v>1.8775200000000001</v>
      </c>
      <c r="AB406">
        <f t="shared" ca="1" si="73"/>
        <v>0</v>
      </c>
      <c r="AC406">
        <f t="shared" ca="1" si="74"/>
        <v>0</v>
      </c>
      <c r="AD406">
        <f t="shared" ca="1" si="75"/>
        <v>1</v>
      </c>
    </row>
    <row r="407" spans="1:30" x14ac:dyDescent="0.2">
      <c r="A407" t="s">
        <v>14</v>
      </c>
      <c r="B407" t="s">
        <v>5650</v>
      </c>
      <c r="C407" t="s">
        <v>143</v>
      </c>
      <c r="D407" t="s">
        <v>20</v>
      </c>
      <c r="E407" t="s">
        <v>5651</v>
      </c>
      <c r="F407" t="s">
        <v>5652</v>
      </c>
      <c r="G407">
        <v>0.86665999999999999</v>
      </c>
      <c r="H407">
        <v>0.86941000000000002</v>
      </c>
      <c r="J407">
        <v>2</v>
      </c>
      <c r="L407">
        <v>-2</v>
      </c>
      <c r="M407" t="s">
        <v>13</v>
      </c>
      <c r="N407">
        <f t="shared" si="80"/>
        <v>48641.74000000034</v>
      </c>
      <c r="O407">
        <f t="shared" si="76"/>
        <v>1</v>
      </c>
      <c r="U407" t="str">
        <f ca="1"/>
        <v>2025-06-23 18:03:21</v>
      </c>
      <c r="V407" s="4">
        <f t="shared" ca="1" si="70"/>
        <v>2</v>
      </c>
      <c r="W407" s="4">
        <f t="shared" ca="1" si="71"/>
        <v>3</v>
      </c>
      <c r="X407" s="4">
        <f t="shared" ca="1" si="72"/>
        <v>0.84000000000000008</v>
      </c>
      <c r="Y407" s="4">
        <f t="shared" ca="1" si="77"/>
        <v>1.8775500000000001</v>
      </c>
      <c r="Z407" s="4">
        <f t="shared" ca="1" si="78"/>
        <v>1.88066</v>
      </c>
      <c r="AA407" s="4">
        <f t="shared" ca="1" si="79"/>
        <v>1.8773299999999999</v>
      </c>
      <c r="AB407">
        <f t="shared" ca="1" si="73"/>
        <v>1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14</v>
      </c>
      <c r="B408" t="s">
        <v>5653</v>
      </c>
      <c r="C408" t="s">
        <v>155</v>
      </c>
      <c r="D408" t="s">
        <v>20</v>
      </c>
      <c r="E408" t="s">
        <v>5654</v>
      </c>
      <c r="F408" t="s">
        <v>5652</v>
      </c>
      <c r="G408">
        <v>0.86758000000000002</v>
      </c>
      <c r="H408">
        <v>0.86941000000000002</v>
      </c>
      <c r="J408">
        <v>4</v>
      </c>
      <c r="L408">
        <v>-4</v>
      </c>
      <c r="M408" t="s">
        <v>13</v>
      </c>
      <c r="N408">
        <f t="shared" si="80"/>
        <v>48643.74000000034</v>
      </c>
      <c r="O408">
        <f t="shared" si="76"/>
        <v>0</v>
      </c>
      <c r="U408" t="str">
        <f ca="1"/>
        <v>2025-06-23 17:53:08</v>
      </c>
      <c r="V408" s="4">
        <f t="shared" ca="1" si="70"/>
        <v>2</v>
      </c>
      <c r="W408" s="4">
        <f t="shared" ca="1" si="71"/>
        <v>3</v>
      </c>
      <c r="X408" s="4">
        <f t="shared" ca="1" si="72"/>
        <v>0.84000000000000008</v>
      </c>
      <c r="Y408" s="4">
        <f t="shared" ca="1" si="77"/>
        <v>1.88124</v>
      </c>
      <c r="Z408" s="4">
        <f t="shared" ca="1" si="78"/>
        <v>1.8827199999999999</v>
      </c>
      <c r="AA408" s="4">
        <f t="shared" ca="1" si="79"/>
        <v>1.8804099999999999</v>
      </c>
      <c r="AB408">
        <f t="shared" ca="1" si="73"/>
        <v>1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14</v>
      </c>
      <c r="B409" t="s">
        <v>5655</v>
      </c>
      <c r="C409" t="s">
        <v>28</v>
      </c>
      <c r="D409" t="s">
        <v>20</v>
      </c>
      <c r="E409" t="s">
        <v>5656</v>
      </c>
      <c r="F409" t="s">
        <v>5652</v>
      </c>
      <c r="G409">
        <v>0.86565999999999999</v>
      </c>
      <c r="H409">
        <v>0.86941000000000002</v>
      </c>
      <c r="J409">
        <v>1</v>
      </c>
      <c r="L409">
        <v>-1</v>
      </c>
      <c r="M409" t="s">
        <v>13</v>
      </c>
      <c r="N409">
        <f t="shared" si="80"/>
        <v>48647.74000000034</v>
      </c>
      <c r="O409">
        <f t="shared" si="76"/>
        <v>0</v>
      </c>
      <c r="U409" t="str">
        <f ca="1"/>
        <v>2025-06-23 17:42:19</v>
      </c>
      <c r="V409" s="4">
        <f t="shared" ca="1" si="70"/>
        <v>4</v>
      </c>
      <c r="W409" s="4">
        <f t="shared" ca="1" si="71"/>
        <v>15</v>
      </c>
      <c r="X409" s="4">
        <f t="shared" ca="1" si="72"/>
        <v>-15</v>
      </c>
      <c r="Y409" s="4">
        <f t="shared" ca="1" si="77"/>
        <v>1.8813200000000001</v>
      </c>
      <c r="Z409" s="4">
        <f t="shared" ca="1" si="78"/>
        <v>1.88524</v>
      </c>
      <c r="AA409" s="4">
        <f t="shared" ca="1" si="79"/>
        <v>1.88323</v>
      </c>
      <c r="AB409">
        <f t="shared" ca="1" si="73"/>
        <v>0</v>
      </c>
      <c r="AC409">
        <f t="shared" ca="1" si="74"/>
        <v>0</v>
      </c>
      <c r="AD409">
        <f t="shared" ca="1" si="75"/>
        <v>1</v>
      </c>
    </row>
    <row r="410" spans="1:30" x14ac:dyDescent="0.2">
      <c r="A410" t="s">
        <v>14</v>
      </c>
      <c r="B410" t="s">
        <v>5657</v>
      </c>
      <c r="C410" t="s">
        <v>55</v>
      </c>
      <c r="D410" t="s">
        <v>20</v>
      </c>
      <c r="E410" t="s">
        <v>5658</v>
      </c>
      <c r="F410" t="s">
        <v>5652</v>
      </c>
      <c r="G410">
        <v>0.86875999999999998</v>
      </c>
      <c r="H410">
        <v>0.86941000000000002</v>
      </c>
      <c r="J410">
        <v>8</v>
      </c>
      <c r="L410">
        <v>-8</v>
      </c>
      <c r="M410" t="s">
        <v>13</v>
      </c>
      <c r="N410">
        <f t="shared" si="80"/>
        <v>48648.74000000034</v>
      </c>
      <c r="O410">
        <f t="shared" si="76"/>
        <v>0</v>
      </c>
      <c r="U410" t="str">
        <f ca="1"/>
        <v>2025-06-23 17:32:06</v>
      </c>
      <c r="V410" s="4">
        <f t="shared" ca="1" si="70"/>
        <v>1</v>
      </c>
      <c r="W410" s="4">
        <f t="shared" ca="1" si="71"/>
        <v>1</v>
      </c>
      <c r="X410" s="4">
        <f t="shared" ca="1" si="72"/>
        <v>0.92</v>
      </c>
      <c r="Y410" s="4">
        <f t="shared" ca="1" si="77"/>
        <v>1.88524</v>
      </c>
      <c r="Z410" s="4">
        <f t="shared" ca="1" si="78"/>
        <v>1.87812</v>
      </c>
      <c r="AA410" s="4">
        <f t="shared" ca="1" si="79"/>
        <v>1.87812</v>
      </c>
      <c r="AB410">
        <f t="shared" ca="1" si="73"/>
        <v>0</v>
      </c>
      <c r="AC410">
        <f t="shared" ca="1" si="74"/>
        <v>1</v>
      </c>
      <c r="AD410">
        <f t="shared" ca="1" si="75"/>
        <v>0</v>
      </c>
    </row>
    <row r="411" spans="1:30" x14ac:dyDescent="0.2">
      <c r="A411" t="s">
        <v>14</v>
      </c>
      <c r="B411" t="s">
        <v>5659</v>
      </c>
      <c r="C411" t="s">
        <v>28</v>
      </c>
      <c r="D411" t="s">
        <v>20</v>
      </c>
      <c r="E411" t="s">
        <v>5660</v>
      </c>
      <c r="F411" t="s">
        <v>5661</v>
      </c>
      <c r="G411">
        <v>0.86868999999999996</v>
      </c>
      <c r="H411">
        <v>0.86567000000000005</v>
      </c>
      <c r="J411">
        <v>1</v>
      </c>
      <c r="L411">
        <v>0.92</v>
      </c>
      <c r="M411" t="s">
        <v>13</v>
      </c>
      <c r="N411">
        <f t="shared" si="80"/>
        <v>48656.74000000034</v>
      </c>
      <c r="O411">
        <f t="shared" si="76"/>
        <v>1</v>
      </c>
      <c r="U411" t="str">
        <f ca="1"/>
        <v>2025-06-23 17:21:54</v>
      </c>
      <c r="V411" s="4">
        <f t="shared" ca="1" si="70"/>
        <v>1</v>
      </c>
      <c r="W411" s="4">
        <f t="shared" ca="1" si="71"/>
        <v>1</v>
      </c>
      <c r="X411" s="4">
        <f t="shared" ca="1" si="72"/>
        <v>0.92</v>
      </c>
      <c r="Y411" s="4">
        <f t="shared" ca="1" si="77"/>
        <v>1.87822</v>
      </c>
      <c r="Z411" s="4">
        <f t="shared" ca="1" si="78"/>
        <v>1.87459</v>
      </c>
      <c r="AA411" s="4">
        <f t="shared" ca="1" si="79"/>
        <v>1.87459</v>
      </c>
      <c r="AB411">
        <f t="shared" ca="1" si="73"/>
        <v>0</v>
      </c>
      <c r="AC411">
        <f t="shared" ca="1" si="74"/>
        <v>1</v>
      </c>
      <c r="AD411">
        <f t="shared" ca="1" si="75"/>
        <v>0</v>
      </c>
    </row>
    <row r="412" spans="1:30" x14ac:dyDescent="0.2">
      <c r="A412" t="s">
        <v>11</v>
      </c>
      <c r="B412" t="s">
        <v>5662</v>
      </c>
      <c r="C412" t="s">
        <v>27</v>
      </c>
      <c r="D412" t="s">
        <v>20</v>
      </c>
      <c r="E412" t="s">
        <v>5663</v>
      </c>
      <c r="F412" t="s">
        <v>5664</v>
      </c>
      <c r="G412">
        <v>0.86833000000000005</v>
      </c>
      <c r="H412">
        <v>0.86877000000000004</v>
      </c>
      <c r="J412">
        <v>4</v>
      </c>
      <c r="L412">
        <v>3.68</v>
      </c>
      <c r="M412" t="s">
        <v>13</v>
      </c>
      <c r="N412">
        <f t="shared" si="80"/>
        <v>48655.820000000342</v>
      </c>
      <c r="O412">
        <f t="shared" si="76"/>
        <v>1</v>
      </c>
      <c r="U412" t="str">
        <f ca="1"/>
        <v>2025-06-23 17:11:41</v>
      </c>
      <c r="V412" s="4">
        <f t="shared" ca="1" si="70"/>
        <v>1</v>
      </c>
      <c r="W412" s="4">
        <f t="shared" ca="1" si="71"/>
        <v>1</v>
      </c>
      <c r="X412" s="4">
        <f t="shared" ca="1" si="72"/>
        <v>0.92</v>
      </c>
      <c r="Y412" s="4">
        <f t="shared" ca="1" si="77"/>
        <v>1.8748199999999999</v>
      </c>
      <c r="Z412" s="4">
        <f t="shared" ca="1" si="78"/>
        <v>1.8737699999999999</v>
      </c>
      <c r="AA412" s="4">
        <f t="shared" ca="1" si="79"/>
        <v>1.8737699999999999</v>
      </c>
      <c r="AB412">
        <f t="shared" ca="1" si="73"/>
        <v>0</v>
      </c>
      <c r="AC412">
        <f t="shared" ca="1" si="74"/>
        <v>1</v>
      </c>
      <c r="AD412">
        <f t="shared" ca="1" si="75"/>
        <v>0</v>
      </c>
    </row>
    <row r="413" spans="1:30" x14ac:dyDescent="0.2">
      <c r="A413" t="s">
        <v>11</v>
      </c>
      <c r="B413" t="s">
        <v>5665</v>
      </c>
      <c r="C413" t="s">
        <v>44</v>
      </c>
      <c r="D413" t="s">
        <v>20</v>
      </c>
      <c r="E413" t="s">
        <v>5666</v>
      </c>
      <c r="F413" t="s">
        <v>5664</v>
      </c>
      <c r="G413">
        <v>0.86963000000000001</v>
      </c>
      <c r="H413">
        <v>0.86877000000000004</v>
      </c>
      <c r="J413">
        <v>2</v>
      </c>
      <c r="L413">
        <v>-2</v>
      </c>
      <c r="M413" t="s">
        <v>13</v>
      </c>
      <c r="N413">
        <f t="shared" si="80"/>
        <v>48652.140000000341</v>
      </c>
      <c r="O413">
        <f t="shared" si="76"/>
        <v>0</v>
      </c>
      <c r="U413" t="str">
        <f ca="1"/>
        <v>2025-06-23 17:01:29</v>
      </c>
      <c r="V413" s="4">
        <f t="shared" ca="1" si="70"/>
        <v>1</v>
      </c>
      <c r="W413" s="4">
        <f t="shared" ca="1" si="71"/>
        <v>1</v>
      </c>
      <c r="X413" s="4">
        <f t="shared" ca="1" si="72"/>
        <v>0.92</v>
      </c>
      <c r="Y413" s="4">
        <f t="shared" ca="1" si="77"/>
        <v>1.8737900000000001</v>
      </c>
      <c r="Z413" s="4">
        <f t="shared" ca="1" si="78"/>
        <v>1.8668</v>
      </c>
      <c r="AA413" s="4">
        <f t="shared" ca="1" si="79"/>
        <v>1.8668</v>
      </c>
      <c r="AB413">
        <f t="shared" ca="1" si="73"/>
        <v>0</v>
      </c>
      <c r="AC413">
        <f t="shared" ca="1" si="74"/>
        <v>1</v>
      </c>
      <c r="AD413">
        <f t="shared" ca="1" si="75"/>
        <v>0</v>
      </c>
    </row>
    <row r="414" spans="1:30" x14ac:dyDescent="0.2">
      <c r="A414" t="s">
        <v>11</v>
      </c>
      <c r="B414" t="s">
        <v>5667</v>
      </c>
      <c r="C414" t="s">
        <v>28</v>
      </c>
      <c r="D414" t="s">
        <v>20</v>
      </c>
      <c r="E414" t="s">
        <v>5668</v>
      </c>
      <c r="F414" t="s">
        <v>5664</v>
      </c>
      <c r="G414">
        <v>0.87075000000000002</v>
      </c>
      <c r="H414">
        <v>0.86877000000000004</v>
      </c>
      <c r="J414">
        <v>1</v>
      </c>
      <c r="L414">
        <v>-1</v>
      </c>
      <c r="M414" t="s">
        <v>13</v>
      </c>
      <c r="N414">
        <f t="shared" si="80"/>
        <v>48654.140000000341</v>
      </c>
      <c r="O414">
        <f t="shared" si="76"/>
        <v>1</v>
      </c>
      <c r="U414" t="str">
        <f ca="1"/>
        <v>2025-06-23 16:51:16</v>
      </c>
      <c r="V414" s="4">
        <f t="shared" ca="1" si="70"/>
        <v>1</v>
      </c>
      <c r="W414" s="4">
        <f t="shared" ca="1" si="71"/>
        <v>1</v>
      </c>
      <c r="X414" s="4">
        <f t="shared" ca="1" si="72"/>
        <v>0.92</v>
      </c>
      <c r="Y414" s="4">
        <f t="shared" ca="1" si="77"/>
        <v>1.86713</v>
      </c>
      <c r="Z414" s="4">
        <f t="shared" ca="1" si="78"/>
        <v>1.8611899999999999</v>
      </c>
      <c r="AA414" s="4">
        <f t="shared" ca="1" si="79"/>
        <v>1.8611899999999999</v>
      </c>
      <c r="AB414">
        <f t="shared" ca="1" si="73"/>
        <v>0</v>
      </c>
      <c r="AC414">
        <f t="shared" ca="1" si="74"/>
        <v>1</v>
      </c>
      <c r="AD414">
        <f t="shared" ca="1" si="75"/>
        <v>0</v>
      </c>
    </row>
    <row r="415" spans="1:30" x14ac:dyDescent="0.2">
      <c r="A415" t="s">
        <v>11</v>
      </c>
      <c r="B415" t="s">
        <v>5669</v>
      </c>
      <c r="C415" t="s">
        <v>28</v>
      </c>
      <c r="D415" t="s">
        <v>20</v>
      </c>
      <c r="E415" t="s">
        <v>5670</v>
      </c>
      <c r="F415" t="s">
        <v>5671</v>
      </c>
      <c r="G415">
        <v>0.86914999999999998</v>
      </c>
      <c r="H415">
        <v>0.87068999999999996</v>
      </c>
      <c r="J415">
        <v>1</v>
      </c>
      <c r="L415">
        <v>0.92</v>
      </c>
      <c r="M415" t="s">
        <v>13</v>
      </c>
      <c r="N415">
        <f t="shared" si="80"/>
        <v>48655.140000000341</v>
      </c>
      <c r="O415">
        <f t="shared" si="76"/>
        <v>1</v>
      </c>
      <c r="U415" t="str">
        <f ca="1"/>
        <v>2025-06-23 16:40:34</v>
      </c>
      <c r="V415" s="4">
        <f t="shared" ca="1" si="70"/>
        <v>1</v>
      </c>
      <c r="W415" s="4">
        <f t="shared" ca="1" si="71"/>
        <v>1</v>
      </c>
      <c r="X415" s="4">
        <f t="shared" ca="1" si="72"/>
        <v>0.92</v>
      </c>
      <c r="Y415" s="4">
        <f t="shared" ca="1" si="77"/>
        <v>1.85859</v>
      </c>
      <c r="Z415" s="4">
        <f t="shared" ca="1" si="78"/>
        <v>1.85684</v>
      </c>
      <c r="AA415" s="4">
        <f t="shared" ca="1" si="79"/>
        <v>1.85684</v>
      </c>
      <c r="AB415">
        <f t="shared" ca="1" si="73"/>
        <v>0</v>
      </c>
      <c r="AC415">
        <f t="shared" ca="1" si="74"/>
        <v>1</v>
      </c>
      <c r="AD415">
        <f t="shared" ca="1" si="75"/>
        <v>0</v>
      </c>
    </row>
    <row r="416" spans="1:30" x14ac:dyDescent="0.2">
      <c r="A416" t="s">
        <v>14</v>
      </c>
      <c r="B416" t="s">
        <v>5672</v>
      </c>
      <c r="C416" t="s">
        <v>28</v>
      </c>
      <c r="D416" t="s">
        <v>20</v>
      </c>
      <c r="E416" t="s">
        <v>5673</v>
      </c>
      <c r="F416" t="s">
        <v>5674</v>
      </c>
      <c r="G416">
        <v>0.86834</v>
      </c>
      <c r="H416">
        <v>0.86875999999999998</v>
      </c>
      <c r="J416">
        <v>1</v>
      </c>
      <c r="L416">
        <v>-1</v>
      </c>
      <c r="M416" t="s">
        <v>13</v>
      </c>
      <c r="N416">
        <f t="shared" si="80"/>
        <v>48654.220000000343</v>
      </c>
      <c r="O416">
        <f t="shared" si="76"/>
        <v>0</v>
      </c>
      <c r="U416" t="str">
        <f ca="1"/>
        <v>2025-06-23 16:30:21</v>
      </c>
      <c r="V416" s="4">
        <f t="shared" ca="1" si="70"/>
        <v>4</v>
      </c>
      <c r="W416" s="4">
        <f t="shared" ca="1" si="71"/>
        <v>15</v>
      </c>
      <c r="X416" s="4">
        <f t="shared" ca="1" si="72"/>
        <v>-15</v>
      </c>
      <c r="Y416" s="4">
        <f t="shared" ca="1" si="77"/>
        <v>1.8562399999999999</v>
      </c>
      <c r="Z416" s="4">
        <f t="shared" ca="1" si="78"/>
        <v>1.8532900000000001</v>
      </c>
      <c r="AA416" s="4">
        <f t="shared" ca="1" si="79"/>
        <v>1.8471200000000001</v>
      </c>
      <c r="AB416">
        <f t="shared" ca="1" si="73"/>
        <v>0</v>
      </c>
      <c r="AC416">
        <f t="shared" ca="1" si="74"/>
        <v>1</v>
      </c>
      <c r="AD416">
        <f t="shared" ca="1" si="75"/>
        <v>0</v>
      </c>
    </row>
    <row r="417" spans="1:30" x14ac:dyDescent="0.2">
      <c r="A417" t="s">
        <v>14</v>
      </c>
      <c r="B417" t="s">
        <v>5675</v>
      </c>
      <c r="C417" t="s">
        <v>191</v>
      </c>
      <c r="D417" t="s">
        <v>20</v>
      </c>
      <c r="E417" t="s">
        <v>5676</v>
      </c>
      <c r="F417" t="s">
        <v>5674</v>
      </c>
      <c r="G417">
        <v>0.86907999999999996</v>
      </c>
      <c r="H417">
        <v>0.86875999999999998</v>
      </c>
      <c r="J417">
        <v>2</v>
      </c>
      <c r="L417">
        <v>1.84</v>
      </c>
      <c r="M417" t="s">
        <v>13</v>
      </c>
      <c r="N417">
        <f t="shared" si="80"/>
        <v>48655.220000000343</v>
      </c>
      <c r="O417">
        <f t="shared" si="76"/>
        <v>0</v>
      </c>
      <c r="U417" t="str">
        <f ca="1"/>
        <v>2025-06-23 16:20:09</v>
      </c>
      <c r="V417" s="4">
        <f t="shared" ca="1" si="70"/>
        <v>3</v>
      </c>
      <c r="W417" s="4">
        <f t="shared" ca="1" si="71"/>
        <v>7</v>
      </c>
      <c r="X417" s="4">
        <f t="shared" ca="1" si="72"/>
        <v>6.44</v>
      </c>
      <c r="Y417" s="4">
        <f t="shared" ca="1" si="77"/>
        <v>1.8466800000000001</v>
      </c>
      <c r="Z417" s="4">
        <f t="shared" ca="1" si="78"/>
        <v>1.85049</v>
      </c>
      <c r="AA417" s="4">
        <f t="shared" ca="1" si="79"/>
        <v>1.8480399999999999</v>
      </c>
      <c r="AB417">
        <f t="shared" ca="1" si="73"/>
        <v>0</v>
      </c>
      <c r="AC417">
        <f t="shared" ca="1" si="74"/>
        <v>0</v>
      </c>
      <c r="AD417">
        <f t="shared" ca="1" si="75"/>
        <v>1</v>
      </c>
    </row>
    <row r="418" spans="1:30" x14ac:dyDescent="0.2">
      <c r="A418" t="s">
        <v>14</v>
      </c>
      <c r="B418" t="s">
        <v>5677</v>
      </c>
      <c r="C418" t="s">
        <v>81</v>
      </c>
      <c r="D418" t="s">
        <v>20</v>
      </c>
      <c r="E418" t="s">
        <v>5678</v>
      </c>
      <c r="F418" t="s">
        <v>5674</v>
      </c>
      <c r="G418">
        <v>0.86987999999999999</v>
      </c>
      <c r="H418">
        <v>0.86875999999999998</v>
      </c>
      <c r="J418">
        <v>4</v>
      </c>
      <c r="L418">
        <v>3.68</v>
      </c>
      <c r="M418" t="s">
        <v>13</v>
      </c>
      <c r="N418">
        <f t="shared" si="80"/>
        <v>48653.380000000347</v>
      </c>
      <c r="O418">
        <f t="shared" si="76"/>
        <v>0</v>
      </c>
      <c r="U418" t="str">
        <f ca="1"/>
        <v>2025-06-23 16:09:56</v>
      </c>
      <c r="V418" s="4">
        <f t="shared" ca="1" si="70"/>
        <v>2</v>
      </c>
      <c r="W418" s="4">
        <f t="shared" ca="1" si="71"/>
        <v>3</v>
      </c>
      <c r="X418" s="4">
        <f t="shared" ca="1" si="72"/>
        <v>0.84000000000000008</v>
      </c>
      <c r="Y418" s="4">
        <f t="shared" ca="1" si="77"/>
        <v>1.84805</v>
      </c>
      <c r="Z418" s="4">
        <f t="shared" ca="1" si="78"/>
        <v>1.84981</v>
      </c>
      <c r="AA418" s="4">
        <f t="shared" ca="1" si="79"/>
        <v>1.8479000000000001</v>
      </c>
      <c r="AB418">
        <f t="shared" ca="1" si="73"/>
        <v>1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5679</v>
      </c>
      <c r="C419" t="s">
        <v>28</v>
      </c>
      <c r="D419" t="s">
        <v>20</v>
      </c>
      <c r="E419" t="s">
        <v>5680</v>
      </c>
      <c r="F419" t="s">
        <v>5681</v>
      </c>
      <c r="G419">
        <v>0.86883999999999995</v>
      </c>
      <c r="H419">
        <v>0.86882999999999999</v>
      </c>
      <c r="J419">
        <v>1</v>
      </c>
      <c r="L419">
        <v>0.92</v>
      </c>
      <c r="M419" t="s">
        <v>13</v>
      </c>
      <c r="N419">
        <f t="shared" si="80"/>
        <v>48649.700000000346</v>
      </c>
      <c r="O419">
        <f t="shared" si="76"/>
        <v>0</v>
      </c>
      <c r="U419" t="str">
        <f ca="1"/>
        <v>2025-06-23 15:59:44</v>
      </c>
      <c r="V419" s="4">
        <f t="shared" ca="1" si="70"/>
        <v>2</v>
      </c>
      <c r="W419" s="4">
        <f t="shared" ca="1" si="71"/>
        <v>3</v>
      </c>
      <c r="X419" s="4">
        <f t="shared" ca="1" si="72"/>
        <v>-3</v>
      </c>
      <c r="Y419" s="4">
        <f t="shared" ca="1" si="77"/>
        <v>1.84781</v>
      </c>
      <c r="Z419" s="4">
        <f t="shared" ca="1" si="78"/>
        <v>1.84873</v>
      </c>
      <c r="AA419" s="4">
        <f t="shared" ca="1" si="79"/>
        <v>1.8478399999999999</v>
      </c>
      <c r="AB419">
        <f t="shared" ca="1" si="73"/>
        <v>0</v>
      </c>
      <c r="AC419">
        <f t="shared" ca="1" si="74"/>
        <v>0</v>
      </c>
      <c r="AD419">
        <f t="shared" ca="1" si="75"/>
        <v>1</v>
      </c>
    </row>
    <row r="420" spans="1:30" x14ac:dyDescent="0.2">
      <c r="A420" t="s">
        <v>14</v>
      </c>
      <c r="B420" t="s">
        <v>5682</v>
      </c>
      <c r="C420" t="s">
        <v>128</v>
      </c>
      <c r="D420" t="s">
        <v>20</v>
      </c>
      <c r="E420" t="s">
        <v>5683</v>
      </c>
      <c r="F420" t="s">
        <v>5681</v>
      </c>
      <c r="G420">
        <v>0.87031000000000003</v>
      </c>
      <c r="H420">
        <v>0.86882999999999999</v>
      </c>
      <c r="J420">
        <v>4</v>
      </c>
      <c r="L420">
        <v>3.68</v>
      </c>
      <c r="M420" t="s">
        <v>13</v>
      </c>
      <c r="N420">
        <f t="shared" si="80"/>
        <v>48648.780000000348</v>
      </c>
      <c r="O420">
        <f t="shared" si="76"/>
        <v>1</v>
      </c>
      <c r="U420" t="str">
        <f ca="1"/>
        <v>2025-06-23 15:49:31</v>
      </c>
      <c r="V420" s="4">
        <f t="shared" ca="1" si="70"/>
        <v>2</v>
      </c>
      <c r="W420" s="4">
        <f t="shared" ca="1" si="71"/>
        <v>3</v>
      </c>
      <c r="X420" s="4">
        <f t="shared" ca="1" si="72"/>
        <v>-3</v>
      </c>
      <c r="Y420" s="4">
        <f t="shared" ca="1" si="77"/>
        <v>1.8489899999999999</v>
      </c>
      <c r="Z420" s="4">
        <f t="shared" ca="1" si="78"/>
        <v>1.84765</v>
      </c>
      <c r="AA420" s="4">
        <f t="shared" ca="1" si="79"/>
        <v>1.84538</v>
      </c>
      <c r="AB420">
        <f t="shared" ca="1" si="73"/>
        <v>0</v>
      </c>
      <c r="AC420">
        <f t="shared" ca="1" si="74"/>
        <v>1</v>
      </c>
      <c r="AD420">
        <f t="shared" ca="1" si="75"/>
        <v>0</v>
      </c>
    </row>
    <row r="421" spans="1:30" x14ac:dyDescent="0.2">
      <c r="A421" t="s">
        <v>14</v>
      </c>
      <c r="B421" t="s">
        <v>5684</v>
      </c>
      <c r="C421" t="s">
        <v>127</v>
      </c>
      <c r="D421" t="s">
        <v>20</v>
      </c>
      <c r="E421" t="s">
        <v>5685</v>
      </c>
      <c r="F421" t="s">
        <v>5681</v>
      </c>
      <c r="G421">
        <v>0.86968999999999996</v>
      </c>
      <c r="H421">
        <v>0.86882999999999999</v>
      </c>
      <c r="J421">
        <v>2</v>
      </c>
      <c r="L421">
        <v>1.84</v>
      </c>
      <c r="M421" t="s">
        <v>13</v>
      </c>
      <c r="N421">
        <f t="shared" si="80"/>
        <v>48645.100000000348</v>
      </c>
      <c r="O421">
        <f t="shared" si="76"/>
        <v>1</v>
      </c>
      <c r="U421" t="str">
        <f ca="1"/>
        <v>2025-06-23 15:38:50</v>
      </c>
      <c r="V421" s="4">
        <f t="shared" ref="V421:V484" ca="1" si="81">COUNTIF(INDIRECT($Q$5),U421)</f>
        <v>3</v>
      </c>
      <c r="W421" s="4">
        <f t="shared" ref="W421:W484" ca="1" si="82">SUMIF(INDIRECT($Q$5),U421,INDIRECT($Q$6))</f>
        <v>7</v>
      </c>
      <c r="X421" s="4">
        <f t="shared" ref="X421:X484" ca="1" si="83">SUMIF(INDIRECT($Q$5),U421,INDIRECT($Q$7))</f>
        <v>-7</v>
      </c>
      <c r="Y421" s="4">
        <f t="shared" ca="1" si="77"/>
        <v>1.8445499999999999</v>
      </c>
      <c r="Z421" s="4">
        <f t="shared" ca="1" si="78"/>
        <v>1.84853</v>
      </c>
      <c r="AA421" s="4">
        <f t="shared" ca="1" si="79"/>
        <v>1.8452900000000001</v>
      </c>
      <c r="AB421">
        <f t="shared" ref="AB421:AB484" ca="1" si="84">IF(AND(Z421&gt;Y421,Y421&gt;AA421), 1,0)</f>
        <v>0</v>
      </c>
      <c r="AC421">
        <f t="shared" ref="AC421:AC484" ca="1" si="85">IF(Y421&gt;Z421,1,0)</f>
        <v>0</v>
      </c>
      <c r="AD421">
        <f t="shared" ref="AD421:AD484" ca="1" si="86">IF(Y421&lt;AA421,1,0)</f>
        <v>1</v>
      </c>
    </row>
    <row r="422" spans="1:30" x14ac:dyDescent="0.2">
      <c r="A422" t="s">
        <v>14</v>
      </c>
      <c r="B422" t="s">
        <v>5686</v>
      </c>
      <c r="C422" t="s">
        <v>33</v>
      </c>
      <c r="D422" t="s">
        <v>20</v>
      </c>
      <c r="E422" t="s">
        <v>5687</v>
      </c>
      <c r="F422" t="s">
        <v>5688</v>
      </c>
      <c r="G422">
        <v>0.87067000000000005</v>
      </c>
      <c r="H422">
        <v>0.86897999999999997</v>
      </c>
      <c r="J422">
        <v>1</v>
      </c>
      <c r="L422">
        <v>0.92</v>
      </c>
      <c r="M422" t="s">
        <v>13</v>
      </c>
      <c r="N422">
        <f t="shared" si="80"/>
        <v>48643.260000000351</v>
      </c>
      <c r="O422">
        <f t="shared" si="76"/>
        <v>0</v>
      </c>
      <c r="U422" t="str">
        <f ca="1"/>
        <v>2025-06-23 15:28:37</v>
      </c>
      <c r="V422" s="4">
        <f t="shared" ca="1" si="81"/>
        <v>2</v>
      </c>
      <c r="W422" s="4">
        <f t="shared" ca="1" si="82"/>
        <v>3</v>
      </c>
      <c r="X422" s="4">
        <f t="shared" ca="1" si="83"/>
        <v>2.7600000000000002</v>
      </c>
      <c r="Y422" s="4">
        <f t="shared" ca="1" si="77"/>
        <v>1.84816</v>
      </c>
      <c r="Z422" s="4">
        <f t="shared" ca="1" si="78"/>
        <v>1.84544</v>
      </c>
      <c r="AA422" s="4">
        <f t="shared" ca="1" si="79"/>
        <v>1.8434299999999999</v>
      </c>
      <c r="AB422">
        <f t="shared" ca="1" si="84"/>
        <v>0</v>
      </c>
      <c r="AC422">
        <f t="shared" ca="1" si="85"/>
        <v>1</v>
      </c>
      <c r="AD422">
        <f t="shared" ca="1" si="86"/>
        <v>0</v>
      </c>
    </row>
    <row r="423" spans="1:30" x14ac:dyDescent="0.2">
      <c r="A423" t="s">
        <v>14</v>
      </c>
      <c r="B423" t="s">
        <v>5689</v>
      </c>
      <c r="C423" t="s">
        <v>126</v>
      </c>
      <c r="D423" t="s">
        <v>20</v>
      </c>
      <c r="E423" t="s">
        <v>5690</v>
      </c>
      <c r="F423" t="s">
        <v>5691</v>
      </c>
      <c r="G423">
        <v>0.87297000000000002</v>
      </c>
      <c r="H423">
        <v>0.87055000000000005</v>
      </c>
      <c r="J423">
        <v>2</v>
      </c>
      <c r="L423">
        <v>1.84</v>
      </c>
      <c r="M423" t="s">
        <v>13</v>
      </c>
      <c r="N423">
        <f t="shared" si="80"/>
        <v>48642.340000000353</v>
      </c>
      <c r="O423">
        <f t="shared" si="76"/>
        <v>1</v>
      </c>
      <c r="U423" t="str">
        <f ca="1"/>
        <v>2025-06-23 15:18:25</v>
      </c>
      <c r="V423" s="4">
        <f t="shared" ca="1" si="81"/>
        <v>4</v>
      </c>
      <c r="W423" s="4">
        <f t="shared" ca="1" si="82"/>
        <v>15</v>
      </c>
      <c r="X423" s="4">
        <f t="shared" ca="1" si="83"/>
        <v>-15</v>
      </c>
      <c r="Y423" s="4">
        <f t="shared" ca="1" si="77"/>
        <v>1.84585</v>
      </c>
      <c r="Z423" s="4">
        <f t="shared" ca="1" si="78"/>
        <v>1.84551</v>
      </c>
      <c r="AA423" s="4">
        <f t="shared" ca="1" si="79"/>
        <v>1.8404100000000001</v>
      </c>
      <c r="AB423">
        <f t="shared" ca="1" si="84"/>
        <v>0</v>
      </c>
      <c r="AC423">
        <f t="shared" ca="1" si="85"/>
        <v>1</v>
      </c>
      <c r="AD423">
        <f t="shared" ca="1" si="86"/>
        <v>0</v>
      </c>
    </row>
    <row r="424" spans="1:30" x14ac:dyDescent="0.2">
      <c r="A424" t="s">
        <v>14</v>
      </c>
      <c r="B424" t="s">
        <v>5692</v>
      </c>
      <c r="C424" t="s">
        <v>28</v>
      </c>
      <c r="D424" t="s">
        <v>20</v>
      </c>
      <c r="E424" t="s">
        <v>5693</v>
      </c>
      <c r="F424" t="s">
        <v>5691</v>
      </c>
      <c r="G424">
        <v>0.87112000000000001</v>
      </c>
      <c r="H424">
        <v>0.87055000000000005</v>
      </c>
      <c r="J424">
        <v>1</v>
      </c>
      <c r="L424">
        <v>0.92</v>
      </c>
      <c r="M424" t="s">
        <v>13</v>
      </c>
      <c r="N424">
        <f t="shared" si="80"/>
        <v>48640.500000000357</v>
      </c>
      <c r="O424">
        <f t="shared" si="76"/>
        <v>0</v>
      </c>
      <c r="U424" t="str">
        <f ca="1"/>
        <v>2025-06-23 14:34:50</v>
      </c>
      <c r="V424" s="4">
        <f t="shared" ca="1" si="81"/>
        <v>1</v>
      </c>
      <c r="W424" s="4">
        <f t="shared" ca="1" si="82"/>
        <v>1</v>
      </c>
      <c r="X424" s="4">
        <f t="shared" ca="1" si="83"/>
        <v>-1</v>
      </c>
      <c r="Y424" s="4">
        <f t="shared" ca="1" si="77"/>
        <v>1.83049</v>
      </c>
      <c r="Z424" s="4">
        <f t="shared" ca="1" si="78"/>
        <v>1.8319300000000001</v>
      </c>
      <c r="AA424" s="4">
        <f t="shared" ca="1" si="79"/>
        <v>1.8319300000000001</v>
      </c>
      <c r="AB424">
        <f t="shared" ca="1" si="84"/>
        <v>0</v>
      </c>
      <c r="AC424">
        <f t="shared" ca="1" si="85"/>
        <v>0</v>
      </c>
      <c r="AD424">
        <f t="shared" ca="1" si="86"/>
        <v>1</v>
      </c>
    </row>
    <row r="425" spans="1:30" x14ac:dyDescent="0.2">
      <c r="A425" t="s">
        <v>14</v>
      </c>
      <c r="B425" t="s">
        <v>5694</v>
      </c>
      <c r="C425" t="s">
        <v>28</v>
      </c>
      <c r="D425" t="s">
        <v>20</v>
      </c>
      <c r="E425" t="s">
        <v>5695</v>
      </c>
      <c r="F425" t="s">
        <v>5696</v>
      </c>
      <c r="G425">
        <v>0.87353000000000003</v>
      </c>
      <c r="H425">
        <v>0.87153000000000003</v>
      </c>
      <c r="J425">
        <v>1</v>
      </c>
      <c r="L425">
        <v>0.92</v>
      </c>
      <c r="M425" t="s">
        <v>13</v>
      </c>
      <c r="N425">
        <f t="shared" si="80"/>
        <v>48639.580000000358</v>
      </c>
      <c r="O425">
        <f t="shared" si="76"/>
        <v>0</v>
      </c>
      <c r="U425" t="str">
        <f ca="1"/>
        <v>2025-06-23 14:13:35</v>
      </c>
      <c r="V425" s="4">
        <f t="shared" ca="1" si="81"/>
        <v>2</v>
      </c>
      <c r="W425" s="4">
        <f t="shared" ca="1" si="82"/>
        <v>3</v>
      </c>
      <c r="X425" s="4">
        <f t="shared" ca="1" si="83"/>
        <v>0.76</v>
      </c>
      <c r="Y425" s="4">
        <f t="shared" ca="1" si="77"/>
        <v>0.88214000000000004</v>
      </c>
      <c r="Z425" s="4">
        <f t="shared" ca="1" si="78"/>
        <v>0.88248000000000004</v>
      </c>
      <c r="AA425" s="4">
        <f t="shared" ca="1" si="79"/>
        <v>0.88034999999999997</v>
      </c>
      <c r="AB425">
        <f t="shared" ca="1" si="84"/>
        <v>1</v>
      </c>
      <c r="AC425">
        <f t="shared" ca="1" si="85"/>
        <v>0</v>
      </c>
      <c r="AD425">
        <f t="shared" ca="1" si="86"/>
        <v>0</v>
      </c>
    </row>
    <row r="426" spans="1:30" x14ac:dyDescent="0.2">
      <c r="A426" t="s">
        <v>14</v>
      </c>
      <c r="B426" t="s">
        <v>5697</v>
      </c>
      <c r="C426" t="s">
        <v>28</v>
      </c>
      <c r="D426" t="s">
        <v>20</v>
      </c>
      <c r="E426" t="s">
        <v>5698</v>
      </c>
      <c r="F426" t="s">
        <v>5699</v>
      </c>
      <c r="G426">
        <v>0.87409000000000003</v>
      </c>
      <c r="H426">
        <v>0.87336999999999998</v>
      </c>
      <c r="J426">
        <v>1</v>
      </c>
      <c r="L426">
        <v>0.92</v>
      </c>
      <c r="M426" t="s">
        <v>13</v>
      </c>
      <c r="N426">
        <f t="shared" si="80"/>
        <v>48638.66000000036</v>
      </c>
      <c r="O426">
        <f t="shared" si="76"/>
        <v>0</v>
      </c>
      <c r="U426" t="str">
        <f ca="1"/>
        <v>2025-06-23 14:03:29</v>
      </c>
      <c r="V426" s="4">
        <f t="shared" ca="1" si="81"/>
        <v>1</v>
      </c>
      <c r="W426" s="4">
        <f t="shared" ca="1" si="82"/>
        <v>1</v>
      </c>
      <c r="X426" s="4">
        <f t="shared" ca="1" si="83"/>
        <v>0.92</v>
      </c>
      <c r="Y426" s="4">
        <f t="shared" ca="1" si="77"/>
        <v>0.88024999999999998</v>
      </c>
      <c r="Z426" s="4">
        <f t="shared" ca="1" si="78"/>
        <v>0.87866</v>
      </c>
      <c r="AA426" s="4">
        <f t="shared" ca="1" si="79"/>
        <v>0.87866</v>
      </c>
      <c r="AB426">
        <f t="shared" ca="1" si="84"/>
        <v>0</v>
      </c>
      <c r="AC426">
        <f t="shared" ca="1" si="85"/>
        <v>1</v>
      </c>
      <c r="AD426">
        <f t="shared" ca="1" si="86"/>
        <v>0</v>
      </c>
    </row>
    <row r="427" spans="1:30" x14ac:dyDescent="0.2">
      <c r="A427" t="s">
        <v>14</v>
      </c>
      <c r="B427" t="s">
        <v>5700</v>
      </c>
      <c r="C427" t="s">
        <v>36</v>
      </c>
      <c r="D427" t="s">
        <v>20</v>
      </c>
      <c r="E427" t="s">
        <v>5701</v>
      </c>
      <c r="F427" t="s">
        <v>5702</v>
      </c>
      <c r="G427">
        <v>0.87531000000000003</v>
      </c>
      <c r="H427">
        <v>0.87429999999999997</v>
      </c>
      <c r="J427">
        <v>2</v>
      </c>
      <c r="L427">
        <v>1.84</v>
      </c>
      <c r="M427" t="s">
        <v>13</v>
      </c>
      <c r="N427">
        <f t="shared" si="80"/>
        <v>48637.740000000362</v>
      </c>
      <c r="O427">
        <f t="shared" si="76"/>
        <v>0</v>
      </c>
      <c r="U427" t="str">
        <f ca="1"/>
        <v>2025-06-23 13:53:17</v>
      </c>
      <c r="V427" s="4">
        <f t="shared" ca="1" si="81"/>
        <v>2</v>
      </c>
      <c r="W427" s="4">
        <f t="shared" ca="1" si="82"/>
        <v>3</v>
      </c>
      <c r="X427" s="4">
        <f t="shared" ca="1" si="83"/>
        <v>0.84000000000000008</v>
      </c>
      <c r="Y427" s="4">
        <f t="shared" ca="1" si="77"/>
        <v>0.87836000000000003</v>
      </c>
      <c r="Z427" s="4">
        <f t="shared" ca="1" si="78"/>
        <v>0.88031000000000004</v>
      </c>
      <c r="AA427" s="4">
        <f t="shared" ca="1" si="79"/>
        <v>0.87819999999999998</v>
      </c>
      <c r="AB427">
        <f t="shared" ca="1" si="84"/>
        <v>1</v>
      </c>
      <c r="AC427">
        <f t="shared" ca="1" si="85"/>
        <v>0</v>
      </c>
      <c r="AD427">
        <f t="shared" ca="1" si="86"/>
        <v>0</v>
      </c>
    </row>
    <row r="428" spans="1:30" x14ac:dyDescent="0.2">
      <c r="A428" t="s">
        <v>14</v>
      </c>
      <c r="B428" t="s">
        <v>5703</v>
      </c>
      <c r="C428" t="s">
        <v>28</v>
      </c>
      <c r="D428" t="s">
        <v>20</v>
      </c>
      <c r="E428" t="s">
        <v>5704</v>
      </c>
      <c r="F428" t="s">
        <v>5702</v>
      </c>
      <c r="G428">
        <v>0.87387000000000004</v>
      </c>
      <c r="H428">
        <v>0.87429999999999997</v>
      </c>
      <c r="J428">
        <v>1</v>
      </c>
      <c r="L428">
        <v>-1</v>
      </c>
      <c r="M428" t="s">
        <v>13</v>
      </c>
      <c r="N428">
        <f t="shared" si="80"/>
        <v>48635.900000000365</v>
      </c>
      <c r="O428">
        <f t="shared" si="76"/>
        <v>0</v>
      </c>
      <c r="U428" t="str">
        <f ca="1"/>
        <v>2025-06-23 13:43:05</v>
      </c>
      <c r="V428" s="4">
        <f t="shared" ca="1" si="81"/>
        <v>3</v>
      </c>
      <c r="W428" s="4">
        <f t="shared" ca="1" si="82"/>
        <v>7</v>
      </c>
      <c r="X428" s="4">
        <f t="shared" ca="1" si="83"/>
        <v>4.5200000000000005</v>
      </c>
      <c r="Y428" s="4">
        <f t="shared" ca="1" si="77"/>
        <v>0.88041999999999998</v>
      </c>
      <c r="Z428" s="4">
        <f t="shared" ca="1" si="78"/>
        <v>0.88044999999999995</v>
      </c>
      <c r="AA428" s="4">
        <f t="shared" ca="1" si="79"/>
        <v>0.87821000000000005</v>
      </c>
      <c r="AB428">
        <f t="shared" ca="1" si="84"/>
        <v>1</v>
      </c>
      <c r="AC428">
        <f t="shared" ca="1" si="85"/>
        <v>0</v>
      </c>
      <c r="AD428">
        <f t="shared" ca="1" si="86"/>
        <v>0</v>
      </c>
    </row>
    <row r="429" spans="1:30" x14ac:dyDescent="0.2">
      <c r="A429" t="s">
        <v>14</v>
      </c>
      <c r="B429" t="s">
        <v>5705</v>
      </c>
      <c r="C429" t="s">
        <v>28</v>
      </c>
      <c r="D429" t="s">
        <v>20</v>
      </c>
      <c r="E429" t="s">
        <v>5706</v>
      </c>
      <c r="F429" t="s">
        <v>5707</v>
      </c>
      <c r="G429">
        <v>0.87687999999999999</v>
      </c>
      <c r="H429">
        <v>0.87453999999999998</v>
      </c>
      <c r="J429">
        <v>1</v>
      </c>
      <c r="L429">
        <v>0.92</v>
      </c>
      <c r="M429" t="s">
        <v>13</v>
      </c>
      <c r="N429">
        <f t="shared" si="80"/>
        <v>48636.900000000365</v>
      </c>
      <c r="O429">
        <f t="shared" si="76"/>
        <v>1</v>
      </c>
      <c r="U429" t="str">
        <f ca="1"/>
        <v>2025-06-23 13:32:25</v>
      </c>
      <c r="V429" s="4">
        <f t="shared" ca="1" si="81"/>
        <v>2</v>
      </c>
      <c r="W429" s="4">
        <f t="shared" ca="1" si="82"/>
        <v>3</v>
      </c>
      <c r="X429" s="4">
        <f t="shared" ca="1" si="83"/>
        <v>2.7600000000000002</v>
      </c>
      <c r="Y429" s="4">
        <f t="shared" ca="1" si="77"/>
        <v>0.88082000000000005</v>
      </c>
      <c r="Z429" s="4">
        <f t="shared" ca="1" si="78"/>
        <v>0.87917000000000001</v>
      </c>
      <c r="AA429" s="4">
        <f t="shared" ca="1" si="79"/>
        <v>0.87783</v>
      </c>
      <c r="AB429">
        <f t="shared" ca="1" si="84"/>
        <v>0</v>
      </c>
      <c r="AC429">
        <f t="shared" ca="1" si="85"/>
        <v>1</v>
      </c>
      <c r="AD429">
        <f t="shared" ca="1" si="86"/>
        <v>0</v>
      </c>
    </row>
    <row r="430" spans="1:30" x14ac:dyDescent="0.2">
      <c r="A430" t="s">
        <v>14</v>
      </c>
      <c r="B430" t="s">
        <v>5708</v>
      </c>
      <c r="C430" t="s">
        <v>28</v>
      </c>
      <c r="D430" t="s">
        <v>20</v>
      </c>
      <c r="E430" t="s">
        <v>5709</v>
      </c>
      <c r="F430" t="s">
        <v>5710</v>
      </c>
      <c r="G430">
        <v>0.87895999999999996</v>
      </c>
      <c r="H430">
        <v>0.87663999999999997</v>
      </c>
      <c r="J430">
        <v>1</v>
      </c>
      <c r="L430">
        <v>0.92</v>
      </c>
      <c r="M430" t="s">
        <v>13</v>
      </c>
      <c r="N430">
        <f t="shared" si="80"/>
        <v>48635.980000000367</v>
      </c>
      <c r="O430">
        <f t="shared" si="76"/>
        <v>0</v>
      </c>
      <c r="U430" t="str">
        <f ca="1"/>
        <v>2025-06-23 13:22:13</v>
      </c>
      <c r="V430" s="4">
        <f t="shared" ca="1" si="81"/>
        <v>3</v>
      </c>
      <c r="W430" s="4">
        <f t="shared" ca="1" si="82"/>
        <v>7</v>
      </c>
      <c r="X430" s="4">
        <f t="shared" ca="1" si="83"/>
        <v>-7</v>
      </c>
      <c r="Y430" s="4">
        <f t="shared" ca="1" si="77"/>
        <v>0.87946000000000002</v>
      </c>
      <c r="Z430" s="4">
        <f t="shared" ca="1" si="78"/>
        <v>0.87890999999999997</v>
      </c>
      <c r="AA430" s="4">
        <f t="shared" ca="1" si="79"/>
        <v>0.87733000000000005</v>
      </c>
      <c r="AB430">
        <f t="shared" ca="1" si="84"/>
        <v>0</v>
      </c>
      <c r="AC430">
        <f t="shared" ca="1" si="85"/>
        <v>1</v>
      </c>
      <c r="AD430">
        <f t="shared" ca="1" si="86"/>
        <v>0</v>
      </c>
    </row>
    <row r="431" spans="1:30" x14ac:dyDescent="0.2">
      <c r="A431" t="s">
        <v>14</v>
      </c>
      <c r="B431" t="s">
        <v>5711</v>
      </c>
      <c r="C431" t="s">
        <v>126</v>
      </c>
      <c r="D431" t="s">
        <v>20</v>
      </c>
      <c r="E431" t="s">
        <v>5712</v>
      </c>
      <c r="F431" t="s">
        <v>5710</v>
      </c>
      <c r="G431">
        <v>0.87953000000000003</v>
      </c>
      <c r="H431">
        <v>0.87663999999999997</v>
      </c>
      <c r="J431">
        <v>2</v>
      </c>
      <c r="L431">
        <v>1.84</v>
      </c>
      <c r="M431" t="s">
        <v>13</v>
      </c>
      <c r="N431">
        <f t="shared" si="80"/>
        <v>48635.060000000369</v>
      </c>
      <c r="O431">
        <f t="shared" si="76"/>
        <v>0</v>
      </c>
      <c r="U431" t="str">
        <f ca="1"/>
        <v>2025-06-23 13:12:01</v>
      </c>
      <c r="V431" s="4">
        <f t="shared" ca="1" si="81"/>
        <v>2</v>
      </c>
      <c r="W431" s="4">
        <f t="shared" ca="1" si="82"/>
        <v>3</v>
      </c>
      <c r="X431" s="4">
        <f t="shared" ca="1" si="83"/>
        <v>0.84000000000000008</v>
      </c>
      <c r="Y431" s="4">
        <f t="shared" ca="1" si="77"/>
        <v>0.87755000000000005</v>
      </c>
      <c r="Z431" s="4">
        <f t="shared" ca="1" si="78"/>
        <v>0.87807000000000002</v>
      </c>
      <c r="AA431" s="4">
        <f t="shared" ca="1" si="79"/>
        <v>0.87716000000000005</v>
      </c>
      <c r="AB431">
        <f t="shared" ca="1" si="84"/>
        <v>1</v>
      </c>
      <c r="AC431">
        <f t="shared" ca="1" si="85"/>
        <v>0</v>
      </c>
      <c r="AD431">
        <f t="shared" ca="1" si="86"/>
        <v>0</v>
      </c>
    </row>
    <row r="432" spans="1:30" x14ac:dyDescent="0.2">
      <c r="A432" t="s">
        <v>14</v>
      </c>
      <c r="B432" t="s">
        <v>5713</v>
      </c>
      <c r="C432" t="s">
        <v>28</v>
      </c>
      <c r="D432" t="s">
        <v>20</v>
      </c>
      <c r="E432" t="s">
        <v>5714</v>
      </c>
      <c r="F432" t="s">
        <v>5715</v>
      </c>
      <c r="G432">
        <v>0.88461000000000001</v>
      </c>
      <c r="H432">
        <v>0.87926000000000004</v>
      </c>
      <c r="J432">
        <v>1</v>
      </c>
      <c r="L432">
        <v>0.92</v>
      </c>
      <c r="M432" t="s">
        <v>13</v>
      </c>
      <c r="N432">
        <f t="shared" si="80"/>
        <v>48633.220000000372</v>
      </c>
      <c r="O432">
        <f t="shared" si="76"/>
        <v>0</v>
      </c>
      <c r="U432" t="str">
        <f ca="1"/>
        <v>2025-06-23 13:01:48</v>
      </c>
      <c r="V432" s="4">
        <f t="shared" ca="1" si="81"/>
        <v>4</v>
      </c>
      <c r="W432" s="4">
        <f t="shared" ca="1" si="82"/>
        <v>15</v>
      </c>
      <c r="X432" s="4">
        <f t="shared" ca="1" si="83"/>
        <v>0.36000000000000032</v>
      </c>
      <c r="Y432" s="4">
        <f t="shared" ca="1" si="77"/>
        <v>0.87702000000000002</v>
      </c>
      <c r="Z432" s="4">
        <f t="shared" ca="1" si="78"/>
        <v>0.87866999999999995</v>
      </c>
      <c r="AA432" s="4">
        <f t="shared" ca="1" si="79"/>
        <v>0.87629999999999997</v>
      </c>
      <c r="AB432">
        <f t="shared" ca="1" si="84"/>
        <v>1</v>
      </c>
      <c r="AC432">
        <f t="shared" ca="1" si="85"/>
        <v>0</v>
      </c>
      <c r="AD432">
        <f t="shared" ca="1" si="86"/>
        <v>0</v>
      </c>
    </row>
    <row r="433" spans="1:30" x14ac:dyDescent="0.2">
      <c r="A433" t="s">
        <v>14</v>
      </c>
      <c r="B433" t="s">
        <v>5716</v>
      </c>
      <c r="C433" t="s">
        <v>28</v>
      </c>
      <c r="D433" t="s">
        <v>20</v>
      </c>
      <c r="E433" t="s">
        <v>5717</v>
      </c>
      <c r="F433" t="s">
        <v>5718</v>
      </c>
      <c r="G433">
        <v>0.88482000000000005</v>
      </c>
      <c r="H433">
        <v>0.88427</v>
      </c>
      <c r="J433">
        <v>1</v>
      </c>
      <c r="L433">
        <v>0.92</v>
      </c>
      <c r="M433" t="s">
        <v>13</v>
      </c>
      <c r="N433">
        <f t="shared" si="80"/>
        <v>48632.300000000374</v>
      </c>
      <c r="O433">
        <f t="shared" si="76"/>
        <v>0</v>
      </c>
      <c r="U433" t="str">
        <f ca="1"/>
        <v>2025-06-23 12:51:35</v>
      </c>
      <c r="V433" s="4">
        <f t="shared" ca="1" si="81"/>
        <v>2</v>
      </c>
      <c r="W433" s="4">
        <f t="shared" ca="1" si="82"/>
        <v>3</v>
      </c>
      <c r="X433" s="4">
        <f t="shared" ca="1" si="83"/>
        <v>-3</v>
      </c>
      <c r="Y433" s="4">
        <f t="shared" ca="1" si="77"/>
        <v>0.87849999999999995</v>
      </c>
      <c r="Z433" s="4">
        <f t="shared" ca="1" si="78"/>
        <v>0.87763999999999998</v>
      </c>
      <c r="AA433" s="4">
        <f t="shared" ca="1" si="79"/>
        <v>0.87594000000000005</v>
      </c>
      <c r="AB433">
        <f t="shared" ca="1" si="84"/>
        <v>0</v>
      </c>
      <c r="AC433">
        <f t="shared" ca="1" si="85"/>
        <v>1</v>
      </c>
      <c r="AD433">
        <f t="shared" ca="1" si="86"/>
        <v>0</v>
      </c>
    </row>
    <row r="434" spans="1:30" x14ac:dyDescent="0.2">
      <c r="A434" t="s">
        <v>11</v>
      </c>
      <c r="B434" t="s">
        <v>5719</v>
      </c>
      <c r="C434" t="s">
        <v>28</v>
      </c>
      <c r="D434" t="s">
        <v>20</v>
      </c>
      <c r="E434" t="s">
        <v>5720</v>
      </c>
      <c r="F434" t="s">
        <v>5721</v>
      </c>
      <c r="G434">
        <v>0.88714000000000004</v>
      </c>
      <c r="H434">
        <v>0.88497999999999999</v>
      </c>
      <c r="J434">
        <v>1</v>
      </c>
      <c r="L434">
        <v>-1</v>
      </c>
      <c r="M434" t="s">
        <v>13</v>
      </c>
      <c r="N434">
        <f t="shared" si="80"/>
        <v>48631.380000000376</v>
      </c>
      <c r="O434">
        <f t="shared" si="76"/>
        <v>1</v>
      </c>
      <c r="U434" t="str">
        <f ca="1"/>
        <v>2025-06-23 12:41:23</v>
      </c>
      <c r="V434" s="4">
        <f t="shared" ca="1" si="81"/>
        <v>2</v>
      </c>
      <c r="W434" s="4">
        <f t="shared" ca="1" si="82"/>
        <v>3</v>
      </c>
      <c r="X434" s="4">
        <f t="shared" ca="1" si="83"/>
        <v>2.7600000000000002</v>
      </c>
      <c r="Y434" s="4">
        <f t="shared" ca="1" si="77"/>
        <v>0.87636000000000003</v>
      </c>
      <c r="Z434" s="4">
        <f t="shared" ca="1" si="78"/>
        <v>0.87990000000000002</v>
      </c>
      <c r="AA434" s="4">
        <f t="shared" ca="1" si="79"/>
        <v>0.87807999999999997</v>
      </c>
      <c r="AB434">
        <f t="shared" ca="1" si="84"/>
        <v>0</v>
      </c>
      <c r="AC434">
        <f t="shared" ca="1" si="85"/>
        <v>0</v>
      </c>
      <c r="AD434">
        <f t="shared" ca="1" si="86"/>
        <v>1</v>
      </c>
    </row>
    <row r="435" spans="1:30" x14ac:dyDescent="0.2">
      <c r="A435" t="s">
        <v>11</v>
      </c>
      <c r="B435" t="s">
        <v>5722</v>
      </c>
      <c r="C435" t="s">
        <v>35</v>
      </c>
      <c r="D435" t="s">
        <v>20</v>
      </c>
      <c r="E435" t="s">
        <v>5723</v>
      </c>
      <c r="F435" t="s">
        <v>5721</v>
      </c>
      <c r="G435">
        <v>0.88643000000000005</v>
      </c>
      <c r="H435">
        <v>0.88497999999999999</v>
      </c>
      <c r="J435">
        <v>2</v>
      </c>
      <c r="L435">
        <v>-2</v>
      </c>
      <c r="M435" t="s">
        <v>13</v>
      </c>
      <c r="N435">
        <f t="shared" si="80"/>
        <v>48632.380000000376</v>
      </c>
      <c r="O435">
        <f t="shared" si="76"/>
        <v>0</v>
      </c>
      <c r="U435" t="str">
        <f ca="1"/>
        <v>2025-06-23 12:30:42</v>
      </c>
      <c r="V435" s="4">
        <f t="shared" ca="1" si="81"/>
        <v>1</v>
      </c>
      <c r="W435" s="4">
        <f t="shared" ca="1" si="82"/>
        <v>1</v>
      </c>
      <c r="X435" s="4">
        <f t="shared" ca="1" si="83"/>
        <v>0.92</v>
      </c>
      <c r="Y435" s="4">
        <f t="shared" ca="1" si="77"/>
        <v>0.87841999999999998</v>
      </c>
      <c r="Z435" s="4">
        <f t="shared" ca="1" si="78"/>
        <v>0.88022</v>
      </c>
      <c r="AA435" s="4">
        <f t="shared" ca="1" si="79"/>
        <v>0.88022</v>
      </c>
      <c r="AB435">
        <f t="shared" ca="1" si="84"/>
        <v>0</v>
      </c>
      <c r="AC435">
        <f t="shared" ca="1" si="85"/>
        <v>0</v>
      </c>
      <c r="AD435">
        <f t="shared" ca="1" si="86"/>
        <v>1</v>
      </c>
    </row>
    <row r="436" spans="1:30" x14ac:dyDescent="0.2">
      <c r="A436" t="s">
        <v>11</v>
      </c>
      <c r="B436" t="s">
        <v>5724</v>
      </c>
      <c r="C436" t="s">
        <v>150</v>
      </c>
      <c r="D436" t="s">
        <v>20</v>
      </c>
      <c r="E436" t="s">
        <v>5725</v>
      </c>
      <c r="F436" t="s">
        <v>5721</v>
      </c>
      <c r="G436">
        <v>0.88571999999999995</v>
      </c>
      <c r="H436">
        <v>0.88497999999999999</v>
      </c>
      <c r="J436">
        <v>4</v>
      </c>
      <c r="L436">
        <v>-4</v>
      </c>
      <c r="M436" t="s">
        <v>13</v>
      </c>
      <c r="N436">
        <f t="shared" si="80"/>
        <v>48634.380000000376</v>
      </c>
      <c r="O436">
        <f t="shared" si="76"/>
        <v>0</v>
      </c>
      <c r="U436" t="str">
        <f ca="1"/>
        <v>2025-06-23 12:20:00</v>
      </c>
      <c r="V436" s="4">
        <f t="shared" ca="1" si="81"/>
        <v>1</v>
      </c>
      <c r="W436" s="4">
        <f t="shared" ca="1" si="82"/>
        <v>1</v>
      </c>
      <c r="X436" s="4">
        <f t="shared" ca="1" si="83"/>
        <v>0.92</v>
      </c>
      <c r="Y436" s="4">
        <f t="shared" ca="1" si="77"/>
        <v>0.88014000000000003</v>
      </c>
      <c r="Z436" s="4">
        <f t="shared" ca="1" si="78"/>
        <v>0.88019999999999998</v>
      </c>
      <c r="AA436" s="4">
        <f t="shared" ca="1" si="79"/>
        <v>0.88019999999999998</v>
      </c>
      <c r="AB436">
        <f t="shared" ca="1" si="84"/>
        <v>0</v>
      </c>
      <c r="AC436">
        <f t="shared" ca="1" si="85"/>
        <v>0</v>
      </c>
      <c r="AD436">
        <f t="shared" ca="1" si="86"/>
        <v>1</v>
      </c>
    </row>
    <row r="437" spans="1:30" x14ac:dyDescent="0.2">
      <c r="A437" t="s">
        <v>14</v>
      </c>
      <c r="B437" t="s">
        <v>5726</v>
      </c>
      <c r="C437" t="s">
        <v>27</v>
      </c>
      <c r="D437" t="s">
        <v>20</v>
      </c>
      <c r="E437" t="s">
        <v>5727</v>
      </c>
      <c r="F437" t="s">
        <v>5728</v>
      </c>
      <c r="G437">
        <v>0.88812000000000002</v>
      </c>
      <c r="H437">
        <v>0.88702000000000003</v>
      </c>
      <c r="J437">
        <v>8</v>
      </c>
      <c r="L437">
        <v>7.36</v>
      </c>
      <c r="M437" t="s">
        <v>13</v>
      </c>
      <c r="N437">
        <f t="shared" si="80"/>
        <v>48638.380000000376</v>
      </c>
      <c r="O437">
        <f t="shared" si="76"/>
        <v>0</v>
      </c>
      <c r="U437" t="str">
        <f ca="1"/>
        <v>2025-06-23 12:09:47</v>
      </c>
      <c r="V437" s="4">
        <f t="shared" ca="1" si="81"/>
        <v>1</v>
      </c>
      <c r="W437" s="4">
        <f t="shared" ca="1" si="82"/>
        <v>1</v>
      </c>
      <c r="X437" s="4">
        <f t="shared" ca="1" si="83"/>
        <v>-1</v>
      </c>
      <c r="Y437" s="4">
        <f t="shared" ca="1" si="77"/>
        <v>0.88041000000000003</v>
      </c>
      <c r="Z437" s="4">
        <f t="shared" ca="1" si="78"/>
        <v>0.88056000000000001</v>
      </c>
      <c r="AA437" s="4">
        <f t="shared" ca="1" si="79"/>
        <v>0.88056000000000001</v>
      </c>
      <c r="AB437">
        <f t="shared" ca="1" si="84"/>
        <v>0</v>
      </c>
      <c r="AC437">
        <f t="shared" ca="1" si="85"/>
        <v>0</v>
      </c>
      <c r="AD437">
        <f t="shared" ca="1" si="86"/>
        <v>1</v>
      </c>
    </row>
    <row r="438" spans="1:30" x14ac:dyDescent="0.2">
      <c r="A438" t="s">
        <v>14</v>
      </c>
      <c r="B438" t="s">
        <v>5729</v>
      </c>
      <c r="C438" t="s">
        <v>72</v>
      </c>
      <c r="D438" t="s">
        <v>20</v>
      </c>
      <c r="E438" t="s">
        <v>5730</v>
      </c>
      <c r="F438" t="s">
        <v>5728</v>
      </c>
      <c r="G438">
        <v>0.88646999999999998</v>
      </c>
      <c r="H438">
        <v>0.88702000000000003</v>
      </c>
      <c r="J438">
        <v>4</v>
      </c>
      <c r="L438">
        <v>-4</v>
      </c>
      <c r="M438" t="s">
        <v>13</v>
      </c>
      <c r="N438">
        <f t="shared" si="80"/>
        <v>48631.020000000375</v>
      </c>
      <c r="O438">
        <f t="shared" si="76"/>
        <v>0</v>
      </c>
      <c r="U438" t="str">
        <f ca="1"/>
        <v>2025-06-23 11:59:35</v>
      </c>
      <c r="V438" s="4">
        <f t="shared" ca="1" si="81"/>
        <v>2</v>
      </c>
      <c r="W438" s="4">
        <f t="shared" ca="1" si="82"/>
        <v>3</v>
      </c>
      <c r="X438" s="4">
        <f t="shared" ca="1" si="83"/>
        <v>2.7600000000000002</v>
      </c>
      <c r="Y438" s="4">
        <f t="shared" ca="1" si="77"/>
        <v>0.88029999999999997</v>
      </c>
      <c r="Z438" s="4">
        <f t="shared" ca="1" si="78"/>
        <v>0.87932999999999995</v>
      </c>
      <c r="AA438" s="4">
        <f t="shared" ca="1" si="79"/>
        <v>0.87861</v>
      </c>
      <c r="AB438">
        <f t="shared" ca="1" si="84"/>
        <v>0</v>
      </c>
      <c r="AC438">
        <f t="shared" ca="1" si="85"/>
        <v>1</v>
      </c>
      <c r="AD438">
        <f t="shared" ca="1" si="86"/>
        <v>0</v>
      </c>
    </row>
    <row r="439" spans="1:30" x14ac:dyDescent="0.2">
      <c r="A439" t="s">
        <v>14</v>
      </c>
      <c r="B439" t="s">
        <v>5731</v>
      </c>
      <c r="C439" t="s">
        <v>28</v>
      </c>
      <c r="D439" t="s">
        <v>20</v>
      </c>
      <c r="E439" t="s">
        <v>5732</v>
      </c>
      <c r="F439" t="s">
        <v>5728</v>
      </c>
      <c r="G439">
        <v>0.88371</v>
      </c>
      <c r="H439">
        <v>0.88702000000000003</v>
      </c>
      <c r="J439">
        <v>1</v>
      </c>
      <c r="L439">
        <v>-1</v>
      </c>
      <c r="M439" t="s">
        <v>13</v>
      </c>
      <c r="N439">
        <f t="shared" si="80"/>
        <v>48635.020000000375</v>
      </c>
      <c r="O439">
        <f t="shared" si="76"/>
        <v>0</v>
      </c>
      <c r="U439" t="str">
        <f ca="1"/>
        <v>2025-06-23 11:49:22</v>
      </c>
      <c r="V439" s="4">
        <f t="shared" ca="1" si="81"/>
        <v>1</v>
      </c>
      <c r="W439" s="4">
        <f t="shared" ca="1" si="82"/>
        <v>1</v>
      </c>
      <c r="X439" s="4">
        <f t="shared" ca="1" si="83"/>
        <v>-1</v>
      </c>
      <c r="Y439" s="4">
        <f t="shared" ca="1" si="77"/>
        <v>0.87953000000000003</v>
      </c>
      <c r="Z439" s="4">
        <f t="shared" ca="1" si="78"/>
        <v>0.87895999999999996</v>
      </c>
      <c r="AA439" s="4">
        <f t="shared" ca="1" si="79"/>
        <v>0.87895999999999996</v>
      </c>
      <c r="AB439">
        <f t="shared" ca="1" si="84"/>
        <v>0</v>
      </c>
      <c r="AC439">
        <f t="shared" ca="1" si="85"/>
        <v>1</v>
      </c>
      <c r="AD439">
        <f t="shared" ca="1" si="86"/>
        <v>0</v>
      </c>
    </row>
    <row r="440" spans="1:30" x14ac:dyDescent="0.2">
      <c r="A440" t="s">
        <v>14</v>
      </c>
      <c r="B440" t="s">
        <v>5733</v>
      </c>
      <c r="C440" t="s">
        <v>130</v>
      </c>
      <c r="D440" t="s">
        <v>20</v>
      </c>
      <c r="E440" t="s">
        <v>5734</v>
      </c>
      <c r="F440" t="s">
        <v>5728</v>
      </c>
      <c r="G440">
        <v>0.88512000000000002</v>
      </c>
      <c r="H440">
        <v>0.88702000000000003</v>
      </c>
      <c r="J440">
        <v>2</v>
      </c>
      <c r="L440">
        <v>-2</v>
      </c>
      <c r="M440" t="s">
        <v>13</v>
      </c>
      <c r="N440">
        <f t="shared" si="80"/>
        <v>48636.020000000375</v>
      </c>
      <c r="O440">
        <f t="shared" si="76"/>
        <v>0</v>
      </c>
      <c r="U440" t="str">
        <f ca="1"/>
        <v>2025-06-23 11:39:10</v>
      </c>
      <c r="V440" s="4">
        <f t="shared" ca="1" si="81"/>
        <v>2</v>
      </c>
      <c r="W440" s="4">
        <f t="shared" ca="1" si="82"/>
        <v>3</v>
      </c>
      <c r="X440" s="4">
        <f t="shared" ca="1" si="83"/>
        <v>2.7600000000000002</v>
      </c>
      <c r="Y440" s="4">
        <f t="shared" ca="1" si="77"/>
        <v>0.87895999999999996</v>
      </c>
      <c r="Z440" s="4">
        <f t="shared" ca="1" si="78"/>
        <v>0.87970000000000004</v>
      </c>
      <c r="AA440" s="4">
        <f t="shared" ca="1" si="79"/>
        <v>0.879</v>
      </c>
      <c r="AB440">
        <f t="shared" ca="1" si="84"/>
        <v>0</v>
      </c>
      <c r="AC440">
        <f t="shared" ca="1" si="85"/>
        <v>0</v>
      </c>
      <c r="AD440">
        <f t="shared" ca="1" si="86"/>
        <v>1</v>
      </c>
    </row>
    <row r="441" spans="1:30" x14ac:dyDescent="0.2">
      <c r="A441" t="s">
        <v>11</v>
      </c>
      <c r="B441" t="s">
        <v>5735</v>
      </c>
      <c r="C441" t="s">
        <v>28</v>
      </c>
      <c r="D441" t="s">
        <v>20</v>
      </c>
      <c r="E441" t="s">
        <v>5736</v>
      </c>
      <c r="F441" t="s">
        <v>5737</v>
      </c>
      <c r="G441">
        <v>0.88470000000000004</v>
      </c>
      <c r="H441">
        <v>0.88454999999999995</v>
      </c>
      <c r="J441">
        <v>1</v>
      </c>
      <c r="L441">
        <v>-1</v>
      </c>
      <c r="M441" t="s">
        <v>13</v>
      </c>
      <c r="N441">
        <f t="shared" si="80"/>
        <v>48638.020000000375</v>
      </c>
      <c r="O441">
        <f t="shared" si="76"/>
        <v>0</v>
      </c>
      <c r="U441" t="str">
        <f ca="1"/>
        <v>2025-06-23 11:28:25</v>
      </c>
      <c r="V441" s="4">
        <f t="shared" ca="1" si="81"/>
        <v>2</v>
      </c>
      <c r="W441" s="4">
        <f t="shared" ca="1" si="82"/>
        <v>3</v>
      </c>
      <c r="X441" s="4">
        <f t="shared" ca="1" si="83"/>
        <v>0.84000000000000008</v>
      </c>
      <c r="Y441" s="4">
        <f t="shared" ca="1" si="77"/>
        <v>0.87934000000000001</v>
      </c>
      <c r="Z441" s="4">
        <f t="shared" ca="1" si="78"/>
        <v>0.88116000000000005</v>
      </c>
      <c r="AA441" s="4">
        <f t="shared" ca="1" si="79"/>
        <v>0.87931999999999999</v>
      </c>
      <c r="AB441">
        <f t="shared" ca="1" si="84"/>
        <v>1</v>
      </c>
      <c r="AC441">
        <f t="shared" ca="1" si="85"/>
        <v>0</v>
      </c>
      <c r="AD441">
        <f t="shared" ca="1" si="86"/>
        <v>0</v>
      </c>
    </row>
    <row r="442" spans="1:30" x14ac:dyDescent="0.2">
      <c r="A442" t="s">
        <v>14</v>
      </c>
      <c r="B442" t="s">
        <v>5738</v>
      </c>
      <c r="C442" t="s">
        <v>49</v>
      </c>
      <c r="D442" t="s">
        <v>20</v>
      </c>
      <c r="E442" t="s">
        <v>5739</v>
      </c>
      <c r="F442" t="s">
        <v>5740</v>
      </c>
      <c r="G442">
        <v>0.88563000000000003</v>
      </c>
      <c r="H442">
        <v>0.88510999999999995</v>
      </c>
      <c r="J442">
        <v>4</v>
      </c>
      <c r="L442">
        <v>3.68</v>
      </c>
      <c r="M442" t="s">
        <v>13</v>
      </c>
      <c r="N442">
        <f t="shared" si="80"/>
        <v>48639.020000000375</v>
      </c>
      <c r="O442">
        <f t="shared" si="76"/>
        <v>0</v>
      </c>
      <c r="U442" t="str">
        <f ca="1"/>
        <v>2025-06-23 11:18:13</v>
      </c>
      <c r="V442" s="4">
        <f t="shared" ca="1" si="81"/>
        <v>2</v>
      </c>
      <c r="W442" s="4">
        <f t="shared" ca="1" si="82"/>
        <v>3</v>
      </c>
      <c r="X442" s="4">
        <f t="shared" ca="1" si="83"/>
        <v>-3</v>
      </c>
      <c r="Y442" s="4">
        <f t="shared" ca="1" si="77"/>
        <v>0.87931999999999999</v>
      </c>
      <c r="Z442" s="4">
        <f t="shared" ca="1" si="78"/>
        <v>0.87999000000000005</v>
      </c>
      <c r="AA442" s="4">
        <f t="shared" ca="1" si="79"/>
        <v>0.87932999999999995</v>
      </c>
      <c r="AB442">
        <f t="shared" ca="1" si="84"/>
        <v>0</v>
      </c>
      <c r="AC442">
        <f t="shared" ca="1" si="85"/>
        <v>0</v>
      </c>
      <c r="AD442">
        <f t="shared" ca="1" si="86"/>
        <v>1</v>
      </c>
    </row>
    <row r="443" spans="1:30" x14ac:dyDescent="0.2">
      <c r="A443" t="s">
        <v>14</v>
      </c>
      <c r="B443" t="s">
        <v>5741</v>
      </c>
      <c r="C443" t="s">
        <v>28</v>
      </c>
      <c r="D443" t="s">
        <v>20</v>
      </c>
      <c r="E443" t="s">
        <v>5742</v>
      </c>
      <c r="F443" t="s">
        <v>5740</v>
      </c>
      <c r="G443">
        <v>0.88438000000000005</v>
      </c>
      <c r="H443">
        <v>0.88510999999999995</v>
      </c>
      <c r="J443">
        <v>1</v>
      </c>
      <c r="L443">
        <v>-1</v>
      </c>
      <c r="M443" t="s">
        <v>13</v>
      </c>
      <c r="N443">
        <f t="shared" si="80"/>
        <v>48635.340000000375</v>
      </c>
      <c r="O443">
        <f t="shared" si="76"/>
        <v>0</v>
      </c>
      <c r="U443" t="str">
        <f ca="1"/>
        <v>2025-06-23 11:08:01</v>
      </c>
      <c r="V443" s="4">
        <f t="shared" ca="1" si="81"/>
        <v>1</v>
      </c>
      <c r="W443" s="4">
        <f t="shared" ca="1" si="82"/>
        <v>1</v>
      </c>
      <c r="X443" s="4">
        <f t="shared" ca="1" si="83"/>
        <v>0.92</v>
      </c>
      <c r="Y443" s="4">
        <f t="shared" ca="1" si="77"/>
        <v>0.87995000000000001</v>
      </c>
      <c r="Z443" s="4">
        <f t="shared" ca="1" si="78"/>
        <v>0.88154999999999994</v>
      </c>
      <c r="AA443" s="4">
        <f t="shared" ca="1" si="79"/>
        <v>0.88154999999999994</v>
      </c>
      <c r="AB443">
        <f t="shared" ca="1" si="84"/>
        <v>0</v>
      </c>
      <c r="AC443">
        <f t="shared" ca="1" si="85"/>
        <v>0</v>
      </c>
      <c r="AD443">
        <f t="shared" ca="1" si="86"/>
        <v>1</v>
      </c>
    </row>
    <row r="444" spans="1:30" x14ac:dyDescent="0.2">
      <c r="A444" t="s">
        <v>14</v>
      </c>
      <c r="B444" t="s">
        <v>5743</v>
      </c>
      <c r="C444" t="s">
        <v>42</v>
      </c>
      <c r="D444" t="s">
        <v>20</v>
      </c>
      <c r="E444" t="s">
        <v>5744</v>
      </c>
      <c r="F444" t="s">
        <v>5740</v>
      </c>
      <c r="G444">
        <v>0.88497999999999999</v>
      </c>
      <c r="H444">
        <v>0.88510999999999995</v>
      </c>
      <c r="J444">
        <v>2</v>
      </c>
      <c r="L444">
        <v>-2</v>
      </c>
      <c r="M444" t="s">
        <v>13</v>
      </c>
      <c r="N444">
        <f t="shared" si="80"/>
        <v>48636.340000000375</v>
      </c>
      <c r="O444">
        <f t="shared" si="76"/>
        <v>0</v>
      </c>
      <c r="U444" t="str">
        <f ca="1"/>
        <v>2025-06-23 10:57:48</v>
      </c>
      <c r="V444" s="4">
        <f t="shared" ca="1" si="81"/>
        <v>2</v>
      </c>
      <c r="W444" s="4">
        <f t="shared" ca="1" si="82"/>
        <v>3</v>
      </c>
      <c r="X444" s="4">
        <f t="shared" ca="1" si="83"/>
        <v>0.84000000000000008</v>
      </c>
      <c r="Y444" s="4">
        <f t="shared" ca="1" si="77"/>
        <v>0.88170999999999999</v>
      </c>
      <c r="Z444" s="4">
        <f t="shared" ca="1" si="78"/>
        <v>0.88207000000000002</v>
      </c>
      <c r="AA444" s="4">
        <f t="shared" ca="1" si="79"/>
        <v>0.87995999999999996</v>
      </c>
      <c r="AB444">
        <f t="shared" ca="1" si="84"/>
        <v>1</v>
      </c>
      <c r="AC444">
        <f t="shared" ca="1" si="85"/>
        <v>0</v>
      </c>
      <c r="AD444">
        <f t="shared" ca="1" si="86"/>
        <v>0</v>
      </c>
    </row>
    <row r="445" spans="1:30" x14ac:dyDescent="0.2">
      <c r="A445" t="s">
        <v>11</v>
      </c>
      <c r="B445" t="s">
        <v>5745</v>
      </c>
      <c r="C445" t="s">
        <v>33</v>
      </c>
      <c r="D445" t="s">
        <v>20</v>
      </c>
      <c r="E445" t="s">
        <v>5746</v>
      </c>
      <c r="F445" t="s">
        <v>5747</v>
      </c>
      <c r="G445">
        <v>0.88749999999999996</v>
      </c>
      <c r="H445">
        <v>0.88414999999999999</v>
      </c>
      <c r="J445">
        <v>1</v>
      </c>
      <c r="L445">
        <v>-1</v>
      </c>
      <c r="M445" t="s">
        <v>13</v>
      </c>
      <c r="N445">
        <f t="shared" si="80"/>
        <v>48638.340000000375</v>
      </c>
      <c r="O445">
        <f t="shared" si="76"/>
        <v>0</v>
      </c>
      <c r="U445" t="str">
        <f ca="1"/>
        <v>2025-06-23 10:47:36</v>
      </c>
      <c r="V445" s="4">
        <f t="shared" ca="1" si="81"/>
        <v>3</v>
      </c>
      <c r="W445" s="4">
        <f t="shared" ca="1" si="82"/>
        <v>7</v>
      </c>
      <c r="X445" s="4">
        <f t="shared" ca="1" si="83"/>
        <v>0.68000000000000016</v>
      </c>
      <c r="Y445" s="4">
        <f t="shared" ca="1" si="77"/>
        <v>0.87983</v>
      </c>
      <c r="Z445" s="4">
        <f t="shared" ca="1" si="78"/>
        <v>0.88239000000000001</v>
      </c>
      <c r="AA445" s="4">
        <f t="shared" ca="1" si="79"/>
        <v>0.87971999999999995</v>
      </c>
      <c r="AB445">
        <f t="shared" ca="1" si="84"/>
        <v>1</v>
      </c>
      <c r="AC445">
        <f t="shared" ca="1" si="85"/>
        <v>0</v>
      </c>
      <c r="AD445">
        <f t="shared" ca="1" si="86"/>
        <v>0</v>
      </c>
    </row>
    <row r="446" spans="1:30" x14ac:dyDescent="0.2">
      <c r="A446" t="s">
        <v>11</v>
      </c>
      <c r="B446" t="s">
        <v>5748</v>
      </c>
      <c r="C446" t="s">
        <v>125</v>
      </c>
      <c r="D446" t="s">
        <v>20</v>
      </c>
      <c r="E446" t="s">
        <v>5749</v>
      </c>
      <c r="F446" t="s">
        <v>5747</v>
      </c>
      <c r="G446">
        <v>0.88622000000000001</v>
      </c>
      <c r="H446">
        <v>0.88414999999999999</v>
      </c>
      <c r="J446">
        <v>2</v>
      </c>
      <c r="L446">
        <v>-2</v>
      </c>
      <c r="M446" t="s">
        <v>13</v>
      </c>
      <c r="N446">
        <f t="shared" si="80"/>
        <v>48639.340000000375</v>
      </c>
      <c r="O446">
        <f t="shared" si="76"/>
        <v>0</v>
      </c>
      <c r="U446" t="str">
        <f ca="1"/>
        <v>2025-06-23 10:37:23</v>
      </c>
      <c r="V446" s="4">
        <f t="shared" ca="1" si="81"/>
        <v>3</v>
      </c>
      <c r="W446" s="4">
        <f t="shared" ca="1" si="82"/>
        <v>7</v>
      </c>
      <c r="X446" s="4">
        <f t="shared" ca="1" si="83"/>
        <v>0.68000000000000016</v>
      </c>
      <c r="Y446" s="4">
        <f t="shared" ca="1" si="77"/>
        <v>0.88273999999999997</v>
      </c>
      <c r="Z446" s="4">
        <f t="shared" ca="1" si="78"/>
        <v>0.8831</v>
      </c>
      <c r="AA446" s="4">
        <f t="shared" ca="1" si="79"/>
        <v>0.88151999999999997</v>
      </c>
      <c r="AB446">
        <f t="shared" ca="1" si="84"/>
        <v>1</v>
      </c>
      <c r="AC446">
        <f t="shared" ca="1" si="85"/>
        <v>0</v>
      </c>
      <c r="AD446">
        <f t="shared" ca="1" si="86"/>
        <v>0</v>
      </c>
    </row>
    <row r="447" spans="1:30" x14ac:dyDescent="0.2">
      <c r="A447" t="s">
        <v>11</v>
      </c>
      <c r="B447" t="s">
        <v>5750</v>
      </c>
      <c r="C447" t="s">
        <v>28</v>
      </c>
      <c r="D447" t="s">
        <v>20</v>
      </c>
      <c r="E447" t="s">
        <v>5751</v>
      </c>
      <c r="F447" t="s">
        <v>5752</v>
      </c>
      <c r="G447">
        <v>0.88332999999999995</v>
      </c>
      <c r="H447">
        <v>0.88695000000000002</v>
      </c>
      <c r="J447">
        <v>1</v>
      </c>
      <c r="L447">
        <v>0.92</v>
      </c>
      <c r="M447" t="s">
        <v>13</v>
      </c>
      <c r="N447">
        <f t="shared" si="80"/>
        <v>48641.340000000375</v>
      </c>
      <c r="O447">
        <f t="shared" si="76"/>
        <v>0</v>
      </c>
      <c r="U447" t="str">
        <f ca="1"/>
        <v>2025-06-23 10:26:47</v>
      </c>
      <c r="V447" s="4">
        <f t="shared" ca="1" si="81"/>
        <v>1</v>
      </c>
      <c r="W447" s="4">
        <f t="shared" ca="1" si="82"/>
        <v>1</v>
      </c>
      <c r="X447" s="4">
        <f t="shared" ca="1" si="83"/>
        <v>0.92</v>
      </c>
      <c r="Y447" s="4">
        <f t="shared" ca="1" si="77"/>
        <v>0.88119999999999998</v>
      </c>
      <c r="Z447" s="4">
        <f t="shared" ca="1" si="78"/>
        <v>0.87941999999999998</v>
      </c>
      <c r="AA447" s="4">
        <f t="shared" ca="1" si="79"/>
        <v>0.87941999999999998</v>
      </c>
      <c r="AB447">
        <f t="shared" ca="1" si="84"/>
        <v>0</v>
      </c>
      <c r="AC447">
        <f t="shared" ca="1" si="85"/>
        <v>1</v>
      </c>
      <c r="AD447">
        <f t="shared" ca="1" si="86"/>
        <v>0</v>
      </c>
    </row>
    <row r="448" spans="1:30" x14ac:dyDescent="0.2">
      <c r="A448" t="s">
        <v>11</v>
      </c>
      <c r="B448" t="s">
        <v>5753</v>
      </c>
      <c r="C448" t="s">
        <v>123</v>
      </c>
      <c r="D448" t="s">
        <v>20</v>
      </c>
      <c r="E448" t="s">
        <v>5754</v>
      </c>
      <c r="F448" t="s">
        <v>5755</v>
      </c>
      <c r="G448">
        <v>0.87921000000000005</v>
      </c>
      <c r="H448">
        <v>0.88368000000000002</v>
      </c>
      <c r="J448">
        <v>2</v>
      </c>
      <c r="L448">
        <v>1.84</v>
      </c>
      <c r="M448" t="s">
        <v>13</v>
      </c>
      <c r="N448">
        <f t="shared" si="80"/>
        <v>48640.420000000377</v>
      </c>
      <c r="O448">
        <f t="shared" si="76"/>
        <v>0</v>
      </c>
      <c r="U448" t="str">
        <f ca="1"/>
        <v>2025-06-23 10:16:35</v>
      </c>
      <c r="V448" s="4">
        <f t="shared" ca="1" si="81"/>
        <v>2</v>
      </c>
      <c r="W448" s="4">
        <f t="shared" ca="1" si="82"/>
        <v>3</v>
      </c>
      <c r="X448" s="4">
        <f t="shared" ca="1" si="83"/>
        <v>2.7600000000000002</v>
      </c>
      <c r="Y448" s="4">
        <f t="shared" ca="1" si="77"/>
        <v>0.87934000000000001</v>
      </c>
      <c r="Z448" s="4">
        <f t="shared" ca="1" si="78"/>
        <v>0.87771999999999994</v>
      </c>
      <c r="AA448" s="4">
        <f t="shared" ca="1" si="79"/>
        <v>0.87687000000000004</v>
      </c>
      <c r="AB448">
        <f t="shared" ca="1" si="84"/>
        <v>0</v>
      </c>
      <c r="AC448">
        <f t="shared" ca="1" si="85"/>
        <v>1</v>
      </c>
      <c r="AD448">
        <f t="shared" ca="1" si="86"/>
        <v>0</v>
      </c>
    </row>
    <row r="449" spans="1:30" x14ac:dyDescent="0.2">
      <c r="A449" t="s">
        <v>11</v>
      </c>
      <c r="B449" t="s">
        <v>5756</v>
      </c>
      <c r="C449" t="s">
        <v>28</v>
      </c>
      <c r="D449" t="s">
        <v>20</v>
      </c>
      <c r="E449" t="s">
        <v>5757</v>
      </c>
      <c r="F449" t="s">
        <v>5755</v>
      </c>
      <c r="G449">
        <v>0.87997999999999998</v>
      </c>
      <c r="H449">
        <v>0.88368000000000002</v>
      </c>
      <c r="J449">
        <v>1</v>
      </c>
      <c r="L449">
        <v>0.92</v>
      </c>
      <c r="M449" t="s">
        <v>13</v>
      </c>
      <c r="N449">
        <f t="shared" si="80"/>
        <v>48638.58000000038</v>
      </c>
      <c r="O449">
        <f t="shared" si="76"/>
        <v>0</v>
      </c>
      <c r="U449" t="str">
        <f ca="1"/>
        <v>2025-06-23 10:06:23</v>
      </c>
      <c r="V449" s="4">
        <f t="shared" ca="1" si="81"/>
        <v>4</v>
      </c>
      <c r="W449" s="4">
        <f t="shared" ca="1" si="82"/>
        <v>15</v>
      </c>
      <c r="X449" s="4">
        <f t="shared" ca="1" si="83"/>
        <v>-15</v>
      </c>
      <c r="Y449" s="4">
        <f t="shared" ca="1" si="77"/>
        <v>0.87768000000000002</v>
      </c>
      <c r="Z449" s="4">
        <f t="shared" ca="1" si="78"/>
        <v>0.87424999999999997</v>
      </c>
      <c r="AA449" s="4">
        <f t="shared" ca="1" si="79"/>
        <v>0.87236999999999998</v>
      </c>
      <c r="AB449">
        <f t="shared" ca="1" si="84"/>
        <v>0</v>
      </c>
      <c r="AC449">
        <f t="shared" ca="1" si="85"/>
        <v>1</v>
      </c>
      <c r="AD449">
        <f t="shared" ca="1" si="86"/>
        <v>0</v>
      </c>
    </row>
    <row r="450" spans="1:30" x14ac:dyDescent="0.2">
      <c r="A450" t="s">
        <v>11</v>
      </c>
      <c r="B450" t="s">
        <v>5758</v>
      </c>
      <c r="C450" t="s">
        <v>28</v>
      </c>
      <c r="D450" t="s">
        <v>20</v>
      </c>
      <c r="E450" t="s">
        <v>5759</v>
      </c>
      <c r="F450" t="s">
        <v>5760</v>
      </c>
      <c r="G450">
        <v>0.87758999999999998</v>
      </c>
      <c r="H450">
        <v>0.87983</v>
      </c>
      <c r="J450">
        <v>1</v>
      </c>
      <c r="L450">
        <v>0.92</v>
      </c>
      <c r="M450" t="s">
        <v>13</v>
      </c>
      <c r="N450">
        <f t="shared" si="80"/>
        <v>48637.660000000382</v>
      </c>
      <c r="O450">
        <f t="shared" ref="O450:O513" si="87">IF(OR(AND(A1304="call",J1304=1,G1304&lt;H1304),AND(A1304="put",J1304=1,G1304&gt;H1304)),1,0)</f>
        <v>0</v>
      </c>
      <c r="U450" t="str">
        <f ca="1"/>
        <v>2025-06-23 09:55:30</v>
      </c>
      <c r="V450" s="4">
        <f t="shared" ca="1" si="81"/>
        <v>4</v>
      </c>
      <c r="W450" s="4">
        <f t="shared" ca="1" si="82"/>
        <v>15</v>
      </c>
      <c r="X450" s="4">
        <f t="shared" ca="1" si="83"/>
        <v>8.0400000000000009</v>
      </c>
      <c r="Y450" s="4">
        <f t="shared" ca="1" si="77"/>
        <v>0.87304000000000004</v>
      </c>
      <c r="Z450" s="4">
        <f t="shared" ca="1" si="78"/>
        <v>0.87412000000000001</v>
      </c>
      <c r="AA450" s="4">
        <f t="shared" ca="1" si="79"/>
        <v>0.87211000000000005</v>
      </c>
      <c r="AB450">
        <f t="shared" ca="1" si="84"/>
        <v>1</v>
      </c>
      <c r="AC450">
        <f t="shared" ca="1" si="85"/>
        <v>0</v>
      </c>
      <c r="AD450">
        <f t="shared" ca="1" si="86"/>
        <v>0</v>
      </c>
    </row>
    <row r="451" spans="1:30" x14ac:dyDescent="0.2">
      <c r="A451" t="s">
        <v>11</v>
      </c>
      <c r="B451" t="s">
        <v>5761</v>
      </c>
      <c r="C451" t="s">
        <v>28</v>
      </c>
      <c r="D451" t="s">
        <v>20</v>
      </c>
      <c r="E451" t="s">
        <v>5762</v>
      </c>
      <c r="F451" t="s">
        <v>5763</v>
      </c>
      <c r="G451">
        <v>0.87597000000000003</v>
      </c>
      <c r="H451">
        <v>0.87849999999999995</v>
      </c>
      <c r="J451">
        <v>1</v>
      </c>
      <c r="L451">
        <v>0.92</v>
      </c>
      <c r="M451" t="s">
        <v>13</v>
      </c>
      <c r="N451">
        <f t="shared" si="80"/>
        <v>48636.740000000384</v>
      </c>
      <c r="O451">
        <f t="shared" si="87"/>
        <v>0</v>
      </c>
      <c r="U451" t="str">
        <f ca="1"/>
        <v>2025-06-23 09:45:17</v>
      </c>
      <c r="V451" s="4">
        <f t="shared" ca="1" si="81"/>
        <v>1</v>
      </c>
      <c r="W451" s="4">
        <f t="shared" ca="1" si="82"/>
        <v>1</v>
      </c>
      <c r="X451" s="4">
        <f t="shared" ca="1" si="83"/>
        <v>0.92</v>
      </c>
      <c r="Y451" s="4">
        <f t="shared" ref="Y451:Y514" ca="1" si="88">_xlfn.MAXIFS(INDIRECT($Q$10),INDIRECT($Q$5),$U451)</f>
        <v>0.87456999999999996</v>
      </c>
      <c r="Z451" s="4">
        <f t="shared" ref="Z451:Z514" ca="1" si="89">_xlfn.MAXIFS(INDIRECT($Q$9),INDIRECT($Q$5),$U451)</f>
        <v>0.87309000000000003</v>
      </c>
      <c r="AA451" s="4">
        <f t="shared" ref="AA451:AA514" ca="1" si="90">_xlfn.MINIFS(INDIRECT($Q$9),INDIRECT($Q$5),$U451)</f>
        <v>0.87309000000000003</v>
      </c>
      <c r="AB451">
        <f t="shared" ca="1" si="84"/>
        <v>0</v>
      </c>
      <c r="AC451">
        <f t="shared" ca="1" si="85"/>
        <v>1</v>
      </c>
      <c r="AD451">
        <f t="shared" ca="1" si="86"/>
        <v>0</v>
      </c>
    </row>
    <row r="452" spans="1:30" x14ac:dyDescent="0.2">
      <c r="A452" t="s">
        <v>11</v>
      </c>
      <c r="B452" t="s">
        <v>5764</v>
      </c>
      <c r="C452" t="s">
        <v>126</v>
      </c>
      <c r="D452" t="s">
        <v>20</v>
      </c>
      <c r="E452" t="s">
        <v>5765</v>
      </c>
      <c r="F452" t="s">
        <v>5766</v>
      </c>
      <c r="G452">
        <v>0.87555000000000005</v>
      </c>
      <c r="H452">
        <v>0.87583</v>
      </c>
      <c r="J452">
        <v>2</v>
      </c>
      <c r="L452">
        <v>1.84</v>
      </c>
      <c r="M452" t="s">
        <v>13</v>
      </c>
      <c r="N452">
        <f t="shared" ref="N452:N515" si="91">N451-L451</f>
        <v>48635.820000000385</v>
      </c>
      <c r="O452">
        <f t="shared" si="87"/>
        <v>0</v>
      </c>
      <c r="U452" t="str">
        <f ca="1"/>
        <v>2025-06-23 09:35:05</v>
      </c>
      <c r="V452" s="4">
        <f t="shared" ca="1" si="81"/>
        <v>4</v>
      </c>
      <c r="W452" s="4">
        <f t="shared" ca="1" si="82"/>
        <v>15</v>
      </c>
      <c r="X452" s="4">
        <f t="shared" ca="1" si="83"/>
        <v>-15</v>
      </c>
      <c r="Y452" s="4">
        <f t="shared" ca="1" si="88"/>
        <v>0.87282999999999999</v>
      </c>
      <c r="Z452" s="4">
        <f t="shared" ca="1" si="89"/>
        <v>0.87114999999999998</v>
      </c>
      <c r="AA452" s="4">
        <f t="shared" ca="1" si="90"/>
        <v>0.86980000000000002</v>
      </c>
      <c r="AB452">
        <f t="shared" ca="1" si="84"/>
        <v>0</v>
      </c>
      <c r="AC452">
        <f t="shared" ca="1" si="85"/>
        <v>1</v>
      </c>
      <c r="AD452">
        <f t="shared" ca="1" si="86"/>
        <v>0</v>
      </c>
    </row>
    <row r="453" spans="1:30" x14ac:dyDescent="0.2">
      <c r="A453" t="s">
        <v>11</v>
      </c>
      <c r="B453" t="s">
        <v>5767</v>
      </c>
      <c r="C453" t="s">
        <v>28</v>
      </c>
      <c r="D453" t="s">
        <v>20</v>
      </c>
      <c r="E453" t="s">
        <v>5768</v>
      </c>
      <c r="F453" t="s">
        <v>5766</v>
      </c>
      <c r="G453">
        <v>0.87695999999999996</v>
      </c>
      <c r="H453">
        <v>0.87583</v>
      </c>
      <c r="J453">
        <v>1</v>
      </c>
      <c r="L453">
        <v>-1</v>
      </c>
      <c r="M453" t="s">
        <v>13</v>
      </c>
      <c r="N453">
        <f t="shared" si="91"/>
        <v>48633.980000000389</v>
      </c>
      <c r="O453">
        <f t="shared" si="87"/>
        <v>0</v>
      </c>
      <c r="U453" t="str">
        <f ca="1"/>
        <v>2025-06-23 09:24:25</v>
      </c>
      <c r="V453" s="4">
        <f t="shared" ca="1" si="81"/>
        <v>1</v>
      </c>
      <c r="W453" s="4">
        <f t="shared" ca="1" si="82"/>
        <v>1</v>
      </c>
      <c r="X453" s="4">
        <f t="shared" ca="1" si="83"/>
        <v>0.92</v>
      </c>
      <c r="Y453" s="4">
        <f t="shared" ca="1" si="88"/>
        <v>0.86948999999999999</v>
      </c>
      <c r="Z453" s="4">
        <f t="shared" ca="1" si="89"/>
        <v>0.87287999999999999</v>
      </c>
      <c r="AA453" s="4">
        <f t="shared" ca="1" si="90"/>
        <v>0.87287999999999999</v>
      </c>
      <c r="AB453">
        <f t="shared" ca="1" si="84"/>
        <v>0</v>
      </c>
      <c r="AC453">
        <f t="shared" ca="1" si="85"/>
        <v>0</v>
      </c>
      <c r="AD453">
        <f t="shared" ca="1" si="86"/>
        <v>1</v>
      </c>
    </row>
    <row r="454" spans="1:30" x14ac:dyDescent="0.2">
      <c r="A454" t="s">
        <v>14</v>
      </c>
      <c r="B454" t="s">
        <v>5769</v>
      </c>
      <c r="C454" t="s">
        <v>136</v>
      </c>
      <c r="D454" t="s">
        <v>20</v>
      </c>
      <c r="E454" t="s">
        <v>5770</v>
      </c>
      <c r="F454" t="s">
        <v>5771</v>
      </c>
      <c r="G454">
        <v>0.87756999999999996</v>
      </c>
      <c r="H454">
        <v>0.87722</v>
      </c>
      <c r="J454">
        <v>4</v>
      </c>
      <c r="L454">
        <v>3.68</v>
      </c>
      <c r="M454" t="s">
        <v>13</v>
      </c>
      <c r="N454">
        <f t="shared" si="91"/>
        <v>48634.980000000389</v>
      </c>
      <c r="O454">
        <f t="shared" si="87"/>
        <v>0</v>
      </c>
      <c r="U454" t="str">
        <f ca="1"/>
        <v>2025-06-23 09:14:03</v>
      </c>
      <c r="V454" s="4">
        <f t="shared" ca="1" si="81"/>
        <v>4</v>
      </c>
      <c r="W454" s="4">
        <f t="shared" ca="1" si="82"/>
        <v>15</v>
      </c>
      <c r="X454" s="4">
        <f t="shared" ca="1" si="83"/>
        <v>13.8</v>
      </c>
      <c r="Y454" s="4">
        <f t="shared" ca="1" si="88"/>
        <v>0.87397999999999998</v>
      </c>
      <c r="Z454" s="4">
        <f t="shared" ca="1" si="89"/>
        <v>0.87717999999999996</v>
      </c>
      <c r="AA454" s="4">
        <f t="shared" ca="1" si="90"/>
        <v>0.87551999999999996</v>
      </c>
      <c r="AB454">
        <f t="shared" ca="1" si="84"/>
        <v>0</v>
      </c>
      <c r="AC454">
        <f t="shared" ca="1" si="85"/>
        <v>0</v>
      </c>
      <c r="AD454">
        <f t="shared" ca="1" si="86"/>
        <v>1</v>
      </c>
    </row>
    <row r="455" spans="1:30" x14ac:dyDescent="0.2">
      <c r="A455" t="s">
        <v>14</v>
      </c>
      <c r="B455" t="s">
        <v>5772</v>
      </c>
      <c r="C455" t="s">
        <v>28</v>
      </c>
      <c r="D455" t="s">
        <v>20</v>
      </c>
      <c r="E455" t="s">
        <v>5773</v>
      </c>
      <c r="F455" t="s">
        <v>5771</v>
      </c>
      <c r="G455">
        <v>0.87468000000000001</v>
      </c>
      <c r="H455">
        <v>0.87722</v>
      </c>
      <c r="J455">
        <v>1</v>
      </c>
      <c r="L455">
        <v>-1</v>
      </c>
      <c r="M455" t="s">
        <v>13</v>
      </c>
      <c r="N455">
        <f t="shared" si="91"/>
        <v>48631.300000000389</v>
      </c>
      <c r="O455">
        <f t="shared" si="87"/>
        <v>0</v>
      </c>
      <c r="U455" t="str">
        <f ca="1"/>
        <v>2025-06-23 09:03:50</v>
      </c>
      <c r="V455" s="4">
        <f t="shared" ca="1" si="81"/>
        <v>2</v>
      </c>
      <c r="W455" s="4">
        <f t="shared" ca="1" si="82"/>
        <v>3</v>
      </c>
      <c r="X455" s="4">
        <f t="shared" ca="1" si="83"/>
        <v>-3</v>
      </c>
      <c r="Y455" s="4">
        <f t="shared" ca="1" si="88"/>
        <v>0.87538000000000005</v>
      </c>
      <c r="Z455" s="4">
        <f t="shared" ca="1" si="89"/>
        <v>0.87644999999999995</v>
      </c>
      <c r="AA455" s="4">
        <f t="shared" ca="1" si="90"/>
        <v>0.87558999999999998</v>
      </c>
      <c r="AB455">
        <f t="shared" ca="1" si="84"/>
        <v>0</v>
      </c>
      <c r="AC455">
        <f t="shared" ca="1" si="85"/>
        <v>0</v>
      </c>
      <c r="AD455">
        <f t="shared" ca="1" si="86"/>
        <v>1</v>
      </c>
    </row>
    <row r="456" spans="1:30" x14ac:dyDescent="0.2">
      <c r="A456" t="s">
        <v>14</v>
      </c>
      <c r="B456" t="s">
        <v>5774</v>
      </c>
      <c r="C456" t="s">
        <v>123</v>
      </c>
      <c r="D456" t="s">
        <v>20</v>
      </c>
      <c r="E456" t="s">
        <v>5775</v>
      </c>
      <c r="F456" t="s">
        <v>5771</v>
      </c>
      <c r="G456">
        <v>0.87631000000000003</v>
      </c>
      <c r="H456">
        <v>0.87722</v>
      </c>
      <c r="J456">
        <v>2</v>
      </c>
      <c r="L456">
        <v>-2</v>
      </c>
      <c r="M456" t="s">
        <v>13</v>
      </c>
      <c r="N456">
        <f t="shared" si="91"/>
        <v>48632.300000000389</v>
      </c>
      <c r="O456">
        <f t="shared" si="87"/>
        <v>0</v>
      </c>
      <c r="U456" t="str">
        <f ca="1"/>
        <v>2025-06-23 08:53:28</v>
      </c>
      <c r="V456" s="4">
        <f t="shared" ca="1" si="81"/>
        <v>3</v>
      </c>
      <c r="W456" s="4">
        <f t="shared" ca="1" si="82"/>
        <v>7</v>
      </c>
      <c r="X456" s="4">
        <f t="shared" ca="1" si="83"/>
        <v>0.68000000000000016</v>
      </c>
      <c r="Y456" s="4">
        <f t="shared" ca="1" si="88"/>
        <v>0.87641999999999998</v>
      </c>
      <c r="Z456" s="4">
        <f t="shared" ca="1" si="89"/>
        <v>0.87680999999999998</v>
      </c>
      <c r="AA456" s="4">
        <f t="shared" ca="1" si="90"/>
        <v>0.87387000000000004</v>
      </c>
      <c r="AB456">
        <f t="shared" ca="1" si="84"/>
        <v>1</v>
      </c>
      <c r="AC456">
        <f t="shared" ca="1" si="85"/>
        <v>0</v>
      </c>
      <c r="AD456">
        <f t="shared" ca="1" si="86"/>
        <v>0</v>
      </c>
    </row>
    <row r="457" spans="1:30" x14ac:dyDescent="0.2">
      <c r="A457" t="s">
        <v>14</v>
      </c>
      <c r="B457" t="s">
        <v>5776</v>
      </c>
      <c r="C457" t="s">
        <v>28</v>
      </c>
      <c r="D457" t="s">
        <v>20</v>
      </c>
      <c r="E457" t="s">
        <v>5777</v>
      </c>
      <c r="F457" t="s">
        <v>5778</v>
      </c>
      <c r="G457">
        <v>0.87646999999999997</v>
      </c>
      <c r="H457">
        <v>0.87475000000000003</v>
      </c>
      <c r="J457">
        <v>1</v>
      </c>
      <c r="L457">
        <v>0.92</v>
      </c>
      <c r="M457" t="s">
        <v>13</v>
      </c>
      <c r="N457">
        <f t="shared" si="91"/>
        <v>48634.300000000389</v>
      </c>
      <c r="O457">
        <f t="shared" si="87"/>
        <v>0</v>
      </c>
      <c r="U457" t="str">
        <f ca="1"/>
        <v>2025-06-23 08:43:16</v>
      </c>
      <c r="V457" s="4">
        <f t="shared" ca="1" si="81"/>
        <v>1</v>
      </c>
      <c r="W457" s="4">
        <f t="shared" ca="1" si="82"/>
        <v>1</v>
      </c>
      <c r="X457" s="4">
        <f t="shared" ca="1" si="83"/>
        <v>0.92</v>
      </c>
      <c r="Y457" s="4">
        <f t="shared" ca="1" si="88"/>
        <v>0.87424999999999997</v>
      </c>
      <c r="Z457" s="4">
        <f t="shared" ca="1" si="89"/>
        <v>0.87602999999999998</v>
      </c>
      <c r="AA457" s="4">
        <f t="shared" ca="1" si="90"/>
        <v>0.87602999999999998</v>
      </c>
      <c r="AB457">
        <f t="shared" ca="1" si="84"/>
        <v>0</v>
      </c>
      <c r="AC457">
        <f t="shared" ca="1" si="85"/>
        <v>0</v>
      </c>
      <c r="AD457">
        <f t="shared" ca="1" si="86"/>
        <v>1</v>
      </c>
    </row>
    <row r="458" spans="1:30" x14ac:dyDescent="0.2">
      <c r="A458" t="s">
        <v>14</v>
      </c>
      <c r="B458" t="s">
        <v>5779</v>
      </c>
      <c r="C458" t="s">
        <v>28</v>
      </c>
      <c r="D458" t="s">
        <v>20</v>
      </c>
      <c r="E458" t="s">
        <v>5780</v>
      </c>
      <c r="F458" t="s">
        <v>5781</v>
      </c>
      <c r="G458">
        <v>0.87885000000000002</v>
      </c>
      <c r="H458">
        <v>0.87655000000000005</v>
      </c>
      <c r="J458">
        <v>1</v>
      </c>
      <c r="L458">
        <v>0.92</v>
      </c>
      <c r="M458" t="s">
        <v>13</v>
      </c>
      <c r="N458">
        <f t="shared" si="91"/>
        <v>48633.38000000039</v>
      </c>
      <c r="O458">
        <f t="shared" si="87"/>
        <v>0</v>
      </c>
      <c r="U458" t="str">
        <f ca="1"/>
        <v>2025-06-23 08:33:02</v>
      </c>
      <c r="V458" s="4">
        <f t="shared" ca="1" si="81"/>
        <v>1</v>
      </c>
      <c r="W458" s="4">
        <f t="shared" ca="1" si="82"/>
        <v>1</v>
      </c>
      <c r="X458" s="4">
        <f t="shared" ca="1" si="83"/>
        <v>0.92</v>
      </c>
      <c r="Y458" s="4">
        <f t="shared" ca="1" si="88"/>
        <v>0.87605</v>
      </c>
      <c r="Z458" s="4">
        <f t="shared" ca="1" si="89"/>
        <v>0.87783</v>
      </c>
      <c r="AA458" s="4">
        <f t="shared" ca="1" si="90"/>
        <v>0.87783</v>
      </c>
      <c r="AB458">
        <f t="shared" ca="1" si="84"/>
        <v>0</v>
      </c>
      <c r="AC458">
        <f t="shared" ca="1" si="85"/>
        <v>0</v>
      </c>
      <c r="AD458">
        <f t="shared" ca="1" si="86"/>
        <v>1</v>
      </c>
    </row>
    <row r="459" spans="1:30" x14ac:dyDescent="0.2">
      <c r="A459" t="s">
        <v>11</v>
      </c>
      <c r="B459" t="s">
        <v>5782</v>
      </c>
      <c r="C459" t="s">
        <v>77</v>
      </c>
      <c r="D459" t="s">
        <v>20</v>
      </c>
      <c r="E459" t="s">
        <v>5783</v>
      </c>
      <c r="F459" t="s">
        <v>5784</v>
      </c>
      <c r="G459">
        <v>0.87836999999999998</v>
      </c>
      <c r="H459">
        <v>0.87882000000000005</v>
      </c>
      <c r="J459">
        <v>2</v>
      </c>
      <c r="L459">
        <v>1.84</v>
      </c>
      <c r="M459" t="s">
        <v>13</v>
      </c>
      <c r="N459">
        <f t="shared" si="91"/>
        <v>48632.460000000392</v>
      </c>
      <c r="O459">
        <f t="shared" si="87"/>
        <v>0</v>
      </c>
      <c r="U459" t="str">
        <f ca="1"/>
        <v>2025-06-23 08:22:19</v>
      </c>
      <c r="V459" s="4">
        <f t="shared" ca="1" si="81"/>
        <v>2</v>
      </c>
      <c r="W459" s="4">
        <f t="shared" ca="1" si="82"/>
        <v>3</v>
      </c>
      <c r="X459" s="4">
        <f t="shared" ca="1" si="83"/>
        <v>-3</v>
      </c>
      <c r="Y459" s="4">
        <f t="shared" ca="1" si="88"/>
        <v>0.87721000000000005</v>
      </c>
      <c r="Z459" s="4">
        <f t="shared" ca="1" si="89"/>
        <v>0.87960000000000005</v>
      </c>
      <c r="AA459" s="4">
        <f t="shared" ca="1" si="90"/>
        <v>0.87834999999999996</v>
      </c>
      <c r="AB459">
        <f t="shared" ca="1" si="84"/>
        <v>0</v>
      </c>
      <c r="AC459">
        <f t="shared" ca="1" si="85"/>
        <v>0</v>
      </c>
      <c r="AD459">
        <f t="shared" ca="1" si="86"/>
        <v>1</v>
      </c>
    </row>
    <row r="460" spans="1:30" x14ac:dyDescent="0.2">
      <c r="A460" t="s">
        <v>11</v>
      </c>
      <c r="B460" t="s">
        <v>5785</v>
      </c>
      <c r="C460" t="s">
        <v>28</v>
      </c>
      <c r="D460" t="s">
        <v>20</v>
      </c>
      <c r="E460" t="s">
        <v>5786</v>
      </c>
      <c r="F460" t="s">
        <v>5784</v>
      </c>
      <c r="G460">
        <v>0.87948000000000004</v>
      </c>
      <c r="H460">
        <v>0.87882000000000005</v>
      </c>
      <c r="J460">
        <v>1</v>
      </c>
      <c r="L460">
        <v>-1</v>
      </c>
      <c r="M460" t="s">
        <v>13</v>
      </c>
      <c r="N460">
        <f t="shared" si="91"/>
        <v>48630.620000000396</v>
      </c>
      <c r="O460">
        <f t="shared" si="87"/>
        <v>0</v>
      </c>
      <c r="U460" t="str">
        <f ca="1"/>
        <v>2025-06-23 08:12:14</v>
      </c>
      <c r="V460" s="4">
        <f t="shared" ca="1" si="81"/>
        <v>2</v>
      </c>
      <c r="W460" s="4">
        <f t="shared" ca="1" si="82"/>
        <v>3</v>
      </c>
      <c r="X460" s="4">
        <f t="shared" ca="1" si="83"/>
        <v>0.84000000000000008</v>
      </c>
      <c r="Y460" s="4">
        <f t="shared" ca="1" si="88"/>
        <v>0.87975999999999999</v>
      </c>
      <c r="Z460" s="4">
        <f t="shared" ca="1" si="89"/>
        <v>0.88012000000000001</v>
      </c>
      <c r="AA460" s="4">
        <f t="shared" ca="1" si="90"/>
        <v>0.87771999999999994</v>
      </c>
      <c r="AB460">
        <f t="shared" ca="1" si="84"/>
        <v>1</v>
      </c>
      <c r="AC460">
        <f t="shared" ca="1" si="85"/>
        <v>0</v>
      </c>
      <c r="AD460">
        <f t="shared" ca="1" si="86"/>
        <v>0</v>
      </c>
    </row>
    <row r="461" spans="1:30" x14ac:dyDescent="0.2">
      <c r="A461" t="s">
        <v>11</v>
      </c>
      <c r="B461" t="s">
        <v>5787</v>
      </c>
      <c r="C461" t="s">
        <v>19</v>
      </c>
      <c r="D461" t="s">
        <v>20</v>
      </c>
      <c r="E461" t="s">
        <v>5788</v>
      </c>
      <c r="F461" t="s">
        <v>5784</v>
      </c>
      <c r="G461">
        <v>0.87736999999999998</v>
      </c>
      <c r="H461">
        <v>0.87882000000000005</v>
      </c>
      <c r="J461">
        <v>4</v>
      </c>
      <c r="L461">
        <v>3.68</v>
      </c>
      <c r="M461" t="s">
        <v>13</v>
      </c>
      <c r="N461">
        <f t="shared" si="91"/>
        <v>48631.620000000396</v>
      </c>
      <c r="O461">
        <f t="shared" si="87"/>
        <v>0</v>
      </c>
      <c r="U461" t="str">
        <f ca="1"/>
        <v>2025-06-23 08:02:01</v>
      </c>
      <c r="V461" s="4">
        <f t="shared" ca="1" si="81"/>
        <v>1</v>
      </c>
      <c r="W461" s="4">
        <f t="shared" ca="1" si="82"/>
        <v>1</v>
      </c>
      <c r="X461" s="4">
        <f t="shared" ca="1" si="83"/>
        <v>0.92</v>
      </c>
      <c r="Y461" s="4">
        <f t="shared" ca="1" si="88"/>
        <v>0.87751000000000001</v>
      </c>
      <c r="Z461" s="4">
        <f t="shared" ca="1" si="89"/>
        <v>0.87907999999999997</v>
      </c>
      <c r="AA461" s="4">
        <f t="shared" ca="1" si="90"/>
        <v>0.87907999999999997</v>
      </c>
      <c r="AB461">
        <f t="shared" ca="1" si="84"/>
        <v>0</v>
      </c>
      <c r="AC461">
        <f t="shared" ca="1" si="85"/>
        <v>0</v>
      </c>
      <c r="AD461">
        <f t="shared" ca="1" si="86"/>
        <v>1</v>
      </c>
    </row>
    <row r="462" spans="1:30" x14ac:dyDescent="0.2">
      <c r="A462" t="s">
        <v>11</v>
      </c>
      <c r="B462" t="s">
        <v>5789</v>
      </c>
      <c r="C462" t="s">
        <v>28</v>
      </c>
      <c r="D462" t="s">
        <v>20</v>
      </c>
      <c r="E462" t="s">
        <v>5790</v>
      </c>
      <c r="F462" t="s">
        <v>5791</v>
      </c>
      <c r="G462">
        <v>0.87849999999999995</v>
      </c>
      <c r="H462">
        <v>0.87934000000000001</v>
      </c>
      <c r="J462">
        <v>1</v>
      </c>
      <c r="L462">
        <v>0.92</v>
      </c>
      <c r="M462" t="s">
        <v>13</v>
      </c>
      <c r="N462">
        <f t="shared" si="91"/>
        <v>48627.940000000395</v>
      </c>
      <c r="O462">
        <f t="shared" si="87"/>
        <v>0</v>
      </c>
      <c r="U462" t="str">
        <f ca="1"/>
        <v>2025-06-23 07:51:47</v>
      </c>
      <c r="V462" s="4">
        <f t="shared" ca="1" si="81"/>
        <v>1</v>
      </c>
      <c r="W462" s="4">
        <f t="shared" ca="1" si="82"/>
        <v>1</v>
      </c>
      <c r="X462" s="4">
        <f t="shared" ca="1" si="83"/>
        <v>0.92</v>
      </c>
      <c r="Y462" s="4">
        <f t="shared" ca="1" si="88"/>
        <v>0.87943000000000005</v>
      </c>
      <c r="Z462" s="4">
        <f t="shared" ca="1" si="89"/>
        <v>0.88229999999999997</v>
      </c>
      <c r="AA462" s="4">
        <f t="shared" ca="1" si="90"/>
        <v>0.88229999999999997</v>
      </c>
      <c r="AB462">
        <f t="shared" ca="1" si="84"/>
        <v>0</v>
      </c>
      <c r="AC462">
        <f t="shared" ca="1" si="85"/>
        <v>0</v>
      </c>
      <c r="AD462">
        <f t="shared" ca="1" si="86"/>
        <v>1</v>
      </c>
    </row>
    <row r="463" spans="1:30" x14ac:dyDescent="0.2">
      <c r="A463" t="s">
        <v>11</v>
      </c>
      <c r="B463" t="s">
        <v>5792</v>
      </c>
      <c r="C463" t="s">
        <v>28</v>
      </c>
      <c r="D463" t="s">
        <v>20</v>
      </c>
      <c r="E463" t="s">
        <v>5793</v>
      </c>
      <c r="F463" t="s">
        <v>5794</v>
      </c>
      <c r="G463">
        <v>0.87551999999999996</v>
      </c>
      <c r="H463">
        <v>0.87646999999999997</v>
      </c>
      <c r="J463">
        <v>1</v>
      </c>
      <c r="L463">
        <v>0.92</v>
      </c>
      <c r="M463" t="s">
        <v>13</v>
      </c>
      <c r="N463">
        <f t="shared" si="91"/>
        <v>48627.020000000397</v>
      </c>
      <c r="O463">
        <f t="shared" si="87"/>
        <v>1</v>
      </c>
      <c r="U463" t="str">
        <f ca="1"/>
        <v>2025-06-23 07:41:35</v>
      </c>
      <c r="V463" s="4">
        <f t="shared" ca="1" si="81"/>
        <v>2</v>
      </c>
      <c r="W463" s="4">
        <f t="shared" ca="1" si="82"/>
        <v>3</v>
      </c>
      <c r="X463" s="4">
        <f t="shared" ca="1" si="83"/>
        <v>-3</v>
      </c>
      <c r="Y463" s="4">
        <f t="shared" ca="1" si="88"/>
        <v>0.88231999999999999</v>
      </c>
      <c r="Z463" s="4">
        <f t="shared" ca="1" si="89"/>
        <v>0.88349</v>
      </c>
      <c r="AA463" s="4">
        <f t="shared" ca="1" si="90"/>
        <v>0.88239000000000001</v>
      </c>
      <c r="AB463">
        <f t="shared" ca="1" si="84"/>
        <v>0</v>
      </c>
      <c r="AC463">
        <f t="shared" ca="1" si="85"/>
        <v>0</v>
      </c>
      <c r="AD463">
        <f t="shared" ca="1" si="86"/>
        <v>1</v>
      </c>
    </row>
    <row r="464" spans="1:30" x14ac:dyDescent="0.2">
      <c r="A464" t="s">
        <v>11</v>
      </c>
      <c r="B464" t="s">
        <v>5795</v>
      </c>
      <c r="C464" t="s">
        <v>129</v>
      </c>
      <c r="D464" t="s">
        <v>20</v>
      </c>
      <c r="E464" t="s">
        <v>5796</v>
      </c>
      <c r="F464" t="s">
        <v>5797</v>
      </c>
      <c r="G464">
        <v>0.87243999999999999</v>
      </c>
      <c r="H464">
        <v>0.87524000000000002</v>
      </c>
      <c r="J464">
        <v>2</v>
      </c>
      <c r="L464">
        <v>1.84</v>
      </c>
      <c r="M464" t="s">
        <v>13</v>
      </c>
      <c r="N464">
        <f t="shared" si="91"/>
        <v>48626.100000000399</v>
      </c>
      <c r="O464">
        <f t="shared" si="87"/>
        <v>1</v>
      </c>
      <c r="U464" t="str">
        <f ca="1"/>
        <v>2025-06-23 07:31:22</v>
      </c>
      <c r="V464" s="4">
        <f t="shared" ca="1" si="81"/>
        <v>1</v>
      </c>
      <c r="W464" s="4">
        <f t="shared" ca="1" si="82"/>
        <v>1</v>
      </c>
      <c r="X464" s="4">
        <f t="shared" ca="1" si="83"/>
        <v>0.92</v>
      </c>
      <c r="Y464" s="4">
        <f t="shared" ca="1" si="88"/>
        <v>0.88393999999999995</v>
      </c>
      <c r="Z464" s="4">
        <f t="shared" ca="1" si="89"/>
        <v>0.88170999999999999</v>
      </c>
      <c r="AA464" s="4">
        <f t="shared" ca="1" si="90"/>
        <v>0.88170999999999999</v>
      </c>
      <c r="AB464">
        <f t="shared" ca="1" si="84"/>
        <v>0</v>
      </c>
      <c r="AC464">
        <f t="shared" ca="1" si="85"/>
        <v>1</v>
      </c>
      <c r="AD464">
        <f t="shared" ca="1" si="86"/>
        <v>0</v>
      </c>
    </row>
    <row r="465" spans="1:30" x14ac:dyDescent="0.2">
      <c r="A465" t="s">
        <v>11</v>
      </c>
      <c r="B465" t="s">
        <v>5798</v>
      </c>
      <c r="C465" t="s">
        <v>34</v>
      </c>
      <c r="D465" t="s">
        <v>20</v>
      </c>
      <c r="E465" t="s">
        <v>5799</v>
      </c>
      <c r="F465" t="s">
        <v>5797</v>
      </c>
      <c r="G465">
        <v>0.87336000000000003</v>
      </c>
      <c r="H465">
        <v>0.87524000000000002</v>
      </c>
      <c r="J465">
        <v>1</v>
      </c>
      <c r="L465">
        <v>0.92</v>
      </c>
      <c r="M465" t="s">
        <v>13</v>
      </c>
      <c r="N465">
        <f t="shared" si="91"/>
        <v>48624.260000000402</v>
      </c>
      <c r="O465">
        <f t="shared" si="87"/>
        <v>0</v>
      </c>
      <c r="U465" t="str">
        <f ca="1"/>
        <v>2025-06-23 07:20:30</v>
      </c>
      <c r="V465" s="4">
        <f t="shared" ca="1" si="81"/>
        <v>2</v>
      </c>
      <c r="W465" s="4">
        <f t="shared" ca="1" si="82"/>
        <v>3</v>
      </c>
      <c r="X465" s="4">
        <f t="shared" ca="1" si="83"/>
        <v>0.84000000000000008</v>
      </c>
      <c r="Y465" s="4">
        <f t="shared" ca="1" si="88"/>
        <v>0.88136000000000003</v>
      </c>
      <c r="Z465" s="4">
        <f t="shared" ca="1" si="89"/>
        <v>0.88188</v>
      </c>
      <c r="AA465" s="4">
        <f t="shared" ca="1" si="90"/>
        <v>0.88073000000000001</v>
      </c>
      <c r="AB465">
        <f t="shared" ca="1" si="84"/>
        <v>1</v>
      </c>
      <c r="AC465">
        <f t="shared" ca="1" si="85"/>
        <v>0</v>
      </c>
      <c r="AD465">
        <f t="shared" ca="1" si="86"/>
        <v>0</v>
      </c>
    </row>
    <row r="466" spans="1:30" x14ac:dyDescent="0.2">
      <c r="A466" t="s">
        <v>11</v>
      </c>
      <c r="B466" t="s">
        <v>5800</v>
      </c>
      <c r="C466" t="s">
        <v>28</v>
      </c>
      <c r="D466" t="s">
        <v>20</v>
      </c>
      <c r="E466" t="s">
        <v>5801</v>
      </c>
      <c r="F466" t="s">
        <v>5802</v>
      </c>
      <c r="G466">
        <v>0.87280000000000002</v>
      </c>
      <c r="H466">
        <v>0.87263000000000002</v>
      </c>
      <c r="J466">
        <v>1</v>
      </c>
      <c r="L466">
        <v>-1</v>
      </c>
      <c r="M466" t="s">
        <v>13</v>
      </c>
      <c r="N466">
        <f t="shared" si="91"/>
        <v>48623.340000000404</v>
      </c>
      <c r="O466">
        <f t="shared" si="87"/>
        <v>0</v>
      </c>
      <c r="U466" t="str">
        <f ca="1"/>
        <v>2025-06-23 07:10:07</v>
      </c>
      <c r="V466" s="4">
        <f t="shared" ca="1" si="81"/>
        <v>2</v>
      </c>
      <c r="W466" s="4">
        <f t="shared" ca="1" si="82"/>
        <v>3</v>
      </c>
      <c r="X466" s="4">
        <f t="shared" ca="1" si="83"/>
        <v>2.7600000000000002</v>
      </c>
      <c r="Y466" s="4">
        <f t="shared" ca="1" si="88"/>
        <v>0.88239999999999996</v>
      </c>
      <c r="Z466" s="4">
        <f t="shared" ca="1" si="89"/>
        <v>0.88043000000000005</v>
      </c>
      <c r="AA466" s="4">
        <f t="shared" ca="1" si="90"/>
        <v>0.87970000000000004</v>
      </c>
      <c r="AB466">
        <f t="shared" ca="1" si="84"/>
        <v>0</v>
      </c>
      <c r="AC466">
        <f t="shared" ca="1" si="85"/>
        <v>1</v>
      </c>
      <c r="AD466">
        <f t="shared" ca="1" si="86"/>
        <v>0</v>
      </c>
    </row>
    <row r="467" spans="1:30" x14ac:dyDescent="0.2">
      <c r="A467" t="s">
        <v>11</v>
      </c>
      <c r="B467" t="s">
        <v>5803</v>
      </c>
      <c r="C467" t="s">
        <v>129</v>
      </c>
      <c r="D467" t="s">
        <v>20</v>
      </c>
      <c r="E467" t="s">
        <v>5804</v>
      </c>
      <c r="F467" t="s">
        <v>5802</v>
      </c>
      <c r="G467">
        <v>0.87099000000000004</v>
      </c>
      <c r="H467">
        <v>0.87263000000000002</v>
      </c>
      <c r="J467">
        <v>2</v>
      </c>
      <c r="L467">
        <v>1.84</v>
      </c>
      <c r="M467" t="s">
        <v>13</v>
      </c>
      <c r="N467">
        <f t="shared" si="91"/>
        <v>48624.340000000404</v>
      </c>
      <c r="O467">
        <f t="shared" si="87"/>
        <v>1</v>
      </c>
      <c r="U467" t="str">
        <f ca="1"/>
        <v>2025-06-23 06:55:14</v>
      </c>
      <c r="V467" s="4">
        <f t="shared" ca="1" si="81"/>
        <v>1</v>
      </c>
      <c r="W467" s="4">
        <f t="shared" ca="1" si="82"/>
        <v>1</v>
      </c>
      <c r="X467" s="4">
        <f t="shared" ca="1" si="83"/>
        <v>0.92</v>
      </c>
      <c r="Y467" s="4">
        <f t="shared" ca="1" si="88"/>
        <v>0.87970999999999999</v>
      </c>
      <c r="Z467" s="4">
        <f t="shared" ca="1" si="89"/>
        <v>0.87731000000000003</v>
      </c>
      <c r="AA467" s="4">
        <f t="shared" ca="1" si="90"/>
        <v>0.87731000000000003</v>
      </c>
      <c r="AB467">
        <f t="shared" ca="1" si="84"/>
        <v>0</v>
      </c>
      <c r="AC467">
        <f t="shared" ca="1" si="85"/>
        <v>1</v>
      </c>
      <c r="AD467">
        <f t="shared" ca="1" si="86"/>
        <v>0</v>
      </c>
    </row>
    <row r="468" spans="1:30" x14ac:dyDescent="0.2">
      <c r="A468" t="s">
        <v>14</v>
      </c>
      <c r="B468" t="s">
        <v>5805</v>
      </c>
      <c r="C468" t="s">
        <v>73</v>
      </c>
      <c r="D468" t="s">
        <v>20</v>
      </c>
      <c r="E468" t="s">
        <v>5806</v>
      </c>
      <c r="F468" t="s">
        <v>5807</v>
      </c>
      <c r="G468">
        <v>0.87234999999999996</v>
      </c>
      <c r="H468">
        <v>0.87295999999999996</v>
      </c>
      <c r="J468">
        <v>8</v>
      </c>
      <c r="L468">
        <v>-8</v>
      </c>
      <c r="M468" t="s">
        <v>13</v>
      </c>
      <c r="N468">
        <f t="shared" si="91"/>
        <v>48622.500000000407</v>
      </c>
      <c r="O468">
        <f t="shared" si="87"/>
        <v>1</v>
      </c>
      <c r="U468" t="str">
        <f ca="1"/>
        <v>2025-06-23 06:45:01</v>
      </c>
      <c r="V468" s="4">
        <f t="shared" ca="1" si="81"/>
        <v>2</v>
      </c>
      <c r="W468" s="4">
        <f t="shared" ca="1" si="82"/>
        <v>3</v>
      </c>
      <c r="X468" s="4">
        <f t="shared" ca="1" si="83"/>
        <v>0.84000000000000008</v>
      </c>
      <c r="Y468" s="4">
        <f t="shared" ca="1" si="88"/>
        <v>0.87694000000000005</v>
      </c>
      <c r="Z468" s="4">
        <f t="shared" ca="1" si="89"/>
        <v>0.87724000000000002</v>
      </c>
      <c r="AA468" s="4">
        <f t="shared" ca="1" si="90"/>
        <v>0.87516000000000005</v>
      </c>
      <c r="AB468">
        <f t="shared" ca="1" si="84"/>
        <v>1</v>
      </c>
      <c r="AC468">
        <f t="shared" ca="1" si="85"/>
        <v>0</v>
      </c>
      <c r="AD468">
        <f t="shared" ca="1" si="86"/>
        <v>0</v>
      </c>
    </row>
    <row r="469" spans="1:30" x14ac:dyDescent="0.2">
      <c r="A469" t="s">
        <v>14</v>
      </c>
      <c r="B469" t="s">
        <v>5808</v>
      </c>
      <c r="C469" t="s">
        <v>138</v>
      </c>
      <c r="D469" t="s">
        <v>20</v>
      </c>
      <c r="E469" t="s">
        <v>5809</v>
      </c>
      <c r="F469" t="s">
        <v>5807</v>
      </c>
      <c r="G469">
        <v>0.87170999999999998</v>
      </c>
      <c r="H469">
        <v>0.87295999999999996</v>
      </c>
      <c r="J469">
        <v>4</v>
      </c>
      <c r="L469">
        <v>-4</v>
      </c>
      <c r="M469" t="s">
        <v>13</v>
      </c>
      <c r="N469">
        <f t="shared" si="91"/>
        <v>48630.500000000407</v>
      </c>
      <c r="O469">
        <f t="shared" si="87"/>
        <v>0</v>
      </c>
      <c r="U469" t="str">
        <f ca="1"/>
        <v>2025-06-23 06:34:48</v>
      </c>
      <c r="V469" s="4">
        <f t="shared" ca="1" si="81"/>
        <v>1</v>
      </c>
      <c r="W469" s="4">
        <f t="shared" ca="1" si="82"/>
        <v>1</v>
      </c>
      <c r="X469" s="4">
        <f t="shared" ca="1" si="83"/>
        <v>0.92</v>
      </c>
      <c r="Y469" s="4">
        <f t="shared" ca="1" si="88"/>
        <v>0.87697000000000003</v>
      </c>
      <c r="Z469" s="4">
        <f t="shared" ca="1" si="89"/>
        <v>0.87756999999999996</v>
      </c>
      <c r="AA469" s="4">
        <f t="shared" ca="1" si="90"/>
        <v>0.87756999999999996</v>
      </c>
      <c r="AB469">
        <f t="shared" ca="1" si="84"/>
        <v>0</v>
      </c>
      <c r="AC469">
        <f t="shared" ca="1" si="85"/>
        <v>0</v>
      </c>
      <c r="AD469">
        <f t="shared" ca="1" si="86"/>
        <v>1</v>
      </c>
    </row>
    <row r="470" spans="1:30" x14ac:dyDescent="0.2">
      <c r="A470" t="s">
        <v>14</v>
      </c>
      <c r="B470" t="s">
        <v>5810</v>
      </c>
      <c r="C470" t="s">
        <v>28</v>
      </c>
      <c r="D470" t="s">
        <v>20</v>
      </c>
      <c r="E470" t="s">
        <v>5811</v>
      </c>
      <c r="F470" t="s">
        <v>5807</v>
      </c>
      <c r="G470">
        <v>0.87041999999999997</v>
      </c>
      <c r="H470">
        <v>0.87295999999999996</v>
      </c>
      <c r="J470">
        <v>1</v>
      </c>
      <c r="L470">
        <v>-1</v>
      </c>
      <c r="M470" t="s">
        <v>13</v>
      </c>
      <c r="N470">
        <f t="shared" si="91"/>
        <v>48634.500000000407</v>
      </c>
      <c r="O470">
        <f t="shared" si="87"/>
        <v>0</v>
      </c>
      <c r="U470" t="str">
        <f ca="1"/>
        <v>2025-06-23 06:24:35</v>
      </c>
      <c r="V470" s="4">
        <f t="shared" ca="1" si="81"/>
        <v>2</v>
      </c>
      <c r="W470" s="4">
        <f t="shared" ca="1" si="82"/>
        <v>3</v>
      </c>
      <c r="X470" s="4">
        <f t="shared" ca="1" si="83"/>
        <v>2.7600000000000002</v>
      </c>
      <c r="Y470" s="4">
        <f t="shared" ca="1" si="88"/>
        <v>0.87726000000000004</v>
      </c>
      <c r="Z470" s="4">
        <f t="shared" ca="1" si="89"/>
        <v>0.87899000000000005</v>
      </c>
      <c r="AA470" s="4">
        <f t="shared" ca="1" si="90"/>
        <v>0.87822</v>
      </c>
      <c r="AB470">
        <f t="shared" ca="1" si="84"/>
        <v>0</v>
      </c>
      <c r="AC470">
        <f t="shared" ca="1" si="85"/>
        <v>0</v>
      </c>
      <c r="AD470">
        <f t="shared" ca="1" si="86"/>
        <v>1</v>
      </c>
    </row>
    <row r="471" spans="1:30" x14ac:dyDescent="0.2">
      <c r="A471" t="s">
        <v>14</v>
      </c>
      <c r="B471" t="s">
        <v>5812</v>
      </c>
      <c r="C471" t="s">
        <v>123</v>
      </c>
      <c r="D471" t="s">
        <v>20</v>
      </c>
      <c r="E471" t="s">
        <v>5813</v>
      </c>
      <c r="F471" t="s">
        <v>5807</v>
      </c>
      <c r="G471">
        <v>0.87102999999999997</v>
      </c>
      <c r="H471">
        <v>0.87295999999999996</v>
      </c>
      <c r="J471">
        <v>2</v>
      </c>
      <c r="L471">
        <v>-2</v>
      </c>
      <c r="M471" t="s">
        <v>13</v>
      </c>
      <c r="N471">
        <f t="shared" si="91"/>
        <v>48635.500000000407</v>
      </c>
      <c r="O471">
        <f t="shared" si="87"/>
        <v>0</v>
      </c>
      <c r="U471" t="str">
        <f ca="1"/>
        <v>2025-06-23 06:13:55</v>
      </c>
      <c r="V471" s="4">
        <f t="shared" ca="1" si="81"/>
        <v>3</v>
      </c>
      <c r="W471" s="4">
        <f t="shared" ca="1" si="82"/>
        <v>7</v>
      </c>
      <c r="X471" s="4">
        <f t="shared" ca="1" si="83"/>
        <v>0.68000000000000016</v>
      </c>
      <c r="Y471" s="4">
        <f t="shared" ca="1" si="88"/>
        <v>0.87917999999999996</v>
      </c>
      <c r="Z471" s="4">
        <f t="shared" ca="1" si="89"/>
        <v>0.88044</v>
      </c>
      <c r="AA471" s="4">
        <f t="shared" ca="1" si="90"/>
        <v>0.87863999999999998</v>
      </c>
      <c r="AB471">
        <f t="shared" ca="1" si="84"/>
        <v>1</v>
      </c>
      <c r="AC471">
        <f t="shared" ca="1" si="85"/>
        <v>0</v>
      </c>
      <c r="AD471">
        <f t="shared" ca="1" si="86"/>
        <v>0</v>
      </c>
    </row>
    <row r="472" spans="1:30" x14ac:dyDescent="0.2">
      <c r="A472" t="s">
        <v>11</v>
      </c>
      <c r="B472" t="s">
        <v>5814</v>
      </c>
      <c r="C472" t="s">
        <v>36</v>
      </c>
      <c r="D472" t="s">
        <v>20</v>
      </c>
      <c r="E472" t="s">
        <v>5815</v>
      </c>
      <c r="F472" t="s">
        <v>5816</v>
      </c>
      <c r="G472">
        <v>0.87128000000000005</v>
      </c>
      <c r="H472">
        <v>0.87073999999999996</v>
      </c>
      <c r="J472">
        <v>2</v>
      </c>
      <c r="L472">
        <v>-2</v>
      </c>
      <c r="M472" t="s">
        <v>13</v>
      </c>
      <c r="N472">
        <f t="shared" si="91"/>
        <v>48637.500000000407</v>
      </c>
      <c r="O472">
        <f t="shared" si="87"/>
        <v>0</v>
      </c>
      <c r="U472" t="str">
        <f ca="1"/>
        <v>2025-06-23 06:03:43</v>
      </c>
      <c r="V472" s="4">
        <f t="shared" ca="1" si="81"/>
        <v>1</v>
      </c>
      <c r="W472" s="4">
        <f t="shared" ca="1" si="82"/>
        <v>1</v>
      </c>
      <c r="X472" s="4">
        <f t="shared" ca="1" si="83"/>
        <v>-1</v>
      </c>
      <c r="Y472" s="4">
        <f t="shared" ca="1" si="88"/>
        <v>0.88034999999999997</v>
      </c>
      <c r="Z472" s="4">
        <f t="shared" ca="1" si="89"/>
        <v>0.87887999999999999</v>
      </c>
      <c r="AA472" s="4">
        <f t="shared" ca="1" si="90"/>
        <v>0.87887999999999999</v>
      </c>
      <c r="AB472">
        <f t="shared" ca="1" si="84"/>
        <v>0</v>
      </c>
      <c r="AC472">
        <f t="shared" ca="1" si="85"/>
        <v>1</v>
      </c>
      <c r="AD472">
        <f t="shared" ca="1" si="86"/>
        <v>0</v>
      </c>
    </row>
    <row r="473" spans="1:30" x14ac:dyDescent="0.2">
      <c r="A473" t="s">
        <v>11</v>
      </c>
      <c r="B473" t="s">
        <v>5817</v>
      </c>
      <c r="C473" t="s">
        <v>28</v>
      </c>
      <c r="D473" t="s">
        <v>20</v>
      </c>
      <c r="E473" t="s">
        <v>5818</v>
      </c>
      <c r="F473" t="s">
        <v>5816</v>
      </c>
      <c r="G473">
        <v>0.87377000000000005</v>
      </c>
      <c r="H473">
        <v>0.87073999999999996</v>
      </c>
      <c r="J473">
        <v>1</v>
      </c>
      <c r="L473">
        <v>-1</v>
      </c>
      <c r="M473" t="s">
        <v>13</v>
      </c>
      <c r="N473">
        <f t="shared" si="91"/>
        <v>48639.500000000407</v>
      </c>
      <c r="O473">
        <f t="shared" si="87"/>
        <v>0</v>
      </c>
      <c r="U473" t="str">
        <f ca="1"/>
        <v>2025-06-23 05:53:36</v>
      </c>
      <c r="V473" s="4">
        <f t="shared" ca="1" si="81"/>
        <v>2</v>
      </c>
      <c r="W473" s="4">
        <f t="shared" ca="1" si="82"/>
        <v>3</v>
      </c>
      <c r="X473" s="4">
        <f t="shared" ca="1" si="83"/>
        <v>0.84000000000000008</v>
      </c>
      <c r="Y473" s="4">
        <f t="shared" ca="1" si="88"/>
        <v>0.87875999999999999</v>
      </c>
      <c r="Z473" s="4">
        <f t="shared" ca="1" si="89"/>
        <v>0.87929000000000002</v>
      </c>
      <c r="AA473" s="4">
        <f t="shared" ca="1" si="90"/>
        <v>0.87827</v>
      </c>
      <c r="AB473">
        <f t="shared" ca="1" si="84"/>
        <v>1</v>
      </c>
      <c r="AC473">
        <f t="shared" ca="1" si="85"/>
        <v>0</v>
      </c>
      <c r="AD473">
        <f t="shared" ca="1" si="86"/>
        <v>0</v>
      </c>
    </row>
    <row r="474" spans="1:30" x14ac:dyDescent="0.2">
      <c r="A474" t="s">
        <v>11</v>
      </c>
      <c r="B474" t="s">
        <v>5819</v>
      </c>
      <c r="C474" t="s">
        <v>123</v>
      </c>
      <c r="D474" t="s">
        <v>20</v>
      </c>
      <c r="E474" t="s">
        <v>5820</v>
      </c>
      <c r="F474" t="s">
        <v>5821</v>
      </c>
      <c r="G474">
        <v>0.87178</v>
      </c>
      <c r="H474">
        <v>0.87338000000000005</v>
      </c>
      <c r="J474">
        <v>2</v>
      </c>
      <c r="L474">
        <v>1.84</v>
      </c>
      <c r="M474" t="s">
        <v>13</v>
      </c>
      <c r="N474">
        <f t="shared" si="91"/>
        <v>48640.500000000407</v>
      </c>
      <c r="O474">
        <f t="shared" si="87"/>
        <v>0</v>
      </c>
      <c r="U474" t="str">
        <f ca="1"/>
        <v>2025-06-23 05:43:23</v>
      </c>
      <c r="V474" s="4">
        <f t="shared" ca="1" si="81"/>
        <v>1</v>
      </c>
      <c r="W474" s="4">
        <f t="shared" ca="1" si="82"/>
        <v>1</v>
      </c>
      <c r="X474" s="4">
        <f t="shared" ca="1" si="83"/>
        <v>0.92</v>
      </c>
      <c r="Y474" s="4">
        <f t="shared" ca="1" si="88"/>
        <v>0.87900999999999996</v>
      </c>
      <c r="Z474" s="4">
        <f t="shared" ca="1" si="89"/>
        <v>0.87978999999999996</v>
      </c>
      <c r="AA474" s="4">
        <f t="shared" ca="1" si="90"/>
        <v>0.87978999999999996</v>
      </c>
      <c r="AB474">
        <f t="shared" ca="1" si="84"/>
        <v>0</v>
      </c>
      <c r="AC474">
        <f t="shared" ca="1" si="85"/>
        <v>0</v>
      </c>
      <c r="AD474">
        <f t="shared" ca="1" si="86"/>
        <v>1</v>
      </c>
    </row>
    <row r="475" spans="1:30" x14ac:dyDescent="0.2">
      <c r="A475" t="s">
        <v>11</v>
      </c>
      <c r="B475" t="s">
        <v>5822</v>
      </c>
      <c r="C475" t="s">
        <v>28</v>
      </c>
      <c r="D475" t="s">
        <v>20</v>
      </c>
      <c r="E475" t="s">
        <v>5823</v>
      </c>
      <c r="F475" t="s">
        <v>5821</v>
      </c>
      <c r="G475">
        <v>0.87356</v>
      </c>
      <c r="H475">
        <v>0.87338000000000005</v>
      </c>
      <c r="J475">
        <v>1</v>
      </c>
      <c r="L475">
        <v>-1</v>
      </c>
      <c r="M475" t="s">
        <v>13</v>
      </c>
      <c r="N475">
        <f t="shared" si="91"/>
        <v>48638.660000000411</v>
      </c>
      <c r="O475">
        <f t="shared" si="87"/>
        <v>0</v>
      </c>
      <c r="U475" t="str">
        <f ca="1"/>
        <v>2025-06-23 05:33:10</v>
      </c>
      <c r="V475" s="4">
        <f t="shared" ca="1" si="81"/>
        <v>1</v>
      </c>
      <c r="W475" s="4">
        <f t="shared" ca="1" si="82"/>
        <v>1</v>
      </c>
      <c r="X475" s="4">
        <f t="shared" ca="1" si="83"/>
        <v>0.92</v>
      </c>
      <c r="Y475" s="4">
        <f t="shared" ca="1" si="88"/>
        <v>0.87973000000000001</v>
      </c>
      <c r="Z475" s="4">
        <f t="shared" ca="1" si="89"/>
        <v>0.88405</v>
      </c>
      <c r="AA475" s="4">
        <f t="shared" ca="1" si="90"/>
        <v>0.88405</v>
      </c>
      <c r="AB475">
        <f t="shared" ca="1" si="84"/>
        <v>0</v>
      </c>
      <c r="AC475">
        <f t="shared" ca="1" si="85"/>
        <v>0</v>
      </c>
      <c r="AD475">
        <f t="shared" ca="1" si="86"/>
        <v>1</v>
      </c>
    </row>
    <row r="476" spans="1:30" x14ac:dyDescent="0.2">
      <c r="A476" t="s">
        <v>14</v>
      </c>
      <c r="B476" t="s">
        <v>5824</v>
      </c>
      <c r="C476" t="s">
        <v>94</v>
      </c>
      <c r="D476" t="s">
        <v>20</v>
      </c>
      <c r="E476" t="s">
        <v>5825</v>
      </c>
      <c r="F476" t="s">
        <v>5826</v>
      </c>
      <c r="G476">
        <v>0.87339</v>
      </c>
      <c r="H476">
        <v>0.87361999999999995</v>
      </c>
      <c r="J476">
        <v>2</v>
      </c>
      <c r="L476">
        <v>-2</v>
      </c>
      <c r="M476" t="s">
        <v>13</v>
      </c>
      <c r="N476">
        <f t="shared" si="91"/>
        <v>48639.660000000411</v>
      </c>
      <c r="O476">
        <f t="shared" si="87"/>
        <v>0</v>
      </c>
      <c r="U476" t="str">
        <f ca="1"/>
        <v>2025-06-23 05:22:58</v>
      </c>
      <c r="V476" s="4">
        <f t="shared" ca="1" si="81"/>
        <v>4</v>
      </c>
      <c r="W476" s="4">
        <f t="shared" ca="1" si="82"/>
        <v>15</v>
      </c>
      <c r="X476" s="4">
        <f t="shared" ca="1" si="83"/>
        <v>8.0400000000000009</v>
      </c>
      <c r="Y476" s="4">
        <f t="shared" ca="1" si="88"/>
        <v>0.88383999999999996</v>
      </c>
      <c r="Z476" s="4">
        <f t="shared" ca="1" si="89"/>
        <v>0.88543000000000005</v>
      </c>
      <c r="AA476" s="4">
        <f t="shared" ca="1" si="90"/>
        <v>0.88273999999999997</v>
      </c>
      <c r="AB476">
        <f t="shared" ca="1" si="84"/>
        <v>1</v>
      </c>
      <c r="AC476">
        <f t="shared" ca="1" si="85"/>
        <v>0</v>
      </c>
      <c r="AD476">
        <f t="shared" ca="1" si="86"/>
        <v>0</v>
      </c>
    </row>
    <row r="477" spans="1:30" x14ac:dyDescent="0.2">
      <c r="A477" t="s">
        <v>14</v>
      </c>
      <c r="B477" t="s">
        <v>5827</v>
      </c>
      <c r="C477" t="s">
        <v>28</v>
      </c>
      <c r="D477" t="s">
        <v>20</v>
      </c>
      <c r="E477" t="s">
        <v>5828</v>
      </c>
      <c r="F477" t="s">
        <v>5826</v>
      </c>
      <c r="G477">
        <v>0.87219999999999998</v>
      </c>
      <c r="H477">
        <v>0.87361999999999995</v>
      </c>
      <c r="J477">
        <v>1</v>
      </c>
      <c r="L477">
        <v>-1</v>
      </c>
      <c r="M477" t="s">
        <v>13</v>
      </c>
      <c r="N477">
        <f t="shared" si="91"/>
        <v>48641.660000000411</v>
      </c>
      <c r="O477">
        <f t="shared" si="87"/>
        <v>1</v>
      </c>
      <c r="U477" t="str">
        <f ca="1"/>
        <v>2025-06-23 05:12:18</v>
      </c>
      <c r="V477" s="4">
        <f t="shared" ca="1" si="81"/>
        <v>2</v>
      </c>
      <c r="W477" s="4">
        <f t="shared" ca="1" si="82"/>
        <v>3</v>
      </c>
      <c r="X477" s="4">
        <f t="shared" ca="1" si="83"/>
        <v>0.84000000000000008</v>
      </c>
      <c r="Y477" s="4">
        <f t="shared" ca="1" si="88"/>
        <v>0.88280999999999998</v>
      </c>
      <c r="Z477" s="4">
        <f t="shared" ca="1" si="89"/>
        <v>0.88366</v>
      </c>
      <c r="AA477" s="4">
        <f t="shared" ca="1" si="90"/>
        <v>0.88177000000000005</v>
      </c>
      <c r="AB477">
        <f t="shared" ca="1" si="84"/>
        <v>1</v>
      </c>
      <c r="AC477">
        <f t="shared" ca="1" si="85"/>
        <v>0</v>
      </c>
      <c r="AD477">
        <f t="shared" ca="1" si="86"/>
        <v>0</v>
      </c>
    </row>
    <row r="478" spans="1:30" x14ac:dyDescent="0.2">
      <c r="A478" t="s">
        <v>11</v>
      </c>
      <c r="B478" t="s">
        <v>5829</v>
      </c>
      <c r="C478" t="s">
        <v>48</v>
      </c>
      <c r="D478" t="s">
        <v>20</v>
      </c>
      <c r="E478" t="s">
        <v>5830</v>
      </c>
      <c r="F478" t="s">
        <v>5831</v>
      </c>
      <c r="G478">
        <v>0.87226000000000004</v>
      </c>
      <c r="H478">
        <v>0.87253999999999998</v>
      </c>
      <c r="J478">
        <v>2</v>
      </c>
      <c r="L478">
        <v>1.84</v>
      </c>
      <c r="M478" t="s">
        <v>13</v>
      </c>
      <c r="N478">
        <f t="shared" si="91"/>
        <v>48642.660000000411</v>
      </c>
      <c r="O478">
        <f t="shared" si="87"/>
        <v>0</v>
      </c>
      <c r="U478" t="str">
        <f ca="1"/>
        <v>2025-06-23 05:02:05</v>
      </c>
      <c r="V478" s="4">
        <f t="shared" ca="1" si="81"/>
        <v>3</v>
      </c>
      <c r="W478" s="4">
        <f t="shared" ca="1" si="82"/>
        <v>7</v>
      </c>
      <c r="X478" s="4">
        <f t="shared" ca="1" si="83"/>
        <v>0.68000000000000016</v>
      </c>
      <c r="Y478" s="4">
        <f t="shared" ca="1" si="88"/>
        <v>0.88151999999999997</v>
      </c>
      <c r="Z478" s="4">
        <f t="shared" ca="1" si="89"/>
        <v>0.88392000000000004</v>
      </c>
      <c r="AA478" s="4">
        <f t="shared" ca="1" si="90"/>
        <v>0.88127</v>
      </c>
      <c r="AB478">
        <f t="shared" ca="1" si="84"/>
        <v>1</v>
      </c>
      <c r="AC478">
        <f t="shared" ca="1" si="85"/>
        <v>0</v>
      </c>
      <c r="AD478">
        <f t="shared" ca="1" si="86"/>
        <v>0</v>
      </c>
    </row>
    <row r="479" spans="1:30" x14ac:dyDescent="0.2">
      <c r="A479" t="s">
        <v>11</v>
      </c>
      <c r="B479" t="s">
        <v>5832</v>
      </c>
      <c r="C479" t="s">
        <v>28</v>
      </c>
      <c r="D479" t="s">
        <v>20</v>
      </c>
      <c r="E479" t="s">
        <v>5833</v>
      </c>
      <c r="F479" t="s">
        <v>5831</v>
      </c>
      <c r="G479">
        <v>0.87304000000000004</v>
      </c>
      <c r="H479">
        <v>0.87253999999999998</v>
      </c>
      <c r="J479">
        <v>1</v>
      </c>
      <c r="L479">
        <v>-1</v>
      </c>
      <c r="M479" t="s">
        <v>13</v>
      </c>
      <c r="N479">
        <f t="shared" si="91"/>
        <v>48640.820000000414</v>
      </c>
      <c r="O479">
        <f t="shared" si="87"/>
        <v>1</v>
      </c>
      <c r="U479" t="str">
        <f ca="1"/>
        <v>2025-06-23 04:51:52</v>
      </c>
      <c r="V479" s="4">
        <f t="shared" ca="1" si="81"/>
        <v>4</v>
      </c>
      <c r="W479" s="4">
        <f t="shared" ca="1" si="82"/>
        <v>15</v>
      </c>
      <c r="X479" s="4">
        <f t="shared" ca="1" si="83"/>
        <v>-15</v>
      </c>
      <c r="Y479" s="4">
        <f t="shared" ca="1" si="88"/>
        <v>0.88407999999999998</v>
      </c>
      <c r="Z479" s="4">
        <f t="shared" ca="1" si="89"/>
        <v>0.88266</v>
      </c>
      <c r="AA479" s="4">
        <f t="shared" ca="1" si="90"/>
        <v>0.88104000000000005</v>
      </c>
      <c r="AB479">
        <f t="shared" ca="1" si="84"/>
        <v>0</v>
      </c>
      <c r="AC479">
        <f t="shared" ca="1" si="85"/>
        <v>1</v>
      </c>
      <c r="AD479">
        <f t="shared" ca="1" si="86"/>
        <v>0</v>
      </c>
    </row>
    <row r="480" spans="1:30" x14ac:dyDescent="0.2">
      <c r="A480" t="s">
        <v>11</v>
      </c>
      <c r="B480" t="s">
        <v>5834</v>
      </c>
      <c r="C480" t="s">
        <v>28</v>
      </c>
      <c r="D480" t="s">
        <v>20</v>
      </c>
      <c r="E480" t="s">
        <v>5835</v>
      </c>
      <c r="F480" t="s">
        <v>5836</v>
      </c>
      <c r="G480">
        <v>0.86995999999999996</v>
      </c>
      <c r="H480">
        <v>0.87297999999999998</v>
      </c>
      <c r="J480">
        <v>1</v>
      </c>
      <c r="L480">
        <v>0.92</v>
      </c>
      <c r="M480" t="s">
        <v>13</v>
      </c>
      <c r="N480">
        <f t="shared" si="91"/>
        <v>48641.820000000414</v>
      </c>
      <c r="O480">
        <f t="shared" si="87"/>
        <v>1</v>
      </c>
      <c r="U480" t="str">
        <f ca="1"/>
        <v>2025-06-23 04:41:40</v>
      </c>
      <c r="V480" s="4">
        <f t="shared" ca="1" si="81"/>
        <v>3</v>
      </c>
      <c r="W480" s="4">
        <f t="shared" ca="1" si="82"/>
        <v>7</v>
      </c>
      <c r="X480" s="4">
        <f t="shared" ca="1" si="83"/>
        <v>6.44</v>
      </c>
      <c r="Y480" s="4">
        <f t="shared" ca="1" si="88"/>
        <v>0.88114000000000003</v>
      </c>
      <c r="Z480" s="4">
        <f t="shared" ca="1" si="89"/>
        <v>0.88365000000000005</v>
      </c>
      <c r="AA480" s="4">
        <f t="shared" ca="1" si="90"/>
        <v>0.88138000000000005</v>
      </c>
      <c r="AB480">
        <f t="shared" ca="1" si="84"/>
        <v>0</v>
      </c>
      <c r="AC480">
        <f t="shared" ca="1" si="85"/>
        <v>0</v>
      </c>
      <c r="AD480">
        <f t="shared" ca="1" si="86"/>
        <v>1</v>
      </c>
    </row>
    <row r="481" spans="1:30" x14ac:dyDescent="0.2">
      <c r="A481" t="s">
        <v>14</v>
      </c>
      <c r="B481" t="s">
        <v>5837</v>
      </c>
      <c r="C481" t="s">
        <v>28</v>
      </c>
      <c r="D481" t="s">
        <v>20</v>
      </c>
      <c r="E481" t="s">
        <v>5838</v>
      </c>
      <c r="F481" t="s">
        <v>5839</v>
      </c>
      <c r="G481">
        <v>0.87146000000000001</v>
      </c>
      <c r="H481">
        <v>0.87024000000000001</v>
      </c>
      <c r="J481">
        <v>1</v>
      </c>
      <c r="L481">
        <v>0.92</v>
      </c>
      <c r="M481" t="s">
        <v>13</v>
      </c>
      <c r="N481">
        <f t="shared" si="91"/>
        <v>48640.900000000416</v>
      </c>
      <c r="O481">
        <f t="shared" si="87"/>
        <v>0</v>
      </c>
      <c r="U481" t="str">
        <f ca="1"/>
        <v>2025-06-23 04:31:27</v>
      </c>
      <c r="V481" s="4">
        <f t="shared" ca="1" si="81"/>
        <v>1</v>
      </c>
      <c r="W481" s="4">
        <f t="shared" ca="1" si="82"/>
        <v>1</v>
      </c>
      <c r="X481" s="4">
        <f t="shared" ca="1" si="83"/>
        <v>-1</v>
      </c>
      <c r="Y481" s="4">
        <f t="shared" ca="1" si="88"/>
        <v>0.88148000000000004</v>
      </c>
      <c r="Z481" s="4">
        <f t="shared" ca="1" si="89"/>
        <v>0.88217999999999996</v>
      </c>
      <c r="AA481" s="4">
        <f t="shared" ca="1" si="90"/>
        <v>0.88217999999999996</v>
      </c>
      <c r="AB481">
        <f t="shared" ca="1" si="84"/>
        <v>0</v>
      </c>
      <c r="AC481">
        <f t="shared" ca="1" si="85"/>
        <v>0</v>
      </c>
      <c r="AD481">
        <f t="shared" ca="1" si="86"/>
        <v>1</v>
      </c>
    </row>
    <row r="482" spans="1:30" x14ac:dyDescent="0.2">
      <c r="A482" t="s">
        <v>11</v>
      </c>
      <c r="B482" t="s">
        <v>5840</v>
      </c>
      <c r="C482" t="s">
        <v>36</v>
      </c>
      <c r="D482" t="s">
        <v>20</v>
      </c>
      <c r="E482" t="s">
        <v>5841</v>
      </c>
      <c r="F482" t="s">
        <v>5842</v>
      </c>
      <c r="G482">
        <v>0.87105999999999995</v>
      </c>
      <c r="H482">
        <v>0.87143999999999999</v>
      </c>
      <c r="J482">
        <v>2</v>
      </c>
      <c r="L482">
        <v>1.82</v>
      </c>
      <c r="M482" t="s">
        <v>13</v>
      </c>
      <c r="N482">
        <f t="shared" si="91"/>
        <v>48639.980000000418</v>
      </c>
      <c r="O482">
        <f t="shared" si="87"/>
        <v>1</v>
      </c>
      <c r="U482" t="str">
        <f ca="1"/>
        <v>2025-06-23 04:21:15</v>
      </c>
      <c r="V482" s="4">
        <f t="shared" ca="1" si="81"/>
        <v>1</v>
      </c>
      <c r="W482" s="4">
        <f t="shared" ca="1" si="82"/>
        <v>1</v>
      </c>
      <c r="X482" s="4">
        <f t="shared" ca="1" si="83"/>
        <v>0.92</v>
      </c>
      <c r="Y482" s="4">
        <f t="shared" ca="1" si="88"/>
        <v>0.88161999999999996</v>
      </c>
      <c r="Z482" s="4">
        <f t="shared" ca="1" si="89"/>
        <v>0.87695000000000001</v>
      </c>
      <c r="AA482" s="4">
        <f t="shared" ca="1" si="90"/>
        <v>0.87695000000000001</v>
      </c>
      <c r="AB482">
        <f t="shared" ca="1" si="84"/>
        <v>0</v>
      </c>
      <c r="AC482">
        <f t="shared" ca="1" si="85"/>
        <v>1</v>
      </c>
      <c r="AD482">
        <f t="shared" ca="1" si="86"/>
        <v>0</v>
      </c>
    </row>
    <row r="483" spans="1:30" x14ac:dyDescent="0.2">
      <c r="A483" t="s">
        <v>11</v>
      </c>
      <c r="B483" t="s">
        <v>5843</v>
      </c>
      <c r="C483" t="s">
        <v>33</v>
      </c>
      <c r="D483" t="s">
        <v>20</v>
      </c>
      <c r="E483" t="s">
        <v>5844</v>
      </c>
      <c r="F483" t="s">
        <v>5842</v>
      </c>
      <c r="G483">
        <v>0.87241999999999997</v>
      </c>
      <c r="H483">
        <v>0.87143999999999999</v>
      </c>
      <c r="J483">
        <v>1</v>
      </c>
      <c r="L483">
        <v>-1</v>
      </c>
      <c r="M483" t="s">
        <v>13</v>
      </c>
      <c r="N483">
        <f t="shared" si="91"/>
        <v>48638.160000000418</v>
      </c>
      <c r="O483">
        <f t="shared" si="87"/>
        <v>0</v>
      </c>
      <c r="U483" t="str">
        <f ca="1"/>
        <v>2025-06-23 04:10:35</v>
      </c>
      <c r="V483" s="4">
        <f t="shared" ca="1" si="81"/>
        <v>1</v>
      </c>
      <c r="W483" s="4">
        <f t="shared" ca="1" si="82"/>
        <v>1</v>
      </c>
      <c r="X483" s="4">
        <f t="shared" ca="1" si="83"/>
        <v>0.92</v>
      </c>
      <c r="Y483" s="4">
        <f t="shared" ca="1" si="88"/>
        <v>0.87651999999999997</v>
      </c>
      <c r="Z483" s="4">
        <f t="shared" ca="1" si="89"/>
        <v>0.87422999999999995</v>
      </c>
      <c r="AA483" s="4">
        <f t="shared" ca="1" si="90"/>
        <v>0.87422999999999995</v>
      </c>
      <c r="AB483">
        <f t="shared" ca="1" si="84"/>
        <v>0</v>
      </c>
      <c r="AC483">
        <f t="shared" ca="1" si="85"/>
        <v>1</v>
      </c>
      <c r="AD483">
        <f t="shared" ca="1" si="86"/>
        <v>0</v>
      </c>
    </row>
    <row r="484" spans="1:30" x14ac:dyDescent="0.2">
      <c r="A484" t="s">
        <v>11</v>
      </c>
      <c r="B484" t="s">
        <v>5845</v>
      </c>
      <c r="C484" t="s">
        <v>28</v>
      </c>
      <c r="D484" t="s">
        <v>20</v>
      </c>
      <c r="E484" t="s">
        <v>5846</v>
      </c>
      <c r="F484" t="s">
        <v>5847</v>
      </c>
      <c r="G484">
        <v>0.87126000000000003</v>
      </c>
      <c r="H484">
        <v>0.87185000000000001</v>
      </c>
      <c r="J484">
        <v>1</v>
      </c>
      <c r="L484">
        <v>0.92</v>
      </c>
      <c r="M484" t="s">
        <v>13</v>
      </c>
      <c r="N484">
        <f t="shared" si="91"/>
        <v>48639.160000000418</v>
      </c>
      <c r="O484">
        <f t="shared" si="87"/>
        <v>0</v>
      </c>
      <c r="U484" t="str">
        <f ca="1"/>
        <v>2025-06-23 04:00:22</v>
      </c>
      <c r="V484" s="4">
        <f t="shared" ca="1" si="81"/>
        <v>1</v>
      </c>
      <c r="W484" s="4">
        <f t="shared" ca="1" si="82"/>
        <v>1</v>
      </c>
      <c r="X484" s="4">
        <f t="shared" ca="1" si="83"/>
        <v>0.92</v>
      </c>
      <c r="Y484" s="4">
        <f t="shared" ca="1" si="88"/>
        <v>0.87434999999999996</v>
      </c>
      <c r="Z484" s="4">
        <f t="shared" ca="1" si="89"/>
        <v>0.87319999999999998</v>
      </c>
      <c r="AA484" s="4">
        <f t="shared" ca="1" si="90"/>
        <v>0.87319999999999998</v>
      </c>
      <c r="AB484">
        <f t="shared" ca="1" si="84"/>
        <v>0</v>
      </c>
      <c r="AC484">
        <f t="shared" ca="1" si="85"/>
        <v>1</v>
      </c>
      <c r="AD484">
        <f t="shared" ca="1" si="86"/>
        <v>0</v>
      </c>
    </row>
    <row r="485" spans="1:30" x14ac:dyDescent="0.2">
      <c r="A485" t="s">
        <v>11</v>
      </c>
      <c r="B485" t="s">
        <v>5848</v>
      </c>
      <c r="C485" t="s">
        <v>140</v>
      </c>
      <c r="D485" t="s">
        <v>20</v>
      </c>
      <c r="E485" t="s">
        <v>5849</v>
      </c>
      <c r="F485" t="s">
        <v>5850</v>
      </c>
      <c r="G485">
        <v>0.86875999999999998</v>
      </c>
      <c r="H485">
        <v>0.87121000000000004</v>
      </c>
      <c r="J485">
        <v>4</v>
      </c>
      <c r="L485">
        <v>3.68</v>
      </c>
      <c r="M485" t="s">
        <v>13</v>
      </c>
      <c r="N485">
        <f t="shared" si="91"/>
        <v>48638.24000000042</v>
      </c>
      <c r="O485">
        <f t="shared" si="87"/>
        <v>1</v>
      </c>
      <c r="U485" t="str">
        <f ca="1"/>
        <v>2025-06-23 03:39:08</v>
      </c>
      <c r="V485" s="4">
        <f t="shared" ref="V485:V548" ca="1" si="92">COUNTIF(INDIRECT($Q$5),U485)</f>
        <v>3</v>
      </c>
      <c r="W485" s="4">
        <f t="shared" ref="W485:W548" ca="1" si="93">SUMIF(INDIRECT($Q$5),U485,INDIRECT($Q$6))</f>
        <v>7</v>
      </c>
      <c r="X485" s="4">
        <f t="shared" ref="X485:X548" ca="1" si="94">SUMIF(INDIRECT($Q$5),U485,INDIRECT($Q$7))</f>
        <v>-7</v>
      </c>
      <c r="Y485" s="4">
        <f t="shared" ca="1" si="88"/>
        <v>1.8714900000000001</v>
      </c>
      <c r="Z485" s="4">
        <f t="shared" ca="1" si="89"/>
        <v>1.8711599999999999</v>
      </c>
      <c r="AA485" s="4">
        <f t="shared" ca="1" si="90"/>
        <v>1.86964</v>
      </c>
      <c r="AB485">
        <f t="shared" ref="AB485:AB548" ca="1" si="95">IF(AND(Z485&gt;Y485,Y485&gt;AA485), 1,0)</f>
        <v>0</v>
      </c>
      <c r="AC485">
        <f t="shared" ref="AC485:AC548" ca="1" si="96">IF(Y485&gt;Z485,1,0)</f>
        <v>1</v>
      </c>
      <c r="AD485">
        <f t="shared" ref="AD485:AD548" ca="1" si="97">IF(Y485&lt;AA485,1,0)</f>
        <v>0</v>
      </c>
    </row>
    <row r="486" spans="1:30" x14ac:dyDescent="0.2">
      <c r="A486" t="s">
        <v>11</v>
      </c>
      <c r="B486" t="s">
        <v>5851</v>
      </c>
      <c r="C486" t="s">
        <v>28</v>
      </c>
      <c r="D486" t="s">
        <v>20</v>
      </c>
      <c r="E486" t="s">
        <v>5852</v>
      </c>
      <c r="F486" t="s">
        <v>5850</v>
      </c>
      <c r="G486">
        <v>0.87207000000000001</v>
      </c>
      <c r="H486">
        <v>0.87121000000000004</v>
      </c>
      <c r="J486">
        <v>1</v>
      </c>
      <c r="L486">
        <v>-1</v>
      </c>
      <c r="M486" t="s">
        <v>13</v>
      </c>
      <c r="N486">
        <f t="shared" si="91"/>
        <v>48634.56000000042</v>
      </c>
      <c r="O486">
        <f t="shared" si="87"/>
        <v>1</v>
      </c>
      <c r="U486" t="str">
        <f ca="1"/>
        <v>2025-06-23 03:28:55</v>
      </c>
      <c r="V486" s="4">
        <f t="shared" ca="1" si="92"/>
        <v>3</v>
      </c>
      <c r="W486" s="4">
        <f t="shared" ca="1" si="93"/>
        <v>7</v>
      </c>
      <c r="X486" s="4">
        <f t="shared" ca="1" si="94"/>
        <v>4.5200000000000005</v>
      </c>
      <c r="Y486" s="4">
        <f t="shared" ca="1" si="88"/>
        <v>1.8697600000000001</v>
      </c>
      <c r="Z486" s="4">
        <f t="shared" ca="1" si="89"/>
        <v>1.87242</v>
      </c>
      <c r="AA486" s="4">
        <f t="shared" ca="1" si="90"/>
        <v>1.8694900000000001</v>
      </c>
      <c r="AB486">
        <f t="shared" ca="1" si="95"/>
        <v>1</v>
      </c>
      <c r="AC486">
        <f t="shared" ca="1" si="96"/>
        <v>0</v>
      </c>
      <c r="AD486">
        <f t="shared" ca="1" si="97"/>
        <v>0</v>
      </c>
    </row>
    <row r="487" spans="1:30" x14ac:dyDescent="0.2">
      <c r="A487" t="s">
        <v>11</v>
      </c>
      <c r="B487" t="s">
        <v>5853</v>
      </c>
      <c r="C487" t="s">
        <v>123</v>
      </c>
      <c r="D487" t="s">
        <v>20</v>
      </c>
      <c r="E487" t="s">
        <v>5854</v>
      </c>
      <c r="F487" t="s">
        <v>5850</v>
      </c>
      <c r="G487">
        <v>0.87046999999999997</v>
      </c>
      <c r="H487">
        <v>0.87121000000000004</v>
      </c>
      <c r="J487">
        <v>2</v>
      </c>
      <c r="L487">
        <v>1.84</v>
      </c>
      <c r="M487" t="s">
        <v>13</v>
      </c>
      <c r="N487">
        <f t="shared" si="91"/>
        <v>48635.56000000042</v>
      </c>
      <c r="O487">
        <f t="shared" si="87"/>
        <v>0</v>
      </c>
      <c r="U487" t="str">
        <f ca="1"/>
        <v>2025-06-23 03:18:43</v>
      </c>
      <c r="V487" s="4">
        <f t="shared" ca="1" si="92"/>
        <v>1</v>
      </c>
      <c r="W487" s="4">
        <f t="shared" ca="1" si="93"/>
        <v>1</v>
      </c>
      <c r="X487" s="4">
        <f t="shared" ca="1" si="94"/>
        <v>0.92</v>
      </c>
      <c r="Y487" s="4">
        <f t="shared" ca="1" si="88"/>
        <v>1.8698999999999999</v>
      </c>
      <c r="Z487" s="4">
        <f t="shared" ca="1" si="89"/>
        <v>1.87503</v>
      </c>
      <c r="AA487" s="4">
        <f t="shared" ca="1" si="90"/>
        <v>1.87503</v>
      </c>
      <c r="AB487">
        <f t="shared" ca="1" si="95"/>
        <v>0</v>
      </c>
      <c r="AC487">
        <f t="shared" ca="1" si="96"/>
        <v>0</v>
      </c>
      <c r="AD487">
        <f t="shared" ca="1" si="97"/>
        <v>1</v>
      </c>
    </row>
    <row r="488" spans="1:30" x14ac:dyDescent="0.2">
      <c r="A488" t="s">
        <v>11</v>
      </c>
      <c r="B488" t="s">
        <v>5855</v>
      </c>
      <c r="C488" t="s">
        <v>28</v>
      </c>
      <c r="D488" t="s">
        <v>20</v>
      </c>
      <c r="E488" t="s">
        <v>5856</v>
      </c>
      <c r="F488" t="s">
        <v>5857</v>
      </c>
      <c r="G488">
        <v>0.87024999999999997</v>
      </c>
      <c r="H488">
        <v>0.87207999999999997</v>
      </c>
      <c r="J488">
        <v>1</v>
      </c>
      <c r="L488">
        <v>0.92</v>
      </c>
      <c r="M488" t="s">
        <v>13</v>
      </c>
      <c r="N488">
        <f t="shared" si="91"/>
        <v>48633.720000000423</v>
      </c>
      <c r="O488">
        <f t="shared" si="87"/>
        <v>0</v>
      </c>
      <c r="U488" t="str">
        <f ca="1"/>
        <v>2025-06-23 02:57:02</v>
      </c>
      <c r="V488" s="4">
        <f t="shared" ca="1" si="92"/>
        <v>2</v>
      </c>
      <c r="W488" s="4">
        <f t="shared" ca="1" si="93"/>
        <v>3</v>
      </c>
      <c r="X488" s="4">
        <f t="shared" ca="1" si="94"/>
        <v>0.84000000000000008</v>
      </c>
      <c r="Y488" s="4">
        <f t="shared" ca="1" si="88"/>
        <v>0.49301</v>
      </c>
      <c r="Z488" s="4">
        <f t="shared" ca="1" si="89"/>
        <v>0.49378</v>
      </c>
      <c r="AA488" s="4">
        <f t="shared" ca="1" si="90"/>
        <v>0.49228</v>
      </c>
      <c r="AB488">
        <f t="shared" ca="1" si="95"/>
        <v>1</v>
      </c>
      <c r="AC488">
        <f t="shared" ca="1" si="96"/>
        <v>0</v>
      </c>
      <c r="AD488">
        <f t="shared" ca="1" si="97"/>
        <v>0</v>
      </c>
    </row>
    <row r="489" spans="1:30" x14ac:dyDescent="0.2">
      <c r="A489" t="s">
        <v>11</v>
      </c>
      <c r="B489" t="s">
        <v>5858</v>
      </c>
      <c r="C489" t="s">
        <v>28</v>
      </c>
      <c r="D489" t="s">
        <v>20</v>
      </c>
      <c r="E489" t="s">
        <v>5859</v>
      </c>
      <c r="F489" t="s">
        <v>5860</v>
      </c>
      <c r="G489">
        <v>0.86867000000000005</v>
      </c>
      <c r="H489">
        <v>0.86987000000000003</v>
      </c>
      <c r="J489">
        <v>1</v>
      </c>
      <c r="L489">
        <v>0.92</v>
      </c>
      <c r="M489" t="s">
        <v>13</v>
      </c>
      <c r="N489">
        <f t="shared" si="91"/>
        <v>48632.800000000425</v>
      </c>
      <c r="O489">
        <f t="shared" si="87"/>
        <v>0</v>
      </c>
      <c r="U489" t="str">
        <f ca="1"/>
        <v>2025-06-23 02:46:50</v>
      </c>
      <c r="V489" s="4">
        <f t="shared" ca="1" si="92"/>
        <v>1</v>
      </c>
      <c r="W489" s="4">
        <f t="shared" ca="1" si="93"/>
        <v>1</v>
      </c>
      <c r="X489" s="4">
        <f t="shared" ca="1" si="94"/>
        <v>0.92</v>
      </c>
      <c r="Y489" s="4">
        <f t="shared" ca="1" si="88"/>
        <v>0.49242999999999998</v>
      </c>
      <c r="Z489" s="4">
        <f t="shared" ca="1" si="89"/>
        <v>0.49498999999999999</v>
      </c>
      <c r="AA489" s="4">
        <f t="shared" ca="1" si="90"/>
        <v>0.49498999999999999</v>
      </c>
      <c r="AB489">
        <f t="shared" ca="1" si="95"/>
        <v>0</v>
      </c>
      <c r="AC489">
        <f t="shared" ca="1" si="96"/>
        <v>0</v>
      </c>
      <c r="AD489">
        <f t="shared" ca="1" si="97"/>
        <v>1</v>
      </c>
    </row>
    <row r="490" spans="1:30" x14ac:dyDescent="0.2">
      <c r="A490" t="s">
        <v>11</v>
      </c>
      <c r="B490" t="s">
        <v>5861</v>
      </c>
      <c r="C490" t="s">
        <v>123</v>
      </c>
      <c r="D490" t="s">
        <v>20</v>
      </c>
      <c r="E490" t="s">
        <v>5862</v>
      </c>
      <c r="F490" t="s">
        <v>5860</v>
      </c>
      <c r="G490">
        <v>0.86797999999999997</v>
      </c>
      <c r="H490">
        <v>0.86987000000000003</v>
      </c>
      <c r="J490">
        <v>2</v>
      </c>
      <c r="L490">
        <v>1.84</v>
      </c>
      <c r="M490" t="s">
        <v>13</v>
      </c>
      <c r="N490">
        <f t="shared" si="91"/>
        <v>48631.880000000427</v>
      </c>
      <c r="O490">
        <f t="shared" si="87"/>
        <v>0</v>
      </c>
      <c r="U490" t="str">
        <f ca="1"/>
        <v>2025-06-23 02:36:37</v>
      </c>
      <c r="V490" s="4">
        <f t="shared" ca="1" si="92"/>
        <v>4</v>
      </c>
      <c r="W490" s="4">
        <f t="shared" ca="1" si="93"/>
        <v>15</v>
      </c>
      <c r="X490" s="4">
        <f t="shared" ca="1" si="94"/>
        <v>-15</v>
      </c>
      <c r="Y490" s="4">
        <f t="shared" ca="1" si="88"/>
        <v>0.49506</v>
      </c>
      <c r="Z490" s="4">
        <f t="shared" ca="1" si="89"/>
        <v>0.49797999999999998</v>
      </c>
      <c r="AA490" s="4">
        <f t="shared" ca="1" si="90"/>
        <v>0.49632999999999999</v>
      </c>
      <c r="AB490">
        <f t="shared" ca="1" si="95"/>
        <v>0</v>
      </c>
      <c r="AC490">
        <f t="shared" ca="1" si="96"/>
        <v>0</v>
      </c>
      <c r="AD490">
        <f t="shared" ca="1" si="97"/>
        <v>1</v>
      </c>
    </row>
    <row r="491" spans="1:30" x14ac:dyDescent="0.2">
      <c r="A491" t="s">
        <v>14</v>
      </c>
      <c r="B491" t="s">
        <v>5863</v>
      </c>
      <c r="C491" t="s">
        <v>77</v>
      </c>
      <c r="D491" t="s">
        <v>20</v>
      </c>
      <c r="E491" t="s">
        <v>5864</v>
      </c>
      <c r="F491" t="s">
        <v>5865</v>
      </c>
      <c r="G491">
        <v>0.86922999999999995</v>
      </c>
      <c r="H491">
        <v>0.86845000000000006</v>
      </c>
      <c r="J491">
        <v>4</v>
      </c>
      <c r="L491">
        <v>3.68</v>
      </c>
      <c r="M491" t="s">
        <v>13</v>
      </c>
      <c r="N491">
        <f t="shared" si="91"/>
        <v>48630.04000000043</v>
      </c>
      <c r="O491">
        <f t="shared" si="87"/>
        <v>0</v>
      </c>
      <c r="U491" t="str">
        <f ca="1"/>
        <v>2025-06-23 02:26:24</v>
      </c>
      <c r="V491" s="4">
        <f t="shared" ca="1" si="92"/>
        <v>1</v>
      </c>
      <c r="W491" s="4">
        <f t="shared" ca="1" si="93"/>
        <v>1</v>
      </c>
      <c r="X491" s="4">
        <f t="shared" ca="1" si="94"/>
        <v>0.92</v>
      </c>
      <c r="Y491" s="4">
        <f t="shared" ca="1" si="88"/>
        <v>0.49797999999999998</v>
      </c>
      <c r="Z491" s="4">
        <f t="shared" ca="1" si="89"/>
        <v>0.49769999999999998</v>
      </c>
      <c r="AA491" s="4">
        <f t="shared" ca="1" si="90"/>
        <v>0.49769999999999998</v>
      </c>
      <c r="AB491">
        <f t="shared" ca="1" si="95"/>
        <v>0</v>
      </c>
      <c r="AC491">
        <f t="shared" ca="1" si="96"/>
        <v>1</v>
      </c>
      <c r="AD491">
        <f t="shared" ca="1" si="97"/>
        <v>0</v>
      </c>
    </row>
    <row r="492" spans="1:30" x14ac:dyDescent="0.2">
      <c r="A492" t="s">
        <v>14</v>
      </c>
      <c r="B492" t="s">
        <v>5866</v>
      </c>
      <c r="C492" t="s">
        <v>28</v>
      </c>
      <c r="D492" t="s">
        <v>20</v>
      </c>
      <c r="E492" t="s">
        <v>5867</v>
      </c>
      <c r="F492" t="s">
        <v>5865</v>
      </c>
      <c r="G492">
        <v>0.86678999999999995</v>
      </c>
      <c r="H492">
        <v>0.86845000000000006</v>
      </c>
      <c r="J492">
        <v>1</v>
      </c>
      <c r="L492">
        <v>-1</v>
      </c>
      <c r="M492" t="s">
        <v>13</v>
      </c>
      <c r="N492">
        <f t="shared" si="91"/>
        <v>48626.36000000043</v>
      </c>
      <c r="O492">
        <f t="shared" si="87"/>
        <v>0</v>
      </c>
      <c r="U492" t="str">
        <f ca="1"/>
        <v>2025-06-23 02:16:11</v>
      </c>
      <c r="V492" s="4">
        <f t="shared" ca="1" si="92"/>
        <v>2</v>
      </c>
      <c r="W492" s="4">
        <f t="shared" ca="1" si="93"/>
        <v>3</v>
      </c>
      <c r="X492" s="4">
        <f t="shared" ca="1" si="94"/>
        <v>0.84000000000000008</v>
      </c>
      <c r="Y492" s="4">
        <f t="shared" ca="1" si="88"/>
        <v>0.49784</v>
      </c>
      <c r="Z492" s="4">
        <f t="shared" ca="1" si="89"/>
        <v>0.49869000000000002</v>
      </c>
      <c r="AA492" s="4">
        <f t="shared" ca="1" si="90"/>
        <v>0.49748999999999999</v>
      </c>
      <c r="AB492">
        <f t="shared" ca="1" si="95"/>
        <v>1</v>
      </c>
      <c r="AC492">
        <f t="shared" ca="1" si="96"/>
        <v>0</v>
      </c>
      <c r="AD492">
        <f t="shared" ca="1" si="97"/>
        <v>0</v>
      </c>
    </row>
    <row r="493" spans="1:30" x14ac:dyDescent="0.2">
      <c r="A493" t="s">
        <v>14</v>
      </c>
      <c r="B493" t="s">
        <v>5868</v>
      </c>
      <c r="C493" t="s">
        <v>72</v>
      </c>
      <c r="D493" t="s">
        <v>20</v>
      </c>
      <c r="E493" t="s">
        <v>5869</v>
      </c>
      <c r="F493" t="s">
        <v>5865</v>
      </c>
      <c r="G493">
        <v>0.86794000000000004</v>
      </c>
      <c r="H493">
        <v>0.86845000000000006</v>
      </c>
      <c r="J493">
        <v>2</v>
      </c>
      <c r="L493">
        <v>-2</v>
      </c>
      <c r="M493" t="s">
        <v>13</v>
      </c>
      <c r="N493">
        <f t="shared" si="91"/>
        <v>48627.36000000043</v>
      </c>
      <c r="O493">
        <f t="shared" si="87"/>
        <v>0</v>
      </c>
      <c r="U493" t="str">
        <f ca="1"/>
        <v>2025-06-23 02:05:49</v>
      </c>
      <c r="V493" s="4">
        <f t="shared" ca="1" si="92"/>
        <v>1</v>
      </c>
      <c r="W493" s="4">
        <f t="shared" ca="1" si="93"/>
        <v>1</v>
      </c>
      <c r="X493" s="4">
        <f t="shared" ca="1" si="94"/>
        <v>0.92</v>
      </c>
      <c r="Y493" s="4">
        <f t="shared" ca="1" si="88"/>
        <v>0.49770999999999999</v>
      </c>
      <c r="Z493" s="4">
        <f t="shared" ca="1" si="89"/>
        <v>0.49657000000000001</v>
      </c>
      <c r="AA493" s="4">
        <f t="shared" ca="1" si="90"/>
        <v>0.49657000000000001</v>
      </c>
      <c r="AB493">
        <f t="shared" ca="1" si="95"/>
        <v>0</v>
      </c>
      <c r="AC493">
        <f t="shared" ca="1" si="96"/>
        <v>1</v>
      </c>
      <c r="AD493">
        <f t="shared" ca="1" si="97"/>
        <v>0</v>
      </c>
    </row>
    <row r="494" spans="1:30" x14ac:dyDescent="0.2">
      <c r="A494" t="s">
        <v>11</v>
      </c>
      <c r="B494" t="s">
        <v>5870</v>
      </c>
      <c r="C494" t="s">
        <v>28</v>
      </c>
      <c r="D494" t="s">
        <v>20</v>
      </c>
      <c r="E494" t="s">
        <v>5871</v>
      </c>
      <c r="F494" t="s">
        <v>5872</v>
      </c>
      <c r="G494">
        <v>0.86624000000000001</v>
      </c>
      <c r="H494">
        <v>0.86685999999999996</v>
      </c>
      <c r="J494">
        <v>1</v>
      </c>
      <c r="L494">
        <v>0.92</v>
      </c>
      <c r="M494" t="s">
        <v>13</v>
      </c>
      <c r="N494">
        <f t="shared" si="91"/>
        <v>48629.36000000043</v>
      </c>
      <c r="O494">
        <f t="shared" si="87"/>
        <v>1</v>
      </c>
      <c r="U494" t="str">
        <f ca="1"/>
        <v>2025-06-23 01:55:09</v>
      </c>
      <c r="V494" s="4">
        <f t="shared" ca="1" si="92"/>
        <v>1</v>
      </c>
      <c r="W494" s="4">
        <f t="shared" ca="1" si="93"/>
        <v>1</v>
      </c>
      <c r="X494" s="4">
        <f t="shared" ca="1" si="94"/>
        <v>-1</v>
      </c>
      <c r="Y494" s="4">
        <f t="shared" ca="1" si="88"/>
        <v>0.49787999999999999</v>
      </c>
      <c r="Z494" s="4">
        <f t="shared" ca="1" si="89"/>
        <v>0.49582999999999999</v>
      </c>
      <c r="AA494" s="4">
        <f t="shared" ca="1" si="90"/>
        <v>0.49582999999999999</v>
      </c>
      <c r="AB494">
        <f t="shared" ca="1" si="95"/>
        <v>0</v>
      </c>
      <c r="AC494">
        <f t="shared" ca="1" si="96"/>
        <v>1</v>
      </c>
      <c r="AD494">
        <f t="shared" ca="1" si="97"/>
        <v>0</v>
      </c>
    </row>
    <row r="495" spans="1:30" x14ac:dyDescent="0.2">
      <c r="A495" t="s">
        <v>11</v>
      </c>
      <c r="B495" t="s">
        <v>5873</v>
      </c>
      <c r="C495" t="s">
        <v>28</v>
      </c>
      <c r="D495" t="s">
        <v>20</v>
      </c>
      <c r="E495" t="s">
        <v>5874</v>
      </c>
      <c r="F495" t="s">
        <v>5875</v>
      </c>
      <c r="G495">
        <v>0.86709000000000003</v>
      </c>
      <c r="H495">
        <v>0.86614999999999998</v>
      </c>
      <c r="J495">
        <v>1</v>
      </c>
      <c r="L495">
        <v>-1</v>
      </c>
      <c r="M495" t="s">
        <v>13</v>
      </c>
      <c r="N495">
        <f t="shared" si="91"/>
        <v>48628.440000000432</v>
      </c>
      <c r="O495">
        <f t="shared" si="87"/>
        <v>0</v>
      </c>
      <c r="U495" t="str">
        <f ca="1"/>
        <v>2025-06-23 01:44:56</v>
      </c>
      <c r="V495" s="4">
        <f t="shared" ca="1" si="92"/>
        <v>1</v>
      </c>
      <c r="W495" s="4">
        <f t="shared" ca="1" si="93"/>
        <v>1</v>
      </c>
      <c r="X495" s="4">
        <f t="shared" ca="1" si="94"/>
        <v>0.92</v>
      </c>
      <c r="Y495" s="4">
        <f t="shared" ca="1" si="88"/>
        <v>0.49592999999999998</v>
      </c>
      <c r="Z495" s="4">
        <f t="shared" ca="1" si="89"/>
        <v>0.49780999999999997</v>
      </c>
      <c r="AA495" s="4">
        <f t="shared" ca="1" si="90"/>
        <v>0.49780999999999997</v>
      </c>
      <c r="AB495">
        <f t="shared" ca="1" si="95"/>
        <v>0</v>
      </c>
      <c r="AC495">
        <f t="shared" ca="1" si="96"/>
        <v>0</v>
      </c>
      <c r="AD495">
        <f t="shared" ca="1" si="97"/>
        <v>1</v>
      </c>
    </row>
    <row r="496" spans="1:30" x14ac:dyDescent="0.2">
      <c r="A496" t="s">
        <v>11</v>
      </c>
      <c r="B496" t="s">
        <v>5876</v>
      </c>
      <c r="C496" t="s">
        <v>130</v>
      </c>
      <c r="D496" t="s">
        <v>20</v>
      </c>
      <c r="E496" t="s">
        <v>5877</v>
      </c>
      <c r="F496" t="s">
        <v>5875</v>
      </c>
      <c r="G496">
        <v>0.86619999999999997</v>
      </c>
      <c r="H496">
        <v>0.86614999999999998</v>
      </c>
      <c r="J496">
        <v>2</v>
      </c>
      <c r="L496">
        <v>-2</v>
      </c>
      <c r="M496" t="s">
        <v>13</v>
      </c>
      <c r="N496">
        <f t="shared" si="91"/>
        <v>48629.440000000432</v>
      </c>
      <c r="O496">
        <f t="shared" si="87"/>
        <v>1</v>
      </c>
      <c r="U496" t="str">
        <f ca="1"/>
        <v>2025-06-23 01:34:43</v>
      </c>
      <c r="V496" s="4">
        <f t="shared" ca="1" si="92"/>
        <v>2</v>
      </c>
      <c r="W496" s="4">
        <f t="shared" ca="1" si="93"/>
        <v>3</v>
      </c>
      <c r="X496" s="4">
        <f t="shared" ca="1" si="94"/>
        <v>2.7600000000000002</v>
      </c>
      <c r="Y496" s="4">
        <f t="shared" ca="1" si="88"/>
        <v>0.49853999999999998</v>
      </c>
      <c r="Z496" s="4">
        <f t="shared" ca="1" si="89"/>
        <v>0.49992999999999999</v>
      </c>
      <c r="AA496" s="4">
        <f t="shared" ca="1" si="90"/>
        <v>0.49903999999999998</v>
      </c>
      <c r="AB496">
        <f t="shared" ca="1" si="95"/>
        <v>0</v>
      </c>
      <c r="AC496">
        <f t="shared" ca="1" si="96"/>
        <v>0</v>
      </c>
      <c r="AD496">
        <f t="shared" ca="1" si="97"/>
        <v>1</v>
      </c>
    </row>
    <row r="497" spans="1:30" x14ac:dyDescent="0.2">
      <c r="A497" t="s">
        <v>11</v>
      </c>
      <c r="B497" t="s">
        <v>5878</v>
      </c>
      <c r="C497" t="s">
        <v>39</v>
      </c>
      <c r="D497" t="s">
        <v>20</v>
      </c>
      <c r="E497" t="s">
        <v>5879</v>
      </c>
      <c r="F497" t="s">
        <v>5875</v>
      </c>
      <c r="G497">
        <v>0.86521999999999999</v>
      </c>
      <c r="H497">
        <v>0.86614999999999998</v>
      </c>
      <c r="J497">
        <v>4</v>
      </c>
      <c r="L497">
        <v>3.68</v>
      </c>
      <c r="M497" t="s">
        <v>13</v>
      </c>
      <c r="N497">
        <f t="shared" si="91"/>
        <v>48631.440000000432</v>
      </c>
      <c r="O497">
        <f t="shared" si="87"/>
        <v>1</v>
      </c>
      <c r="U497" t="str">
        <f ca="1"/>
        <v>2025-06-23 01:22:41</v>
      </c>
      <c r="V497" s="4">
        <f t="shared" ca="1" si="92"/>
        <v>3</v>
      </c>
      <c r="W497" s="4">
        <f t="shared" ca="1" si="93"/>
        <v>7</v>
      </c>
      <c r="X497" s="4">
        <f t="shared" ca="1" si="94"/>
        <v>-7</v>
      </c>
      <c r="Y497" s="4">
        <f t="shared" ca="1" si="88"/>
        <v>0.50060000000000004</v>
      </c>
      <c r="Z497" s="4">
        <f t="shared" ca="1" si="89"/>
        <v>0.50326000000000004</v>
      </c>
      <c r="AA497" s="4">
        <f t="shared" ca="1" si="90"/>
        <v>0.50078</v>
      </c>
      <c r="AB497">
        <f t="shared" ca="1" si="95"/>
        <v>0</v>
      </c>
      <c r="AC497">
        <f t="shared" ca="1" si="96"/>
        <v>0</v>
      </c>
      <c r="AD497">
        <f t="shared" ca="1" si="97"/>
        <v>1</v>
      </c>
    </row>
    <row r="498" spans="1:30" x14ac:dyDescent="0.2">
      <c r="A498" t="s">
        <v>11</v>
      </c>
      <c r="B498" t="s">
        <v>5880</v>
      </c>
      <c r="C498" t="s">
        <v>60</v>
      </c>
      <c r="D498" t="s">
        <v>20</v>
      </c>
      <c r="E498" t="s">
        <v>5881</v>
      </c>
      <c r="F498" t="s">
        <v>5875</v>
      </c>
      <c r="G498">
        <v>0.86438999999999999</v>
      </c>
      <c r="H498">
        <v>0.86614999999999998</v>
      </c>
      <c r="J498">
        <v>8</v>
      </c>
      <c r="L498">
        <v>7.36</v>
      </c>
      <c r="M498" t="s">
        <v>13</v>
      </c>
      <c r="N498">
        <f t="shared" si="91"/>
        <v>48627.760000000431</v>
      </c>
      <c r="O498">
        <f t="shared" si="87"/>
        <v>0</v>
      </c>
      <c r="U498" t="str">
        <f ca="1"/>
        <v>2025-06-23 01:12:29</v>
      </c>
      <c r="V498" s="4">
        <f t="shared" ca="1" si="92"/>
        <v>2</v>
      </c>
      <c r="W498" s="4">
        <f t="shared" ca="1" si="93"/>
        <v>3</v>
      </c>
      <c r="X498" s="4">
        <f t="shared" ca="1" si="94"/>
        <v>2.7600000000000002</v>
      </c>
      <c r="Y498" s="4">
        <f t="shared" ca="1" si="88"/>
        <v>0.50378999999999996</v>
      </c>
      <c r="Z498" s="4">
        <f t="shared" ca="1" si="89"/>
        <v>0.50319000000000003</v>
      </c>
      <c r="AA498" s="4">
        <f t="shared" ca="1" si="90"/>
        <v>0.50231000000000003</v>
      </c>
      <c r="AB498">
        <f t="shared" ca="1" si="95"/>
        <v>0</v>
      </c>
      <c r="AC498">
        <f t="shared" ca="1" si="96"/>
        <v>1</v>
      </c>
      <c r="AD498">
        <f t="shared" ca="1" si="97"/>
        <v>0</v>
      </c>
    </row>
    <row r="499" spans="1:30" x14ac:dyDescent="0.2">
      <c r="A499" t="s">
        <v>11</v>
      </c>
      <c r="B499" t="s">
        <v>5882</v>
      </c>
      <c r="C499" t="s">
        <v>28</v>
      </c>
      <c r="D499" t="s">
        <v>20</v>
      </c>
      <c r="E499" t="s">
        <v>5883</v>
      </c>
      <c r="F499" t="s">
        <v>5884</v>
      </c>
      <c r="G499">
        <v>0.86526000000000003</v>
      </c>
      <c r="H499">
        <v>0.86709999999999998</v>
      </c>
      <c r="J499">
        <v>1</v>
      </c>
      <c r="L499">
        <v>0.92</v>
      </c>
      <c r="M499" t="s">
        <v>13</v>
      </c>
      <c r="N499">
        <f t="shared" si="91"/>
        <v>48620.400000000431</v>
      </c>
      <c r="O499">
        <f t="shared" si="87"/>
        <v>0</v>
      </c>
      <c r="U499" t="str">
        <f ca="1"/>
        <v>2025-06-23 01:02:16</v>
      </c>
      <c r="V499" s="4">
        <f t="shared" ca="1" si="92"/>
        <v>3</v>
      </c>
      <c r="W499" s="4">
        <f t="shared" ca="1" si="93"/>
        <v>7</v>
      </c>
      <c r="X499" s="4">
        <f t="shared" ca="1" si="94"/>
        <v>0.68000000000000016</v>
      </c>
      <c r="Y499" s="4">
        <f t="shared" ca="1" si="88"/>
        <v>0.50314999999999999</v>
      </c>
      <c r="Z499" s="4">
        <f t="shared" ca="1" si="89"/>
        <v>0.50534000000000001</v>
      </c>
      <c r="AA499" s="4">
        <f t="shared" ca="1" si="90"/>
        <v>0.50148000000000004</v>
      </c>
      <c r="AB499">
        <f t="shared" ca="1" si="95"/>
        <v>1</v>
      </c>
      <c r="AC499">
        <f t="shared" ca="1" si="96"/>
        <v>0</v>
      </c>
      <c r="AD499">
        <f t="shared" ca="1" si="97"/>
        <v>0</v>
      </c>
    </row>
    <row r="500" spans="1:30" x14ac:dyDescent="0.2">
      <c r="A500" t="s">
        <v>14</v>
      </c>
      <c r="B500" t="s">
        <v>5885</v>
      </c>
      <c r="C500" t="s">
        <v>28</v>
      </c>
      <c r="D500" t="s">
        <v>20</v>
      </c>
      <c r="E500" t="s">
        <v>5886</v>
      </c>
      <c r="F500" t="s">
        <v>5887</v>
      </c>
      <c r="G500">
        <v>0.86360999999999999</v>
      </c>
      <c r="H500">
        <v>0.86555000000000004</v>
      </c>
      <c r="J500">
        <v>1</v>
      </c>
      <c r="L500">
        <v>-1</v>
      </c>
      <c r="M500" t="s">
        <v>13</v>
      </c>
      <c r="N500">
        <f t="shared" si="91"/>
        <v>48619.480000000432</v>
      </c>
      <c r="O500">
        <f t="shared" si="87"/>
        <v>0</v>
      </c>
      <c r="U500" t="str">
        <f ca="1"/>
        <v>2025-06-23 00:51:35</v>
      </c>
      <c r="V500" s="4">
        <f t="shared" ca="1" si="92"/>
        <v>1</v>
      </c>
      <c r="W500" s="4">
        <f t="shared" ca="1" si="93"/>
        <v>1</v>
      </c>
      <c r="X500" s="4">
        <f t="shared" ca="1" si="94"/>
        <v>0.92</v>
      </c>
      <c r="Y500" s="4">
        <f t="shared" ca="1" si="88"/>
        <v>0.50495000000000001</v>
      </c>
      <c r="Z500" s="4">
        <f t="shared" ca="1" si="89"/>
        <v>0.50166999999999995</v>
      </c>
      <c r="AA500" s="4">
        <f t="shared" ca="1" si="90"/>
        <v>0.50166999999999995</v>
      </c>
      <c r="AB500">
        <f t="shared" ca="1" si="95"/>
        <v>0</v>
      </c>
      <c r="AC500">
        <f t="shared" ca="1" si="96"/>
        <v>1</v>
      </c>
      <c r="AD500">
        <f t="shared" ca="1" si="97"/>
        <v>0</v>
      </c>
    </row>
    <row r="501" spans="1:30" x14ac:dyDescent="0.2">
      <c r="A501" t="s">
        <v>14</v>
      </c>
      <c r="B501" t="s">
        <v>5888</v>
      </c>
      <c r="C501" t="s">
        <v>155</v>
      </c>
      <c r="D501" t="s">
        <v>20</v>
      </c>
      <c r="E501" t="s">
        <v>5889</v>
      </c>
      <c r="F501" t="s">
        <v>5887</v>
      </c>
      <c r="G501">
        <v>0.86487000000000003</v>
      </c>
      <c r="H501">
        <v>0.86555000000000004</v>
      </c>
      <c r="J501">
        <v>2</v>
      </c>
      <c r="L501">
        <v>-2</v>
      </c>
      <c r="M501" t="s">
        <v>13</v>
      </c>
      <c r="N501">
        <f t="shared" si="91"/>
        <v>48620.480000000432</v>
      </c>
      <c r="O501">
        <f t="shared" si="87"/>
        <v>1</v>
      </c>
      <c r="U501" t="str">
        <f ca="1"/>
        <v>2025-06-23 00:41:03</v>
      </c>
      <c r="V501" s="4">
        <f t="shared" ca="1" si="92"/>
        <v>1</v>
      </c>
      <c r="W501" s="4">
        <f t="shared" ca="1" si="93"/>
        <v>1</v>
      </c>
      <c r="X501" s="4">
        <f t="shared" ca="1" si="94"/>
        <v>0.92</v>
      </c>
      <c r="Y501" s="4">
        <f t="shared" ca="1" si="88"/>
        <v>0.50088999999999995</v>
      </c>
      <c r="Z501" s="4">
        <f t="shared" ca="1" si="89"/>
        <v>0.49881999999999999</v>
      </c>
      <c r="AA501" s="4">
        <f t="shared" ca="1" si="90"/>
        <v>0.49881999999999999</v>
      </c>
      <c r="AB501">
        <f t="shared" ca="1" si="95"/>
        <v>0</v>
      </c>
      <c r="AC501">
        <f t="shared" ca="1" si="96"/>
        <v>1</v>
      </c>
      <c r="AD501">
        <f t="shared" ca="1" si="97"/>
        <v>0</v>
      </c>
    </row>
    <row r="502" spans="1:30" x14ac:dyDescent="0.2">
      <c r="A502" t="s">
        <v>11</v>
      </c>
      <c r="B502" t="s">
        <v>5890</v>
      </c>
      <c r="C502" t="s">
        <v>34</v>
      </c>
      <c r="D502" t="s">
        <v>20</v>
      </c>
      <c r="E502" t="s">
        <v>5891</v>
      </c>
      <c r="F502" t="s">
        <v>5892</v>
      </c>
      <c r="G502">
        <v>0.86370999999999998</v>
      </c>
      <c r="H502">
        <v>0.86339999999999995</v>
      </c>
      <c r="J502">
        <v>1</v>
      </c>
      <c r="L502">
        <v>-1</v>
      </c>
      <c r="M502" t="s">
        <v>13</v>
      </c>
      <c r="N502">
        <f t="shared" si="91"/>
        <v>48622.480000000432</v>
      </c>
      <c r="O502">
        <f t="shared" si="87"/>
        <v>1</v>
      </c>
      <c r="U502" t="str">
        <f ca="1"/>
        <v>2025-06-23 00:30:51</v>
      </c>
      <c r="V502" s="4">
        <f t="shared" ca="1" si="92"/>
        <v>3</v>
      </c>
      <c r="W502" s="4">
        <f t="shared" ca="1" si="93"/>
        <v>7</v>
      </c>
      <c r="X502" s="4">
        <f t="shared" ca="1" si="94"/>
        <v>4.5200000000000005</v>
      </c>
      <c r="Y502" s="4">
        <f t="shared" ca="1" si="88"/>
        <v>0.49887999999999999</v>
      </c>
      <c r="Z502" s="4">
        <f t="shared" ca="1" si="89"/>
        <v>0.49895</v>
      </c>
      <c r="AA502" s="4">
        <f t="shared" ca="1" si="90"/>
        <v>0.49713000000000002</v>
      </c>
      <c r="AB502">
        <f t="shared" ca="1" si="95"/>
        <v>1</v>
      </c>
      <c r="AC502">
        <f t="shared" ca="1" si="96"/>
        <v>0</v>
      </c>
      <c r="AD502">
        <f t="shared" ca="1" si="97"/>
        <v>0</v>
      </c>
    </row>
    <row r="503" spans="1:30" x14ac:dyDescent="0.2">
      <c r="A503" t="s">
        <v>11</v>
      </c>
      <c r="B503" t="s">
        <v>5893</v>
      </c>
      <c r="C503" t="s">
        <v>28</v>
      </c>
      <c r="D503" t="s">
        <v>20</v>
      </c>
      <c r="E503" t="s">
        <v>5894</v>
      </c>
      <c r="F503" t="s">
        <v>5895</v>
      </c>
      <c r="G503">
        <v>0.86194999999999999</v>
      </c>
      <c r="H503">
        <v>0.86375000000000002</v>
      </c>
      <c r="J503">
        <v>1</v>
      </c>
      <c r="L503">
        <v>0.92</v>
      </c>
      <c r="M503" t="s">
        <v>13</v>
      </c>
      <c r="N503">
        <f t="shared" si="91"/>
        <v>48623.480000000432</v>
      </c>
      <c r="O503">
        <f t="shared" si="87"/>
        <v>0</v>
      </c>
      <c r="U503" t="str">
        <f ca="1"/>
        <v>2025-06-23 00:20:38</v>
      </c>
      <c r="V503" s="4">
        <f t="shared" ca="1" si="92"/>
        <v>2</v>
      </c>
      <c r="W503" s="4">
        <f t="shared" ca="1" si="93"/>
        <v>3</v>
      </c>
      <c r="X503" s="4">
        <f t="shared" ca="1" si="94"/>
        <v>0.84000000000000008</v>
      </c>
      <c r="Y503" s="4">
        <f t="shared" ca="1" si="88"/>
        <v>0.49895</v>
      </c>
      <c r="Z503" s="4">
        <f t="shared" ca="1" si="89"/>
        <v>0.501</v>
      </c>
      <c r="AA503" s="4">
        <f t="shared" ca="1" si="90"/>
        <v>0.49883</v>
      </c>
      <c r="AB503">
        <f t="shared" ca="1" si="95"/>
        <v>1</v>
      </c>
      <c r="AC503">
        <f t="shared" ca="1" si="96"/>
        <v>0</v>
      </c>
      <c r="AD503">
        <f t="shared" ca="1" si="97"/>
        <v>0</v>
      </c>
    </row>
    <row r="504" spans="1:30" x14ac:dyDescent="0.2">
      <c r="A504" t="s">
        <v>14</v>
      </c>
      <c r="B504" t="s">
        <v>5896</v>
      </c>
      <c r="C504" t="s">
        <v>127</v>
      </c>
      <c r="D504" t="s">
        <v>20</v>
      </c>
      <c r="E504" t="s">
        <v>5897</v>
      </c>
      <c r="F504" t="s">
        <v>5898</v>
      </c>
      <c r="G504">
        <v>0.85953000000000002</v>
      </c>
      <c r="H504">
        <v>0.86187999999999998</v>
      </c>
      <c r="J504">
        <v>2</v>
      </c>
      <c r="L504">
        <v>-2</v>
      </c>
      <c r="M504" t="s">
        <v>13</v>
      </c>
      <c r="N504">
        <f t="shared" si="91"/>
        <v>48622.560000000434</v>
      </c>
      <c r="O504">
        <f t="shared" si="87"/>
        <v>0</v>
      </c>
      <c r="U504" t="str">
        <f ca="1"/>
        <v>2025-06-23 00:10:25</v>
      </c>
      <c r="V504" s="4">
        <f t="shared" ca="1" si="92"/>
        <v>2</v>
      </c>
      <c r="W504" s="4">
        <f t="shared" ca="1" si="93"/>
        <v>3</v>
      </c>
      <c r="X504" s="4">
        <f t="shared" ca="1" si="94"/>
        <v>0.84000000000000008</v>
      </c>
      <c r="Y504" s="4">
        <f t="shared" ca="1" si="88"/>
        <v>0.50078</v>
      </c>
      <c r="Z504" s="4">
        <f t="shared" ca="1" si="89"/>
        <v>0.50163999999999997</v>
      </c>
      <c r="AA504" s="4">
        <f t="shared" ca="1" si="90"/>
        <v>0.50058999999999998</v>
      </c>
      <c r="AB504">
        <f t="shared" ca="1" si="95"/>
        <v>1</v>
      </c>
      <c r="AC504">
        <f t="shared" ca="1" si="96"/>
        <v>0</v>
      </c>
      <c r="AD504">
        <f t="shared" ca="1" si="97"/>
        <v>0</v>
      </c>
    </row>
    <row r="505" spans="1:30" x14ac:dyDescent="0.2">
      <c r="A505" t="s">
        <v>14</v>
      </c>
      <c r="B505" t="s">
        <v>5899</v>
      </c>
      <c r="C505" t="s">
        <v>28</v>
      </c>
      <c r="D505" t="s">
        <v>20</v>
      </c>
      <c r="E505" t="s">
        <v>5900</v>
      </c>
      <c r="F505" t="s">
        <v>5898</v>
      </c>
      <c r="G505">
        <v>0.85741999999999996</v>
      </c>
      <c r="H505">
        <v>0.86187999999999998</v>
      </c>
      <c r="J505">
        <v>1</v>
      </c>
      <c r="L505">
        <v>-1</v>
      </c>
      <c r="M505" t="s">
        <v>13</v>
      </c>
      <c r="N505">
        <f t="shared" si="91"/>
        <v>48624.560000000434</v>
      </c>
      <c r="O505">
        <f t="shared" si="87"/>
        <v>0</v>
      </c>
      <c r="U505" t="str">
        <f ca="1"/>
        <v>2025-06-21 21:49:27</v>
      </c>
      <c r="V505" s="4">
        <f t="shared" ca="1" si="92"/>
        <v>4</v>
      </c>
      <c r="W505" s="4">
        <f t="shared" ca="1" si="93"/>
        <v>15</v>
      </c>
      <c r="X505" s="4">
        <f t="shared" ca="1" si="94"/>
        <v>0.36000000000000032</v>
      </c>
      <c r="Y505" s="4">
        <f t="shared" ca="1" si="88"/>
        <v>0.90752999999999995</v>
      </c>
      <c r="Z505" s="4">
        <f t="shared" ca="1" si="89"/>
        <v>0.90944999999999998</v>
      </c>
      <c r="AA505" s="4">
        <f t="shared" ca="1" si="90"/>
        <v>0.90676000000000001</v>
      </c>
      <c r="AB505">
        <f t="shared" ca="1" si="95"/>
        <v>1</v>
      </c>
      <c r="AC505">
        <f t="shared" ca="1" si="96"/>
        <v>0</v>
      </c>
      <c r="AD505">
        <f t="shared" ca="1" si="97"/>
        <v>0</v>
      </c>
    </row>
    <row r="506" spans="1:30" x14ac:dyDescent="0.2">
      <c r="A506" t="s">
        <v>14</v>
      </c>
      <c r="B506" t="s">
        <v>5901</v>
      </c>
      <c r="C506" t="s">
        <v>150</v>
      </c>
      <c r="D506" t="s">
        <v>20</v>
      </c>
      <c r="E506" t="s">
        <v>5902</v>
      </c>
      <c r="F506" t="s">
        <v>5903</v>
      </c>
      <c r="G506">
        <v>0.85941000000000001</v>
      </c>
      <c r="H506">
        <v>0.85829999999999995</v>
      </c>
      <c r="J506">
        <v>2</v>
      </c>
      <c r="L506">
        <v>1.84</v>
      </c>
      <c r="M506" t="s">
        <v>13</v>
      </c>
      <c r="N506">
        <f t="shared" si="91"/>
        <v>48625.560000000434</v>
      </c>
      <c r="O506">
        <f t="shared" si="87"/>
        <v>1</v>
      </c>
      <c r="U506" t="str">
        <f ca="1"/>
        <v>2025-06-21 21:39:14</v>
      </c>
      <c r="V506" s="4">
        <f t="shared" ca="1" si="92"/>
        <v>2</v>
      </c>
      <c r="W506" s="4">
        <f t="shared" ca="1" si="93"/>
        <v>3</v>
      </c>
      <c r="X506" s="4">
        <f t="shared" ca="1" si="94"/>
        <v>2.7600000000000002</v>
      </c>
      <c r="Y506" s="4">
        <f t="shared" ca="1" si="88"/>
        <v>0.90981000000000001</v>
      </c>
      <c r="Z506" s="4">
        <f t="shared" ca="1" si="89"/>
        <v>0.90905000000000002</v>
      </c>
      <c r="AA506" s="4">
        <f t="shared" ca="1" si="90"/>
        <v>0.9083</v>
      </c>
      <c r="AB506">
        <f t="shared" ca="1" si="95"/>
        <v>0</v>
      </c>
      <c r="AC506">
        <f t="shared" ca="1" si="96"/>
        <v>1</v>
      </c>
      <c r="AD506">
        <f t="shared" ca="1" si="97"/>
        <v>0</v>
      </c>
    </row>
    <row r="507" spans="1:30" x14ac:dyDescent="0.2">
      <c r="A507" t="s">
        <v>14</v>
      </c>
      <c r="B507" t="s">
        <v>5904</v>
      </c>
      <c r="C507" t="s">
        <v>28</v>
      </c>
      <c r="D507" t="s">
        <v>20</v>
      </c>
      <c r="E507" t="s">
        <v>5905</v>
      </c>
      <c r="F507" t="s">
        <v>5903</v>
      </c>
      <c r="G507">
        <v>0.85765000000000002</v>
      </c>
      <c r="H507">
        <v>0.85829999999999995</v>
      </c>
      <c r="J507">
        <v>1</v>
      </c>
      <c r="L507">
        <v>-1</v>
      </c>
      <c r="M507" t="s">
        <v>13</v>
      </c>
      <c r="N507">
        <f t="shared" si="91"/>
        <v>48623.720000000438</v>
      </c>
      <c r="O507">
        <f t="shared" si="87"/>
        <v>1</v>
      </c>
      <c r="U507" t="str">
        <f ca="1"/>
        <v>2025-06-21 21:28:22</v>
      </c>
      <c r="V507" s="4">
        <f t="shared" ca="1" si="92"/>
        <v>3</v>
      </c>
      <c r="W507" s="4">
        <f t="shared" ca="1" si="93"/>
        <v>7</v>
      </c>
      <c r="X507" s="4">
        <f t="shared" ca="1" si="94"/>
        <v>0.68000000000000016</v>
      </c>
      <c r="Y507" s="4">
        <f t="shared" ca="1" si="88"/>
        <v>0.90949000000000002</v>
      </c>
      <c r="Z507" s="4">
        <f t="shared" ca="1" si="89"/>
        <v>0.91083999999999998</v>
      </c>
      <c r="AA507" s="4">
        <f t="shared" ca="1" si="90"/>
        <v>0.90768000000000004</v>
      </c>
      <c r="AB507">
        <f t="shared" ca="1" si="95"/>
        <v>1</v>
      </c>
      <c r="AC507">
        <f t="shared" ca="1" si="96"/>
        <v>0</v>
      </c>
      <c r="AD507">
        <f t="shared" ca="1" si="97"/>
        <v>0</v>
      </c>
    </row>
    <row r="508" spans="1:30" x14ac:dyDescent="0.2">
      <c r="A508" t="s">
        <v>14</v>
      </c>
      <c r="B508" t="s">
        <v>5906</v>
      </c>
      <c r="C508" t="s">
        <v>28</v>
      </c>
      <c r="D508" t="s">
        <v>20</v>
      </c>
      <c r="E508" t="s">
        <v>5907</v>
      </c>
      <c r="F508" t="s">
        <v>5908</v>
      </c>
      <c r="G508">
        <v>0.85911000000000004</v>
      </c>
      <c r="H508">
        <v>0.85840000000000005</v>
      </c>
      <c r="J508">
        <v>1</v>
      </c>
      <c r="L508">
        <v>0.92</v>
      </c>
      <c r="M508" t="s">
        <v>13</v>
      </c>
      <c r="N508">
        <f t="shared" si="91"/>
        <v>48624.720000000438</v>
      </c>
      <c r="O508">
        <f t="shared" si="87"/>
        <v>0</v>
      </c>
      <c r="U508" t="str">
        <f ca="1"/>
        <v>2025-06-21 21:18:09</v>
      </c>
      <c r="V508" s="4">
        <f t="shared" ca="1" si="92"/>
        <v>1</v>
      </c>
      <c r="W508" s="4">
        <f t="shared" ca="1" si="93"/>
        <v>1</v>
      </c>
      <c r="X508" s="4">
        <f t="shared" ca="1" si="94"/>
        <v>0.92</v>
      </c>
      <c r="Y508" s="4">
        <f t="shared" ca="1" si="88"/>
        <v>0.90776999999999997</v>
      </c>
      <c r="Z508" s="4">
        <f t="shared" ca="1" si="89"/>
        <v>0.91135999999999995</v>
      </c>
      <c r="AA508" s="4">
        <f t="shared" ca="1" si="90"/>
        <v>0.91135999999999995</v>
      </c>
      <c r="AB508">
        <f t="shared" ca="1" si="95"/>
        <v>0</v>
      </c>
      <c r="AC508">
        <f t="shared" ca="1" si="96"/>
        <v>0</v>
      </c>
      <c r="AD508">
        <f t="shared" ca="1" si="97"/>
        <v>1</v>
      </c>
    </row>
    <row r="509" spans="1:30" x14ac:dyDescent="0.2">
      <c r="A509" t="s">
        <v>14</v>
      </c>
      <c r="B509" t="s">
        <v>5909</v>
      </c>
      <c r="C509" t="s">
        <v>123</v>
      </c>
      <c r="D509" t="s">
        <v>20</v>
      </c>
      <c r="E509" t="s">
        <v>5910</v>
      </c>
      <c r="F509" t="s">
        <v>5908</v>
      </c>
      <c r="G509">
        <v>0.86007</v>
      </c>
      <c r="H509">
        <v>0.85840000000000005</v>
      </c>
      <c r="J509">
        <v>2</v>
      </c>
      <c r="L509">
        <v>1.84</v>
      </c>
      <c r="M509" t="s">
        <v>13</v>
      </c>
      <c r="N509">
        <f t="shared" si="91"/>
        <v>48623.800000000439</v>
      </c>
      <c r="O509">
        <f t="shared" si="87"/>
        <v>0</v>
      </c>
      <c r="U509" t="str">
        <f ca="1"/>
        <v>2025-06-21 21:07:29</v>
      </c>
      <c r="V509" s="4">
        <f t="shared" ca="1" si="92"/>
        <v>3</v>
      </c>
      <c r="W509" s="4">
        <f t="shared" ca="1" si="93"/>
        <v>7</v>
      </c>
      <c r="X509" s="4">
        <f t="shared" ca="1" si="94"/>
        <v>4.5200000000000005</v>
      </c>
      <c r="Y509" s="4">
        <f t="shared" ca="1" si="88"/>
        <v>0.91137000000000001</v>
      </c>
      <c r="Z509" s="4">
        <f t="shared" ca="1" si="89"/>
        <v>0.91354999999999997</v>
      </c>
      <c r="AA509" s="4">
        <f t="shared" ca="1" si="90"/>
        <v>0.91120999999999996</v>
      </c>
      <c r="AB509">
        <f t="shared" ca="1" si="95"/>
        <v>1</v>
      </c>
      <c r="AC509">
        <f t="shared" ca="1" si="96"/>
        <v>0</v>
      </c>
      <c r="AD509">
        <f t="shared" ca="1" si="97"/>
        <v>0</v>
      </c>
    </row>
    <row r="510" spans="1:30" x14ac:dyDescent="0.2">
      <c r="A510" t="s">
        <v>14</v>
      </c>
      <c r="B510" t="s">
        <v>5911</v>
      </c>
      <c r="C510" t="s">
        <v>28</v>
      </c>
      <c r="D510" t="s">
        <v>20</v>
      </c>
      <c r="E510" t="s">
        <v>5912</v>
      </c>
      <c r="F510" t="s">
        <v>5913</v>
      </c>
      <c r="G510">
        <v>0.86036999999999997</v>
      </c>
      <c r="H510">
        <v>0.85887000000000002</v>
      </c>
      <c r="J510">
        <v>1</v>
      </c>
      <c r="L510">
        <v>0.92</v>
      </c>
      <c r="M510" t="s">
        <v>13</v>
      </c>
      <c r="N510">
        <f t="shared" si="91"/>
        <v>48621.960000000443</v>
      </c>
      <c r="O510">
        <f t="shared" si="87"/>
        <v>0</v>
      </c>
      <c r="U510" t="str">
        <f ca="1"/>
        <v>2025-06-21 20:57:16</v>
      </c>
      <c r="V510" s="4">
        <f t="shared" ca="1" si="92"/>
        <v>4</v>
      </c>
      <c r="W510" s="4">
        <f t="shared" ca="1" si="93"/>
        <v>15</v>
      </c>
      <c r="X510" s="4">
        <f t="shared" ca="1" si="94"/>
        <v>13.8</v>
      </c>
      <c r="Y510" s="4">
        <f t="shared" ca="1" si="88"/>
        <v>0.91134000000000004</v>
      </c>
      <c r="Z510" s="4">
        <f t="shared" ca="1" si="89"/>
        <v>0.91479999999999995</v>
      </c>
      <c r="AA510" s="4">
        <f t="shared" ca="1" si="90"/>
        <v>0.91312000000000004</v>
      </c>
      <c r="AB510">
        <f t="shared" ca="1" si="95"/>
        <v>0</v>
      </c>
      <c r="AC510">
        <f t="shared" ca="1" si="96"/>
        <v>0</v>
      </c>
      <c r="AD510">
        <f t="shared" ca="1" si="97"/>
        <v>1</v>
      </c>
    </row>
    <row r="511" spans="1:30" x14ac:dyDescent="0.2">
      <c r="A511" t="s">
        <v>11</v>
      </c>
      <c r="B511" t="s">
        <v>5914</v>
      </c>
      <c r="C511" t="s">
        <v>123</v>
      </c>
      <c r="D511" t="s">
        <v>20</v>
      </c>
      <c r="E511" t="s">
        <v>5915</v>
      </c>
      <c r="F511" t="s">
        <v>5916</v>
      </c>
      <c r="G511">
        <v>0.86163000000000001</v>
      </c>
      <c r="H511">
        <v>0.86058000000000001</v>
      </c>
      <c r="J511">
        <v>2</v>
      </c>
      <c r="L511">
        <v>-2</v>
      </c>
      <c r="M511" t="s">
        <v>13</v>
      </c>
      <c r="N511">
        <f t="shared" si="91"/>
        <v>48621.040000000445</v>
      </c>
      <c r="O511">
        <f t="shared" si="87"/>
        <v>0</v>
      </c>
      <c r="U511" t="str">
        <f ca="1"/>
        <v>2025-06-21 20:47:04</v>
      </c>
      <c r="V511" s="4">
        <f t="shared" ca="1" si="92"/>
        <v>1</v>
      </c>
      <c r="W511" s="4">
        <f t="shared" ca="1" si="93"/>
        <v>1</v>
      </c>
      <c r="X511" s="4">
        <f t="shared" ca="1" si="94"/>
        <v>0.92</v>
      </c>
      <c r="Y511" s="4">
        <f t="shared" ca="1" si="88"/>
        <v>0.91295999999999999</v>
      </c>
      <c r="Z511" s="4">
        <f t="shared" ca="1" si="89"/>
        <v>0.91559999999999997</v>
      </c>
      <c r="AA511" s="4">
        <f t="shared" ca="1" si="90"/>
        <v>0.91559999999999997</v>
      </c>
      <c r="AB511">
        <f t="shared" ca="1" si="95"/>
        <v>0</v>
      </c>
      <c r="AC511">
        <f t="shared" ca="1" si="96"/>
        <v>0</v>
      </c>
      <c r="AD511">
        <f t="shared" ca="1" si="97"/>
        <v>1</v>
      </c>
    </row>
    <row r="512" spans="1:30" x14ac:dyDescent="0.2">
      <c r="A512" t="s">
        <v>11</v>
      </c>
      <c r="B512" t="s">
        <v>5917</v>
      </c>
      <c r="C512" t="s">
        <v>28</v>
      </c>
      <c r="D512" t="s">
        <v>20</v>
      </c>
      <c r="E512" t="s">
        <v>5918</v>
      </c>
      <c r="F512" t="s">
        <v>5916</v>
      </c>
      <c r="G512">
        <v>0.86258999999999997</v>
      </c>
      <c r="H512">
        <v>0.86058000000000001</v>
      </c>
      <c r="J512">
        <v>1</v>
      </c>
      <c r="L512">
        <v>-1</v>
      </c>
      <c r="M512" t="s">
        <v>13</v>
      </c>
      <c r="N512">
        <f t="shared" si="91"/>
        <v>48623.040000000445</v>
      </c>
      <c r="O512">
        <f t="shared" si="87"/>
        <v>0</v>
      </c>
      <c r="U512" t="str">
        <f ca="1"/>
        <v>2025-06-21 20:36:51</v>
      </c>
      <c r="V512" s="4">
        <f t="shared" ca="1" si="92"/>
        <v>1</v>
      </c>
      <c r="W512" s="4">
        <f t="shared" ca="1" si="93"/>
        <v>1</v>
      </c>
      <c r="X512" s="4">
        <f t="shared" ca="1" si="94"/>
        <v>0.92</v>
      </c>
      <c r="Y512" s="4">
        <f t="shared" ca="1" si="88"/>
        <v>0.91535999999999995</v>
      </c>
      <c r="Z512" s="4">
        <f t="shared" ca="1" si="89"/>
        <v>0.91747999999999996</v>
      </c>
      <c r="AA512" s="4">
        <f t="shared" ca="1" si="90"/>
        <v>0.91747999999999996</v>
      </c>
      <c r="AB512">
        <f t="shared" ca="1" si="95"/>
        <v>0</v>
      </c>
      <c r="AC512">
        <f t="shared" ca="1" si="96"/>
        <v>0</v>
      </c>
      <c r="AD512">
        <f t="shared" ca="1" si="97"/>
        <v>1</v>
      </c>
    </row>
    <row r="513" spans="1:30" x14ac:dyDescent="0.2">
      <c r="A513" t="s">
        <v>14</v>
      </c>
      <c r="B513" t="s">
        <v>5919</v>
      </c>
      <c r="C513" t="s">
        <v>34</v>
      </c>
      <c r="D513" t="s">
        <v>20</v>
      </c>
      <c r="E513" t="s">
        <v>5920</v>
      </c>
      <c r="F513" t="s">
        <v>5921</v>
      </c>
      <c r="G513">
        <v>0.86314000000000002</v>
      </c>
      <c r="H513">
        <v>0.86302000000000001</v>
      </c>
      <c r="J513">
        <v>1</v>
      </c>
      <c r="L513">
        <v>0.92</v>
      </c>
      <c r="M513" t="s">
        <v>13</v>
      </c>
      <c r="N513">
        <f t="shared" si="91"/>
        <v>48624.040000000445</v>
      </c>
      <c r="O513">
        <f t="shared" si="87"/>
        <v>0</v>
      </c>
      <c r="U513" t="str">
        <f ca="1"/>
        <v>2025-06-21 20:26:38</v>
      </c>
      <c r="V513" s="4">
        <f t="shared" ca="1" si="92"/>
        <v>3</v>
      </c>
      <c r="W513" s="4">
        <f t="shared" ca="1" si="93"/>
        <v>7</v>
      </c>
      <c r="X513" s="4">
        <f t="shared" ca="1" si="94"/>
        <v>-7</v>
      </c>
      <c r="Y513" s="4">
        <f t="shared" ca="1" si="88"/>
        <v>0.91759000000000002</v>
      </c>
      <c r="Z513" s="4">
        <f t="shared" ca="1" si="89"/>
        <v>0.92244999999999999</v>
      </c>
      <c r="AA513" s="4">
        <f t="shared" ca="1" si="90"/>
        <v>0.91923999999999995</v>
      </c>
      <c r="AB513">
        <f t="shared" ca="1" si="95"/>
        <v>0</v>
      </c>
      <c r="AC513">
        <f t="shared" ca="1" si="96"/>
        <v>0</v>
      </c>
      <c r="AD513">
        <f t="shared" ca="1" si="97"/>
        <v>1</v>
      </c>
    </row>
    <row r="514" spans="1:30" x14ac:dyDescent="0.2">
      <c r="A514" t="s">
        <v>11</v>
      </c>
      <c r="B514" t="s">
        <v>5922</v>
      </c>
      <c r="C514" t="s">
        <v>139</v>
      </c>
      <c r="D514" t="s">
        <v>20</v>
      </c>
      <c r="E514" t="s">
        <v>5923</v>
      </c>
      <c r="F514" t="s">
        <v>5924</v>
      </c>
      <c r="G514">
        <v>0.86539999999999995</v>
      </c>
      <c r="H514">
        <v>0.86275999999999997</v>
      </c>
      <c r="J514">
        <v>2</v>
      </c>
      <c r="L514">
        <v>-2</v>
      </c>
      <c r="M514" t="s">
        <v>13</v>
      </c>
      <c r="N514">
        <f t="shared" si="91"/>
        <v>48623.120000000446</v>
      </c>
      <c r="O514">
        <f t="shared" ref="O514:O577" si="98">IF(OR(AND(A1368="call",J1368=1,G1368&lt;H1368),AND(A1368="put",J1368=1,G1368&gt;H1368)),1,0)</f>
        <v>1</v>
      </c>
      <c r="U514" t="str">
        <f ca="1"/>
        <v>2025-06-21 20:16:06</v>
      </c>
      <c r="V514" s="4">
        <f t="shared" ca="1" si="92"/>
        <v>2</v>
      </c>
      <c r="W514" s="4">
        <f t="shared" ca="1" si="93"/>
        <v>3</v>
      </c>
      <c r="X514" s="4">
        <f t="shared" ca="1" si="94"/>
        <v>-3</v>
      </c>
      <c r="Y514" s="4">
        <f t="shared" ca="1" si="88"/>
        <v>0.92267999999999994</v>
      </c>
      <c r="Z514" s="4">
        <f t="shared" ca="1" si="89"/>
        <v>0.92140999999999995</v>
      </c>
      <c r="AA514" s="4">
        <f t="shared" ca="1" si="90"/>
        <v>0.92005999999999999</v>
      </c>
      <c r="AB514">
        <f t="shared" ca="1" si="95"/>
        <v>0</v>
      </c>
      <c r="AC514">
        <f t="shared" ca="1" si="96"/>
        <v>1</v>
      </c>
      <c r="AD514">
        <f t="shared" ca="1" si="97"/>
        <v>0</v>
      </c>
    </row>
    <row r="515" spans="1:30" x14ac:dyDescent="0.2">
      <c r="A515" t="s">
        <v>11</v>
      </c>
      <c r="B515" t="s">
        <v>5925</v>
      </c>
      <c r="C515" t="s">
        <v>158</v>
      </c>
      <c r="D515" t="s">
        <v>20</v>
      </c>
      <c r="E515" t="s">
        <v>5926</v>
      </c>
      <c r="F515" t="s">
        <v>5924</v>
      </c>
      <c r="G515">
        <v>0.86480000000000001</v>
      </c>
      <c r="H515">
        <v>0.86275999999999997</v>
      </c>
      <c r="J515">
        <v>4</v>
      </c>
      <c r="L515">
        <v>-4</v>
      </c>
      <c r="M515" t="s">
        <v>13</v>
      </c>
      <c r="N515">
        <f t="shared" si="91"/>
        <v>48625.120000000446</v>
      </c>
      <c r="O515">
        <f t="shared" si="98"/>
        <v>1</v>
      </c>
      <c r="U515" t="str">
        <f ca="1"/>
        <v>2025-06-21 20:05:27</v>
      </c>
      <c r="V515" s="4">
        <f t="shared" ca="1" si="92"/>
        <v>1</v>
      </c>
      <c r="W515" s="4">
        <f t="shared" ca="1" si="93"/>
        <v>1</v>
      </c>
      <c r="X515" s="4">
        <f t="shared" ca="1" si="94"/>
        <v>0.92</v>
      </c>
      <c r="Y515" s="4">
        <f t="shared" ref="Y515:Y578" ca="1" si="99">_xlfn.MAXIFS(INDIRECT($Q$10),INDIRECT($Q$5),$U515)</f>
        <v>0.91937999999999998</v>
      </c>
      <c r="Z515" s="4">
        <f t="shared" ref="Z515:Z578" ca="1" si="100">_xlfn.MAXIFS(INDIRECT($Q$9),INDIRECT($Q$5),$U515)</f>
        <v>0.92222999999999999</v>
      </c>
      <c r="AA515" s="4">
        <f t="shared" ref="AA515:AA578" ca="1" si="101">_xlfn.MINIFS(INDIRECT($Q$9),INDIRECT($Q$5),$U515)</f>
        <v>0.92222999999999999</v>
      </c>
      <c r="AB515">
        <f t="shared" ca="1" si="95"/>
        <v>0</v>
      </c>
      <c r="AC515">
        <f t="shared" ca="1" si="96"/>
        <v>0</v>
      </c>
      <c r="AD515">
        <f t="shared" ca="1" si="97"/>
        <v>1</v>
      </c>
    </row>
    <row r="516" spans="1:30" x14ac:dyDescent="0.2">
      <c r="A516" t="s">
        <v>11</v>
      </c>
      <c r="B516" t="s">
        <v>5927</v>
      </c>
      <c r="C516" t="s">
        <v>61</v>
      </c>
      <c r="D516" t="s">
        <v>20</v>
      </c>
      <c r="E516" t="s">
        <v>5928</v>
      </c>
      <c r="F516" t="s">
        <v>5924</v>
      </c>
      <c r="G516">
        <v>0.86385000000000001</v>
      </c>
      <c r="H516">
        <v>0.86275999999999997</v>
      </c>
      <c r="J516">
        <v>8</v>
      </c>
      <c r="L516">
        <v>-8</v>
      </c>
      <c r="M516" t="s">
        <v>13</v>
      </c>
      <c r="N516">
        <f t="shared" ref="N516:N579" si="102">N515-L515</f>
        <v>48629.120000000446</v>
      </c>
      <c r="O516">
        <f t="shared" si="98"/>
        <v>1</v>
      </c>
      <c r="U516" t="str">
        <f ca="1"/>
        <v>2025-06-21 19:55:14</v>
      </c>
      <c r="V516" s="4">
        <f t="shared" ca="1" si="92"/>
        <v>2</v>
      </c>
      <c r="W516" s="4">
        <f t="shared" ca="1" si="93"/>
        <v>3</v>
      </c>
      <c r="X516" s="4">
        <f t="shared" ca="1" si="94"/>
        <v>0.84000000000000008</v>
      </c>
      <c r="Y516" s="4">
        <f t="shared" ca="1" si="99"/>
        <v>0.92220000000000002</v>
      </c>
      <c r="Z516" s="4">
        <f t="shared" ca="1" si="100"/>
        <v>0.92323999999999995</v>
      </c>
      <c r="AA516" s="4">
        <f t="shared" ca="1" si="101"/>
        <v>0.92157999999999995</v>
      </c>
      <c r="AB516">
        <f t="shared" ca="1" si="95"/>
        <v>1</v>
      </c>
      <c r="AC516">
        <f t="shared" ca="1" si="96"/>
        <v>0</v>
      </c>
      <c r="AD516">
        <f t="shared" ca="1" si="97"/>
        <v>0</v>
      </c>
    </row>
    <row r="517" spans="1:30" x14ac:dyDescent="0.2">
      <c r="A517" t="s">
        <v>11</v>
      </c>
      <c r="B517" t="s">
        <v>5929</v>
      </c>
      <c r="C517" t="s">
        <v>28</v>
      </c>
      <c r="D517" t="s">
        <v>20</v>
      </c>
      <c r="E517" t="s">
        <v>5930</v>
      </c>
      <c r="F517" t="s">
        <v>5924</v>
      </c>
      <c r="G517">
        <v>0.86604000000000003</v>
      </c>
      <c r="H517">
        <v>0.86275999999999997</v>
      </c>
      <c r="J517">
        <v>1</v>
      </c>
      <c r="L517">
        <v>-1</v>
      </c>
      <c r="M517" t="s">
        <v>13</v>
      </c>
      <c r="N517">
        <f t="shared" si="102"/>
        <v>48637.120000000446</v>
      </c>
      <c r="O517">
        <f t="shared" si="98"/>
        <v>0</v>
      </c>
      <c r="U517" t="str">
        <f ca="1"/>
        <v>2025-06-21 19:45:02</v>
      </c>
      <c r="V517" s="4">
        <f t="shared" ca="1" si="92"/>
        <v>4</v>
      </c>
      <c r="W517" s="4">
        <f t="shared" ca="1" si="93"/>
        <v>15</v>
      </c>
      <c r="X517" s="4">
        <f t="shared" ca="1" si="94"/>
        <v>-15</v>
      </c>
      <c r="Y517" s="4">
        <f t="shared" ca="1" si="99"/>
        <v>0.92320000000000002</v>
      </c>
      <c r="Z517" s="4">
        <f t="shared" ca="1" si="100"/>
        <v>0.92235999999999996</v>
      </c>
      <c r="AA517" s="4">
        <f t="shared" ca="1" si="101"/>
        <v>0.91810999999999998</v>
      </c>
      <c r="AB517">
        <f t="shared" ca="1" si="95"/>
        <v>0</v>
      </c>
      <c r="AC517">
        <f t="shared" ca="1" si="96"/>
        <v>1</v>
      </c>
      <c r="AD517">
        <f t="shared" ca="1" si="97"/>
        <v>0</v>
      </c>
    </row>
    <row r="518" spans="1:30" x14ac:dyDescent="0.2">
      <c r="A518" t="s">
        <v>11</v>
      </c>
      <c r="B518" t="s">
        <v>5931</v>
      </c>
      <c r="C518" t="s">
        <v>28</v>
      </c>
      <c r="D518" t="s">
        <v>20</v>
      </c>
      <c r="E518" t="s">
        <v>5932</v>
      </c>
      <c r="F518" t="s">
        <v>5933</v>
      </c>
      <c r="G518">
        <v>0.86534999999999995</v>
      </c>
      <c r="H518">
        <v>0.86567000000000005</v>
      </c>
      <c r="J518">
        <v>1</v>
      </c>
      <c r="L518">
        <v>0.92</v>
      </c>
      <c r="M518" t="s">
        <v>13</v>
      </c>
      <c r="N518">
        <f t="shared" si="102"/>
        <v>48638.120000000446</v>
      </c>
      <c r="O518">
        <f t="shared" si="98"/>
        <v>0</v>
      </c>
      <c r="U518" t="str">
        <f ca="1"/>
        <v>2025-06-21 19:34:49</v>
      </c>
      <c r="V518" s="4">
        <f t="shared" ca="1" si="92"/>
        <v>2</v>
      </c>
      <c r="W518" s="4">
        <f t="shared" ca="1" si="93"/>
        <v>3</v>
      </c>
      <c r="X518" s="4">
        <f t="shared" ca="1" si="94"/>
        <v>-3</v>
      </c>
      <c r="Y518" s="4">
        <f t="shared" ca="1" si="99"/>
        <v>0.91776999999999997</v>
      </c>
      <c r="Z518" s="4">
        <f t="shared" ca="1" si="100"/>
        <v>0.91971000000000003</v>
      </c>
      <c r="AA518" s="4">
        <f t="shared" ca="1" si="101"/>
        <v>0.91820999999999997</v>
      </c>
      <c r="AB518">
        <f t="shared" ca="1" si="95"/>
        <v>0</v>
      </c>
      <c r="AC518">
        <f t="shared" ca="1" si="96"/>
        <v>0</v>
      </c>
      <c r="AD518">
        <f t="shared" ca="1" si="97"/>
        <v>1</v>
      </c>
    </row>
    <row r="519" spans="1:30" x14ac:dyDescent="0.2">
      <c r="A519" t="s">
        <v>11</v>
      </c>
      <c r="B519" t="s">
        <v>5934</v>
      </c>
      <c r="C519" t="s">
        <v>50</v>
      </c>
      <c r="D519" t="s">
        <v>20</v>
      </c>
      <c r="E519" t="s">
        <v>5935</v>
      </c>
      <c r="F519" t="s">
        <v>5933</v>
      </c>
      <c r="G519">
        <v>0.86434999999999995</v>
      </c>
      <c r="H519">
        <v>0.86567000000000005</v>
      </c>
      <c r="J519">
        <v>2</v>
      </c>
      <c r="L519">
        <v>1.84</v>
      </c>
      <c r="M519" t="s">
        <v>13</v>
      </c>
      <c r="N519">
        <f t="shared" si="102"/>
        <v>48637.200000000448</v>
      </c>
      <c r="O519">
        <f t="shared" si="98"/>
        <v>1</v>
      </c>
      <c r="U519" t="str">
        <f ca="1"/>
        <v>2025-06-21 19:23:47</v>
      </c>
      <c r="V519" s="4">
        <f t="shared" ca="1" si="92"/>
        <v>1</v>
      </c>
      <c r="W519" s="4">
        <f t="shared" ca="1" si="93"/>
        <v>1</v>
      </c>
      <c r="X519" s="4">
        <f t="shared" ca="1" si="94"/>
        <v>0.92</v>
      </c>
      <c r="Y519" s="4">
        <f t="shared" ca="1" si="99"/>
        <v>0.91976999999999998</v>
      </c>
      <c r="Z519" s="4">
        <f t="shared" ca="1" si="100"/>
        <v>0.91751000000000005</v>
      </c>
      <c r="AA519" s="4">
        <f t="shared" ca="1" si="101"/>
        <v>0.91751000000000005</v>
      </c>
      <c r="AB519">
        <f t="shared" ca="1" si="95"/>
        <v>0</v>
      </c>
      <c r="AC519">
        <f t="shared" ca="1" si="96"/>
        <v>1</v>
      </c>
      <c r="AD519">
        <f t="shared" ca="1" si="97"/>
        <v>0</v>
      </c>
    </row>
    <row r="520" spans="1:30" x14ac:dyDescent="0.2">
      <c r="A520" t="s">
        <v>14</v>
      </c>
      <c r="B520" t="s">
        <v>5936</v>
      </c>
      <c r="C520" t="s">
        <v>130</v>
      </c>
      <c r="D520" t="s">
        <v>20</v>
      </c>
      <c r="E520" t="s">
        <v>5937</v>
      </c>
      <c r="F520" t="s">
        <v>5938</v>
      </c>
      <c r="G520">
        <v>0.86460999999999999</v>
      </c>
      <c r="H520">
        <v>0.86534999999999995</v>
      </c>
      <c r="J520">
        <v>2</v>
      </c>
      <c r="L520">
        <v>-2</v>
      </c>
      <c r="M520" t="s">
        <v>13</v>
      </c>
      <c r="N520">
        <f t="shared" si="102"/>
        <v>48635.360000000452</v>
      </c>
      <c r="O520">
        <f t="shared" si="98"/>
        <v>1</v>
      </c>
      <c r="U520" t="str">
        <f ca="1"/>
        <v>2025-06-21 19:13:34</v>
      </c>
      <c r="V520" s="4">
        <f t="shared" ca="1" si="92"/>
        <v>1</v>
      </c>
      <c r="W520" s="4">
        <f t="shared" ca="1" si="93"/>
        <v>1</v>
      </c>
      <c r="X520" s="4">
        <f t="shared" ca="1" si="94"/>
        <v>0.92</v>
      </c>
      <c r="Y520" s="4">
        <f t="shared" ca="1" si="99"/>
        <v>0.91766999999999999</v>
      </c>
      <c r="Z520" s="4">
        <f t="shared" ca="1" si="100"/>
        <v>0.91873000000000005</v>
      </c>
      <c r="AA520" s="4">
        <f t="shared" ca="1" si="101"/>
        <v>0.91873000000000005</v>
      </c>
      <c r="AB520">
        <f t="shared" ca="1" si="95"/>
        <v>0</v>
      </c>
      <c r="AC520">
        <f t="shared" ca="1" si="96"/>
        <v>0</v>
      </c>
      <c r="AD520">
        <f t="shared" ca="1" si="97"/>
        <v>1</v>
      </c>
    </row>
    <row r="521" spans="1:30" x14ac:dyDescent="0.2">
      <c r="A521" t="s">
        <v>14</v>
      </c>
      <c r="B521" t="s">
        <v>5939</v>
      </c>
      <c r="C521" t="s">
        <v>28</v>
      </c>
      <c r="D521" t="s">
        <v>20</v>
      </c>
      <c r="E521" t="s">
        <v>5940</v>
      </c>
      <c r="F521" t="s">
        <v>5938</v>
      </c>
      <c r="G521">
        <v>0.86277000000000004</v>
      </c>
      <c r="H521">
        <v>0.86534999999999995</v>
      </c>
      <c r="J521">
        <v>1</v>
      </c>
      <c r="L521">
        <v>-1</v>
      </c>
      <c r="M521" t="s">
        <v>13</v>
      </c>
      <c r="N521">
        <f t="shared" si="102"/>
        <v>48637.360000000452</v>
      </c>
      <c r="O521">
        <f t="shared" si="98"/>
        <v>0</v>
      </c>
      <c r="U521" t="str">
        <f ca="1"/>
        <v>2025-06-21 19:02:55</v>
      </c>
      <c r="V521" s="4">
        <f t="shared" ca="1" si="92"/>
        <v>1</v>
      </c>
      <c r="W521" s="4">
        <f t="shared" ca="1" si="93"/>
        <v>1</v>
      </c>
      <c r="X521" s="4">
        <f t="shared" ca="1" si="94"/>
        <v>0.92</v>
      </c>
      <c r="Y521" s="4">
        <f t="shared" ca="1" si="99"/>
        <v>0.91969000000000001</v>
      </c>
      <c r="Z521" s="4">
        <f t="shared" ca="1" si="100"/>
        <v>0.92174</v>
      </c>
      <c r="AA521" s="4">
        <f t="shared" ca="1" si="101"/>
        <v>0.92174</v>
      </c>
      <c r="AB521">
        <f t="shared" ca="1" si="95"/>
        <v>0</v>
      </c>
      <c r="AC521">
        <f t="shared" ca="1" si="96"/>
        <v>0</v>
      </c>
      <c r="AD521">
        <f t="shared" ca="1" si="97"/>
        <v>1</v>
      </c>
    </row>
    <row r="522" spans="1:30" x14ac:dyDescent="0.2">
      <c r="A522" t="s">
        <v>11</v>
      </c>
      <c r="B522" t="s">
        <v>5941</v>
      </c>
      <c r="C522" t="s">
        <v>28</v>
      </c>
      <c r="D522" t="s">
        <v>20</v>
      </c>
      <c r="E522" t="s">
        <v>5942</v>
      </c>
      <c r="F522" t="s">
        <v>5943</v>
      </c>
      <c r="G522">
        <v>0.86317999999999995</v>
      </c>
      <c r="H522">
        <v>0.86273</v>
      </c>
      <c r="J522">
        <v>1</v>
      </c>
      <c r="L522">
        <v>-1</v>
      </c>
      <c r="M522" t="s">
        <v>13</v>
      </c>
      <c r="N522">
        <f t="shared" si="102"/>
        <v>48638.360000000452</v>
      </c>
      <c r="O522">
        <f t="shared" si="98"/>
        <v>0</v>
      </c>
      <c r="U522" t="str">
        <f ca="1"/>
        <v>2025-06-21 18:52:43</v>
      </c>
      <c r="V522" s="4">
        <f t="shared" ca="1" si="92"/>
        <v>1</v>
      </c>
      <c r="W522" s="4">
        <f t="shared" ca="1" si="93"/>
        <v>1</v>
      </c>
      <c r="X522" s="4">
        <f t="shared" ca="1" si="94"/>
        <v>0.92</v>
      </c>
      <c r="Y522" s="4">
        <f t="shared" ca="1" si="99"/>
        <v>0.92101999999999995</v>
      </c>
      <c r="Z522" s="4">
        <f t="shared" ca="1" si="100"/>
        <v>0.92266000000000004</v>
      </c>
      <c r="AA522" s="4">
        <f t="shared" ca="1" si="101"/>
        <v>0.92266000000000004</v>
      </c>
      <c r="AB522">
        <f t="shared" ca="1" si="95"/>
        <v>0</v>
      </c>
      <c r="AC522">
        <f t="shared" ca="1" si="96"/>
        <v>0</v>
      </c>
      <c r="AD522">
        <f t="shared" ca="1" si="97"/>
        <v>1</v>
      </c>
    </row>
    <row r="523" spans="1:30" x14ac:dyDescent="0.2">
      <c r="A523" t="s">
        <v>11</v>
      </c>
      <c r="B523" t="s">
        <v>5944</v>
      </c>
      <c r="C523" t="s">
        <v>61</v>
      </c>
      <c r="D523" t="s">
        <v>20</v>
      </c>
      <c r="E523" t="s">
        <v>5945</v>
      </c>
      <c r="F523" t="s">
        <v>5943</v>
      </c>
      <c r="G523">
        <v>0.86178999999999994</v>
      </c>
      <c r="H523">
        <v>0.86273</v>
      </c>
      <c r="J523">
        <v>2</v>
      </c>
      <c r="L523">
        <v>1.84</v>
      </c>
      <c r="M523" t="s">
        <v>13</v>
      </c>
      <c r="N523">
        <f t="shared" si="102"/>
        <v>48639.360000000452</v>
      </c>
      <c r="O523">
        <f t="shared" si="98"/>
        <v>0</v>
      </c>
      <c r="U523" t="str">
        <f ca="1"/>
        <v>2025-06-21 18:42:31</v>
      </c>
      <c r="V523" s="4">
        <f t="shared" ca="1" si="92"/>
        <v>4</v>
      </c>
      <c r="W523" s="4">
        <f t="shared" ca="1" si="93"/>
        <v>15</v>
      </c>
      <c r="X523" s="4">
        <f t="shared" ca="1" si="94"/>
        <v>8.0400000000000009</v>
      </c>
      <c r="Y523" s="4">
        <f t="shared" ca="1" si="99"/>
        <v>0.92257999999999996</v>
      </c>
      <c r="Z523" s="4">
        <f t="shared" ca="1" si="100"/>
        <v>0.92383999999999999</v>
      </c>
      <c r="AA523" s="4">
        <f t="shared" ca="1" si="101"/>
        <v>0.92198999999999998</v>
      </c>
      <c r="AB523">
        <f t="shared" ca="1" si="95"/>
        <v>1</v>
      </c>
      <c r="AC523">
        <f t="shared" ca="1" si="96"/>
        <v>0</v>
      </c>
      <c r="AD523">
        <f t="shared" ca="1" si="97"/>
        <v>0</v>
      </c>
    </row>
    <row r="524" spans="1:30" x14ac:dyDescent="0.2">
      <c r="A524" t="s">
        <v>11</v>
      </c>
      <c r="B524" t="s">
        <v>5946</v>
      </c>
      <c r="C524" t="s">
        <v>28</v>
      </c>
      <c r="D524" t="s">
        <v>20</v>
      </c>
      <c r="E524" t="s">
        <v>5947</v>
      </c>
      <c r="F524" t="s">
        <v>5948</v>
      </c>
      <c r="G524">
        <v>0.85928000000000004</v>
      </c>
      <c r="H524">
        <v>0.86350000000000005</v>
      </c>
      <c r="J524">
        <v>1</v>
      </c>
      <c r="L524">
        <v>0.92</v>
      </c>
      <c r="M524" t="s">
        <v>13</v>
      </c>
      <c r="N524">
        <f t="shared" si="102"/>
        <v>48637.520000000455</v>
      </c>
      <c r="O524">
        <f t="shared" si="98"/>
        <v>0</v>
      </c>
      <c r="U524" t="str">
        <f ca="1"/>
        <v>2025-06-21 18:32:18</v>
      </c>
      <c r="V524" s="4">
        <f t="shared" ca="1" si="92"/>
        <v>1</v>
      </c>
      <c r="W524" s="4">
        <f t="shared" ca="1" si="93"/>
        <v>1</v>
      </c>
      <c r="X524" s="4">
        <f t="shared" ca="1" si="94"/>
        <v>0.92</v>
      </c>
      <c r="Y524" s="4">
        <f t="shared" ca="1" si="99"/>
        <v>0.92390000000000005</v>
      </c>
      <c r="Z524" s="4">
        <f t="shared" ca="1" si="100"/>
        <v>0.92127000000000003</v>
      </c>
      <c r="AA524" s="4">
        <f t="shared" ca="1" si="101"/>
        <v>0.92127000000000003</v>
      </c>
      <c r="AB524">
        <f t="shared" ca="1" si="95"/>
        <v>0</v>
      </c>
      <c r="AC524">
        <f t="shared" ca="1" si="96"/>
        <v>1</v>
      </c>
      <c r="AD524">
        <f t="shared" ca="1" si="97"/>
        <v>0</v>
      </c>
    </row>
    <row r="525" spans="1:30" x14ac:dyDescent="0.2">
      <c r="A525" t="s">
        <v>14</v>
      </c>
      <c r="B525" t="s">
        <v>5949</v>
      </c>
      <c r="C525" t="s">
        <v>93</v>
      </c>
      <c r="D525" t="s">
        <v>20</v>
      </c>
      <c r="E525" t="s">
        <v>5950</v>
      </c>
      <c r="F525" t="s">
        <v>5951</v>
      </c>
      <c r="G525">
        <v>0.85843999999999998</v>
      </c>
      <c r="H525">
        <v>0.85921000000000003</v>
      </c>
      <c r="J525">
        <v>8</v>
      </c>
      <c r="L525">
        <v>-8</v>
      </c>
      <c r="M525" t="s">
        <v>13</v>
      </c>
      <c r="N525">
        <f t="shared" si="102"/>
        <v>48636.600000000457</v>
      </c>
      <c r="O525">
        <f t="shared" si="98"/>
        <v>0</v>
      </c>
      <c r="U525" t="str">
        <f ca="1"/>
        <v>2025-06-21 18:22:05</v>
      </c>
      <c r="V525" s="4">
        <f t="shared" ca="1" si="92"/>
        <v>2</v>
      </c>
      <c r="W525" s="4">
        <f t="shared" ca="1" si="93"/>
        <v>3</v>
      </c>
      <c r="X525" s="4">
        <f t="shared" ca="1" si="94"/>
        <v>2.7600000000000002</v>
      </c>
      <c r="Y525" s="4">
        <f t="shared" ca="1" si="99"/>
        <v>0.92132999999999998</v>
      </c>
      <c r="Z525" s="4">
        <f t="shared" ca="1" si="100"/>
        <v>0.92078000000000004</v>
      </c>
      <c r="AA525" s="4">
        <f t="shared" ca="1" si="101"/>
        <v>0.91978000000000004</v>
      </c>
      <c r="AB525">
        <f t="shared" ca="1" si="95"/>
        <v>0</v>
      </c>
      <c r="AC525">
        <f t="shared" ca="1" si="96"/>
        <v>1</v>
      </c>
      <c r="AD525">
        <f t="shared" ca="1" si="97"/>
        <v>0</v>
      </c>
    </row>
    <row r="526" spans="1:30" x14ac:dyDescent="0.2">
      <c r="A526" t="s">
        <v>14</v>
      </c>
      <c r="B526" t="s">
        <v>5952</v>
      </c>
      <c r="C526" t="s">
        <v>123</v>
      </c>
      <c r="D526" t="s">
        <v>20</v>
      </c>
      <c r="E526" t="s">
        <v>5953</v>
      </c>
      <c r="F526" t="s">
        <v>5951</v>
      </c>
      <c r="G526">
        <v>0.85663</v>
      </c>
      <c r="H526">
        <v>0.85921000000000003</v>
      </c>
      <c r="J526">
        <v>2</v>
      </c>
      <c r="L526">
        <v>-2</v>
      </c>
      <c r="M526" t="s">
        <v>13</v>
      </c>
      <c r="N526">
        <f t="shared" si="102"/>
        <v>48644.600000000457</v>
      </c>
      <c r="O526">
        <f t="shared" si="98"/>
        <v>1</v>
      </c>
      <c r="U526" t="str">
        <f ca="1"/>
        <v>2025-06-21 18:11:52</v>
      </c>
      <c r="V526" s="4">
        <f t="shared" ca="1" si="92"/>
        <v>1</v>
      </c>
      <c r="W526" s="4">
        <f t="shared" ca="1" si="93"/>
        <v>1</v>
      </c>
      <c r="X526" s="4">
        <f t="shared" ca="1" si="94"/>
        <v>0.92</v>
      </c>
      <c r="Y526" s="4">
        <f t="shared" ca="1" si="99"/>
        <v>0.92066999999999999</v>
      </c>
      <c r="Z526" s="4">
        <f t="shared" ca="1" si="100"/>
        <v>0.91747000000000001</v>
      </c>
      <c r="AA526" s="4">
        <f t="shared" ca="1" si="101"/>
        <v>0.91747000000000001</v>
      </c>
      <c r="AB526">
        <f t="shared" ca="1" si="95"/>
        <v>0</v>
      </c>
      <c r="AC526">
        <f t="shared" ca="1" si="96"/>
        <v>1</v>
      </c>
      <c r="AD526">
        <f t="shared" ca="1" si="97"/>
        <v>0</v>
      </c>
    </row>
    <row r="527" spans="1:30" x14ac:dyDescent="0.2">
      <c r="A527" t="s">
        <v>14</v>
      </c>
      <c r="B527" t="s">
        <v>5954</v>
      </c>
      <c r="C527" t="s">
        <v>79</v>
      </c>
      <c r="D527" t="s">
        <v>20</v>
      </c>
      <c r="E527" t="s">
        <v>5955</v>
      </c>
      <c r="F527" t="s">
        <v>5951</v>
      </c>
      <c r="G527">
        <v>0.85748999999999997</v>
      </c>
      <c r="H527">
        <v>0.85921000000000003</v>
      </c>
      <c r="J527">
        <v>4</v>
      </c>
      <c r="L527">
        <v>-4</v>
      </c>
      <c r="M527" t="s">
        <v>13</v>
      </c>
      <c r="N527">
        <f t="shared" si="102"/>
        <v>48646.600000000457</v>
      </c>
      <c r="O527">
        <f t="shared" si="98"/>
        <v>1</v>
      </c>
      <c r="U527" t="str">
        <f ca="1"/>
        <v>2025-06-21 18:01:13</v>
      </c>
      <c r="V527" s="4">
        <f t="shared" ca="1" si="92"/>
        <v>1</v>
      </c>
      <c r="W527" s="4">
        <f t="shared" ca="1" si="93"/>
        <v>1</v>
      </c>
      <c r="X527" s="4">
        <f t="shared" ca="1" si="94"/>
        <v>-1</v>
      </c>
      <c r="Y527" s="4">
        <f t="shared" ca="1" si="99"/>
        <v>0.91757</v>
      </c>
      <c r="Z527" s="4">
        <f t="shared" ca="1" si="100"/>
        <v>0.91696</v>
      </c>
      <c r="AA527" s="4">
        <f t="shared" ca="1" si="101"/>
        <v>0.91696</v>
      </c>
      <c r="AB527">
        <f t="shared" ca="1" si="95"/>
        <v>0</v>
      </c>
      <c r="AC527">
        <f t="shared" ca="1" si="96"/>
        <v>1</v>
      </c>
      <c r="AD527">
        <f t="shared" ca="1" si="97"/>
        <v>0</v>
      </c>
    </row>
    <row r="528" spans="1:30" x14ac:dyDescent="0.2">
      <c r="A528" t="s">
        <v>14</v>
      </c>
      <c r="B528" t="s">
        <v>5956</v>
      </c>
      <c r="C528" t="s">
        <v>28</v>
      </c>
      <c r="D528" t="s">
        <v>20</v>
      </c>
      <c r="E528" t="s">
        <v>5957</v>
      </c>
      <c r="F528" t="s">
        <v>5951</v>
      </c>
      <c r="G528">
        <v>0.85558999999999996</v>
      </c>
      <c r="H528">
        <v>0.85921000000000003</v>
      </c>
      <c r="J528">
        <v>1</v>
      </c>
      <c r="L528">
        <v>-1</v>
      </c>
      <c r="M528" t="s">
        <v>13</v>
      </c>
      <c r="N528">
        <f t="shared" si="102"/>
        <v>48650.600000000457</v>
      </c>
      <c r="O528">
        <f t="shared" si="98"/>
        <v>1</v>
      </c>
      <c r="U528" t="str">
        <f ca="1"/>
        <v>2025-06-21 17:51:00</v>
      </c>
      <c r="V528" s="4">
        <f t="shared" ca="1" si="92"/>
        <v>2</v>
      </c>
      <c r="W528" s="4">
        <f t="shared" ca="1" si="93"/>
        <v>3</v>
      </c>
      <c r="X528" s="4">
        <f t="shared" ca="1" si="94"/>
        <v>2.7600000000000002</v>
      </c>
      <c r="Y528" s="4">
        <f t="shared" ca="1" si="99"/>
        <v>0.91640999999999995</v>
      </c>
      <c r="Z528" s="4">
        <f t="shared" ca="1" si="100"/>
        <v>0.91805999999999999</v>
      </c>
      <c r="AA528" s="4">
        <f t="shared" ca="1" si="101"/>
        <v>0.91717000000000004</v>
      </c>
      <c r="AB528">
        <f t="shared" ca="1" si="95"/>
        <v>0</v>
      </c>
      <c r="AC528">
        <f t="shared" ca="1" si="96"/>
        <v>0</v>
      </c>
      <c r="AD528">
        <f t="shared" ca="1" si="97"/>
        <v>1</v>
      </c>
    </row>
    <row r="529" spans="1:30" x14ac:dyDescent="0.2">
      <c r="A529" t="s">
        <v>14</v>
      </c>
      <c r="B529" t="s">
        <v>5958</v>
      </c>
      <c r="C529" t="s">
        <v>136</v>
      </c>
      <c r="D529" t="s">
        <v>20</v>
      </c>
      <c r="E529" t="s">
        <v>5959</v>
      </c>
      <c r="F529" t="s">
        <v>5960</v>
      </c>
      <c r="G529">
        <v>0.85634999999999994</v>
      </c>
      <c r="H529">
        <v>0.85538999999999998</v>
      </c>
      <c r="J529">
        <v>2</v>
      </c>
      <c r="L529">
        <v>1.84</v>
      </c>
      <c r="M529" t="s">
        <v>13</v>
      </c>
      <c r="N529">
        <f t="shared" si="102"/>
        <v>48651.600000000457</v>
      </c>
      <c r="O529">
        <f t="shared" si="98"/>
        <v>1</v>
      </c>
      <c r="U529" t="str">
        <f ca="1"/>
        <v>2025-06-21 17:40:48</v>
      </c>
      <c r="V529" s="4">
        <f t="shared" ca="1" si="92"/>
        <v>2</v>
      </c>
      <c r="W529" s="4">
        <f t="shared" ca="1" si="93"/>
        <v>3</v>
      </c>
      <c r="X529" s="4">
        <f t="shared" ca="1" si="94"/>
        <v>2.7600000000000002</v>
      </c>
      <c r="Y529" s="4">
        <f t="shared" ca="1" si="99"/>
        <v>0.91725000000000001</v>
      </c>
      <c r="Z529" s="4">
        <f t="shared" ca="1" si="100"/>
        <v>0.91832999999999998</v>
      </c>
      <c r="AA529" s="4">
        <f t="shared" ca="1" si="101"/>
        <v>0.91730999999999996</v>
      </c>
      <c r="AB529">
        <f t="shared" ca="1" si="95"/>
        <v>0</v>
      </c>
      <c r="AC529">
        <f t="shared" ca="1" si="96"/>
        <v>0</v>
      </c>
      <c r="AD529">
        <f t="shared" ca="1" si="97"/>
        <v>1</v>
      </c>
    </row>
    <row r="530" spans="1:30" x14ac:dyDescent="0.2">
      <c r="A530" t="s">
        <v>14</v>
      </c>
      <c r="B530" t="s">
        <v>5961</v>
      </c>
      <c r="C530" t="s">
        <v>28</v>
      </c>
      <c r="D530" t="s">
        <v>20</v>
      </c>
      <c r="E530" t="s">
        <v>5962</v>
      </c>
      <c r="F530" t="s">
        <v>5960</v>
      </c>
      <c r="G530">
        <v>0.85551999999999995</v>
      </c>
      <c r="H530">
        <v>0.85538999999999998</v>
      </c>
      <c r="J530">
        <v>1</v>
      </c>
      <c r="L530">
        <v>0.92</v>
      </c>
      <c r="M530" t="s">
        <v>13</v>
      </c>
      <c r="N530">
        <f t="shared" si="102"/>
        <v>48649.76000000046</v>
      </c>
      <c r="O530">
        <f t="shared" si="98"/>
        <v>0</v>
      </c>
      <c r="U530" t="str">
        <f ca="1"/>
        <v>2025-06-21 17:30:35</v>
      </c>
      <c r="V530" s="4">
        <f t="shared" ca="1" si="92"/>
        <v>3</v>
      </c>
      <c r="W530" s="4">
        <f t="shared" ca="1" si="93"/>
        <v>7</v>
      </c>
      <c r="X530" s="4">
        <f t="shared" ca="1" si="94"/>
        <v>0.68000000000000016</v>
      </c>
      <c r="Y530" s="4">
        <f t="shared" ca="1" si="99"/>
        <v>0.91783000000000003</v>
      </c>
      <c r="Z530" s="4">
        <f t="shared" ca="1" si="100"/>
        <v>0.91869999999999996</v>
      </c>
      <c r="AA530" s="4">
        <f t="shared" ca="1" si="101"/>
        <v>0.91742000000000001</v>
      </c>
      <c r="AB530">
        <f t="shared" ca="1" si="95"/>
        <v>1</v>
      </c>
      <c r="AC530">
        <f t="shared" ca="1" si="96"/>
        <v>0</v>
      </c>
      <c r="AD530">
        <f t="shared" ca="1" si="97"/>
        <v>0</v>
      </c>
    </row>
    <row r="531" spans="1:30" x14ac:dyDescent="0.2">
      <c r="A531" t="s">
        <v>14</v>
      </c>
      <c r="B531" t="s">
        <v>5963</v>
      </c>
      <c r="C531" t="s">
        <v>79</v>
      </c>
      <c r="D531" t="s">
        <v>20</v>
      </c>
      <c r="E531" t="s">
        <v>5964</v>
      </c>
      <c r="F531" t="s">
        <v>5960</v>
      </c>
      <c r="G531">
        <v>0.85751999999999995</v>
      </c>
      <c r="H531">
        <v>0.85538999999999998</v>
      </c>
      <c r="J531">
        <v>4</v>
      </c>
      <c r="L531">
        <v>3.68</v>
      </c>
      <c r="M531" t="s">
        <v>13</v>
      </c>
      <c r="N531">
        <f t="shared" si="102"/>
        <v>48648.840000000462</v>
      </c>
      <c r="O531">
        <f t="shared" si="98"/>
        <v>0</v>
      </c>
      <c r="U531" t="str">
        <f ca="1"/>
        <v>2025-06-21 17:20:23</v>
      </c>
      <c r="V531" s="4">
        <f t="shared" ca="1" si="92"/>
        <v>1</v>
      </c>
      <c r="W531" s="4">
        <f t="shared" ca="1" si="93"/>
        <v>1</v>
      </c>
      <c r="X531" s="4">
        <f t="shared" ca="1" si="94"/>
        <v>0.92</v>
      </c>
      <c r="Y531" s="4">
        <f t="shared" ca="1" si="99"/>
        <v>0.91898999999999997</v>
      </c>
      <c r="Z531" s="4">
        <f t="shared" ca="1" si="100"/>
        <v>0.91693999999999998</v>
      </c>
      <c r="AA531" s="4">
        <f t="shared" ca="1" si="101"/>
        <v>0.91693999999999998</v>
      </c>
      <c r="AB531">
        <f t="shared" ca="1" si="95"/>
        <v>0</v>
      </c>
      <c r="AC531">
        <f t="shared" ca="1" si="96"/>
        <v>1</v>
      </c>
      <c r="AD531">
        <f t="shared" ca="1" si="97"/>
        <v>0</v>
      </c>
    </row>
    <row r="532" spans="1:30" x14ac:dyDescent="0.2">
      <c r="A532" t="s">
        <v>14</v>
      </c>
      <c r="B532" t="s">
        <v>5965</v>
      </c>
      <c r="C532" t="s">
        <v>58</v>
      </c>
      <c r="D532" t="s">
        <v>20</v>
      </c>
      <c r="E532" t="s">
        <v>5966</v>
      </c>
      <c r="F532" t="s">
        <v>5960</v>
      </c>
      <c r="G532">
        <v>0.85877999999999999</v>
      </c>
      <c r="H532">
        <v>0.85538999999999998</v>
      </c>
      <c r="J532">
        <v>8</v>
      </c>
      <c r="L532">
        <v>7.36</v>
      </c>
      <c r="M532" t="s">
        <v>13</v>
      </c>
      <c r="N532">
        <f t="shared" si="102"/>
        <v>48645.160000000462</v>
      </c>
      <c r="O532">
        <f t="shared" si="98"/>
        <v>0</v>
      </c>
      <c r="U532" t="str">
        <f ca="1"/>
        <v>2025-06-21 17:10:10</v>
      </c>
      <c r="V532" s="4">
        <f t="shared" ca="1" si="92"/>
        <v>2</v>
      </c>
      <c r="W532" s="4">
        <f t="shared" ca="1" si="93"/>
        <v>3</v>
      </c>
      <c r="X532" s="4">
        <f t="shared" ca="1" si="94"/>
        <v>2.7600000000000002</v>
      </c>
      <c r="Y532" s="4">
        <f t="shared" ca="1" si="99"/>
        <v>0.91683999999999999</v>
      </c>
      <c r="Z532" s="4">
        <f t="shared" ca="1" si="100"/>
        <v>0.91679999999999995</v>
      </c>
      <c r="AA532" s="4">
        <f t="shared" ca="1" si="101"/>
        <v>0.91513</v>
      </c>
      <c r="AB532">
        <f t="shared" ca="1" si="95"/>
        <v>0</v>
      </c>
      <c r="AC532">
        <f t="shared" ca="1" si="96"/>
        <v>1</v>
      </c>
      <c r="AD532">
        <f t="shared" ca="1" si="97"/>
        <v>0</v>
      </c>
    </row>
    <row r="533" spans="1:30" x14ac:dyDescent="0.2">
      <c r="A533" t="s">
        <v>11</v>
      </c>
      <c r="B533" t="s">
        <v>5967</v>
      </c>
      <c r="C533" t="s">
        <v>136</v>
      </c>
      <c r="D533" t="s">
        <v>20</v>
      </c>
      <c r="E533" t="s">
        <v>5968</v>
      </c>
      <c r="F533" t="s">
        <v>5969</v>
      </c>
      <c r="G533">
        <v>0.85570999999999997</v>
      </c>
      <c r="H533">
        <v>0.85565999999999998</v>
      </c>
      <c r="J533">
        <v>4</v>
      </c>
      <c r="L533">
        <v>-4</v>
      </c>
      <c r="M533" t="s">
        <v>13</v>
      </c>
      <c r="N533">
        <f t="shared" si="102"/>
        <v>48637.800000000461</v>
      </c>
      <c r="O533">
        <f t="shared" si="98"/>
        <v>0</v>
      </c>
      <c r="U533" t="str">
        <f ca="1"/>
        <v>2025-06-21 16:59:31</v>
      </c>
      <c r="V533" s="4">
        <f t="shared" ca="1" si="92"/>
        <v>2</v>
      </c>
      <c r="W533" s="4">
        <f t="shared" ca="1" si="93"/>
        <v>3</v>
      </c>
      <c r="X533" s="4">
        <f t="shared" ca="1" si="94"/>
        <v>2.7600000000000002</v>
      </c>
      <c r="Y533" s="4">
        <f t="shared" ca="1" si="99"/>
        <v>0.91717000000000004</v>
      </c>
      <c r="Z533" s="4">
        <f t="shared" ca="1" si="100"/>
        <v>0.91530999999999996</v>
      </c>
      <c r="AA533" s="4">
        <f t="shared" ca="1" si="101"/>
        <v>0.91432999999999998</v>
      </c>
      <c r="AB533">
        <f t="shared" ca="1" si="95"/>
        <v>0</v>
      </c>
      <c r="AC533">
        <f t="shared" ca="1" si="96"/>
        <v>1</v>
      </c>
      <c r="AD533">
        <f t="shared" ca="1" si="97"/>
        <v>0</v>
      </c>
    </row>
    <row r="534" spans="1:30" x14ac:dyDescent="0.2">
      <c r="A534" t="s">
        <v>11</v>
      </c>
      <c r="B534" t="s">
        <v>5970</v>
      </c>
      <c r="C534" t="s">
        <v>42</v>
      </c>
      <c r="D534" t="s">
        <v>20</v>
      </c>
      <c r="E534" t="s">
        <v>5971</v>
      </c>
      <c r="F534" t="s">
        <v>5969</v>
      </c>
      <c r="G534">
        <v>0.85492999999999997</v>
      </c>
      <c r="H534">
        <v>0.85565999999999998</v>
      </c>
      <c r="J534">
        <v>8</v>
      </c>
      <c r="L534">
        <v>7.36</v>
      </c>
      <c r="M534" t="s">
        <v>13</v>
      </c>
      <c r="N534">
        <f t="shared" si="102"/>
        <v>48641.800000000461</v>
      </c>
      <c r="O534">
        <f t="shared" si="98"/>
        <v>0</v>
      </c>
      <c r="U534" t="str">
        <f ca="1"/>
        <v>2025-06-21 16:49:18</v>
      </c>
      <c r="V534" s="4">
        <f t="shared" ca="1" si="92"/>
        <v>2</v>
      </c>
      <c r="W534" s="4">
        <f t="shared" ca="1" si="93"/>
        <v>3</v>
      </c>
      <c r="X534" s="4">
        <f t="shared" ca="1" si="94"/>
        <v>0.84000000000000008</v>
      </c>
      <c r="Y534" s="4">
        <f t="shared" ca="1" si="99"/>
        <v>0.91532999999999998</v>
      </c>
      <c r="Z534" s="4">
        <f t="shared" ca="1" si="100"/>
        <v>0.91610000000000003</v>
      </c>
      <c r="AA534" s="4">
        <f t="shared" ca="1" si="101"/>
        <v>0.91524000000000005</v>
      </c>
      <c r="AB534">
        <f t="shared" ca="1" si="95"/>
        <v>1</v>
      </c>
      <c r="AC534">
        <f t="shared" ca="1" si="96"/>
        <v>0</v>
      </c>
      <c r="AD534">
        <f t="shared" ca="1" si="97"/>
        <v>0</v>
      </c>
    </row>
    <row r="535" spans="1:30" x14ac:dyDescent="0.2">
      <c r="A535" t="s">
        <v>11</v>
      </c>
      <c r="B535" t="s">
        <v>5972</v>
      </c>
      <c r="C535" t="s">
        <v>28</v>
      </c>
      <c r="D535" t="s">
        <v>20</v>
      </c>
      <c r="E535" t="s">
        <v>5973</v>
      </c>
      <c r="F535" t="s">
        <v>5969</v>
      </c>
      <c r="G535">
        <v>0.85758000000000001</v>
      </c>
      <c r="H535">
        <v>0.85565999999999998</v>
      </c>
      <c r="J535">
        <v>1</v>
      </c>
      <c r="L535">
        <v>-1</v>
      </c>
      <c r="M535" t="s">
        <v>13</v>
      </c>
      <c r="N535">
        <f t="shared" si="102"/>
        <v>48634.440000000461</v>
      </c>
      <c r="O535">
        <f t="shared" si="98"/>
        <v>0</v>
      </c>
      <c r="U535" t="str">
        <f ca="1"/>
        <v>2025-06-21 16:39:06</v>
      </c>
      <c r="V535" s="4">
        <f t="shared" ca="1" si="92"/>
        <v>4</v>
      </c>
      <c r="W535" s="4">
        <f t="shared" ca="1" si="93"/>
        <v>15</v>
      </c>
      <c r="X535" s="4">
        <f t="shared" ca="1" si="94"/>
        <v>8.0400000000000009</v>
      </c>
      <c r="Y535" s="4">
        <f t="shared" ca="1" si="99"/>
        <v>0.91591999999999996</v>
      </c>
      <c r="Z535" s="4">
        <f t="shared" ca="1" si="100"/>
        <v>0.91718</v>
      </c>
      <c r="AA535" s="4">
        <f t="shared" ca="1" si="101"/>
        <v>0.9143</v>
      </c>
      <c r="AB535">
        <f t="shared" ca="1" si="95"/>
        <v>1</v>
      </c>
      <c r="AC535">
        <f t="shared" ca="1" si="96"/>
        <v>0</v>
      </c>
      <c r="AD535">
        <f t="shared" ca="1" si="97"/>
        <v>0</v>
      </c>
    </row>
    <row r="536" spans="1:30" x14ac:dyDescent="0.2">
      <c r="A536" t="s">
        <v>11</v>
      </c>
      <c r="B536" t="s">
        <v>5974</v>
      </c>
      <c r="C536" t="s">
        <v>123</v>
      </c>
      <c r="D536" t="s">
        <v>20</v>
      </c>
      <c r="E536" t="s">
        <v>5975</v>
      </c>
      <c r="F536" t="s">
        <v>5969</v>
      </c>
      <c r="G536">
        <v>0.85660999999999998</v>
      </c>
      <c r="H536">
        <v>0.85565999999999998</v>
      </c>
      <c r="J536">
        <v>2</v>
      </c>
      <c r="L536">
        <v>-2</v>
      </c>
      <c r="M536" t="s">
        <v>13</v>
      </c>
      <c r="N536">
        <f t="shared" si="102"/>
        <v>48635.440000000461</v>
      </c>
      <c r="O536">
        <f t="shared" si="98"/>
        <v>0</v>
      </c>
      <c r="U536" t="str">
        <f ca="1"/>
        <v>2025-06-21 16:28:54</v>
      </c>
      <c r="V536" s="4">
        <f t="shared" ca="1" si="92"/>
        <v>1</v>
      </c>
      <c r="W536" s="4">
        <f t="shared" ca="1" si="93"/>
        <v>1</v>
      </c>
      <c r="X536" s="4">
        <f t="shared" ca="1" si="94"/>
        <v>0.92</v>
      </c>
      <c r="Y536" s="4">
        <f t="shared" ca="1" si="99"/>
        <v>0.91417999999999999</v>
      </c>
      <c r="Z536" s="4">
        <f t="shared" ca="1" si="100"/>
        <v>0.91673000000000004</v>
      </c>
      <c r="AA536" s="4">
        <f t="shared" ca="1" si="101"/>
        <v>0.91673000000000004</v>
      </c>
      <c r="AB536">
        <f t="shared" ca="1" si="95"/>
        <v>0</v>
      </c>
      <c r="AC536">
        <f t="shared" ca="1" si="96"/>
        <v>0</v>
      </c>
      <c r="AD536">
        <f t="shared" ca="1" si="97"/>
        <v>1</v>
      </c>
    </row>
    <row r="537" spans="1:30" x14ac:dyDescent="0.2">
      <c r="A537" t="s">
        <v>14</v>
      </c>
      <c r="B537" t="s">
        <v>5976</v>
      </c>
      <c r="C537" t="s">
        <v>28</v>
      </c>
      <c r="D537" t="s">
        <v>20</v>
      </c>
      <c r="E537" t="s">
        <v>5977</v>
      </c>
      <c r="F537" t="s">
        <v>5978</v>
      </c>
      <c r="G537">
        <v>0.85660999999999998</v>
      </c>
      <c r="H537">
        <v>0.85719000000000001</v>
      </c>
      <c r="J537">
        <v>1</v>
      </c>
      <c r="L537">
        <v>-1</v>
      </c>
      <c r="M537" t="s">
        <v>13</v>
      </c>
      <c r="N537">
        <f t="shared" si="102"/>
        <v>48637.440000000461</v>
      </c>
      <c r="O537">
        <f t="shared" si="98"/>
        <v>0</v>
      </c>
      <c r="U537" t="str">
        <f ca="1"/>
        <v>2025-06-21 16:18:49</v>
      </c>
      <c r="V537" s="4">
        <f t="shared" ca="1" si="92"/>
        <v>1</v>
      </c>
      <c r="W537" s="4">
        <f t="shared" ca="1" si="93"/>
        <v>1</v>
      </c>
      <c r="X537" s="4">
        <f t="shared" ca="1" si="94"/>
        <v>0.92</v>
      </c>
      <c r="Y537" s="4">
        <f t="shared" ca="1" si="99"/>
        <v>0.91679999999999995</v>
      </c>
      <c r="Z537" s="4">
        <f t="shared" ca="1" si="100"/>
        <v>0.91915000000000002</v>
      </c>
      <c r="AA537" s="4">
        <f t="shared" ca="1" si="101"/>
        <v>0.91915000000000002</v>
      </c>
      <c r="AB537">
        <f t="shared" ca="1" si="95"/>
        <v>0</v>
      </c>
      <c r="AC537">
        <f t="shared" ca="1" si="96"/>
        <v>0</v>
      </c>
      <c r="AD537">
        <f t="shared" ca="1" si="97"/>
        <v>1</v>
      </c>
    </row>
    <row r="538" spans="1:30" x14ac:dyDescent="0.2">
      <c r="A538" t="s">
        <v>14</v>
      </c>
      <c r="B538" t="s">
        <v>5979</v>
      </c>
      <c r="C538" t="s">
        <v>122</v>
      </c>
      <c r="D538" t="s">
        <v>20</v>
      </c>
      <c r="E538" t="s">
        <v>5980</v>
      </c>
      <c r="F538" t="s">
        <v>5978</v>
      </c>
      <c r="G538">
        <v>0.85762000000000005</v>
      </c>
      <c r="H538">
        <v>0.85719000000000001</v>
      </c>
      <c r="J538">
        <v>2</v>
      </c>
      <c r="L538">
        <v>1.84</v>
      </c>
      <c r="M538" t="s">
        <v>13</v>
      </c>
      <c r="N538">
        <f t="shared" si="102"/>
        <v>48638.440000000461</v>
      </c>
      <c r="O538">
        <f t="shared" si="98"/>
        <v>1</v>
      </c>
      <c r="U538" t="str">
        <f ca="1"/>
        <v>2025-06-21 16:08:36</v>
      </c>
      <c r="V538" s="4">
        <f t="shared" ca="1" si="92"/>
        <v>3</v>
      </c>
      <c r="W538" s="4">
        <f t="shared" ca="1" si="93"/>
        <v>7</v>
      </c>
      <c r="X538" s="4">
        <f t="shared" ca="1" si="94"/>
        <v>-7</v>
      </c>
      <c r="Y538" s="4">
        <f t="shared" ca="1" si="99"/>
        <v>0.91954999999999998</v>
      </c>
      <c r="Z538" s="4">
        <f t="shared" ca="1" si="100"/>
        <v>0.92476000000000003</v>
      </c>
      <c r="AA538" s="4">
        <f t="shared" ca="1" si="101"/>
        <v>0.92003999999999997</v>
      </c>
      <c r="AB538">
        <f t="shared" ca="1" si="95"/>
        <v>0</v>
      </c>
      <c r="AC538">
        <f t="shared" ca="1" si="96"/>
        <v>0</v>
      </c>
      <c r="AD538">
        <f t="shared" ca="1" si="97"/>
        <v>1</v>
      </c>
    </row>
    <row r="539" spans="1:30" x14ac:dyDescent="0.2">
      <c r="A539" t="s">
        <v>11</v>
      </c>
      <c r="B539" t="s">
        <v>5981</v>
      </c>
      <c r="C539" t="s">
        <v>28</v>
      </c>
      <c r="D539" t="s">
        <v>20</v>
      </c>
      <c r="E539" t="s">
        <v>5982</v>
      </c>
      <c r="F539" t="s">
        <v>5983</v>
      </c>
      <c r="G539">
        <v>0.85723000000000005</v>
      </c>
      <c r="H539">
        <v>0.85675999999999997</v>
      </c>
      <c r="J539">
        <v>1</v>
      </c>
      <c r="L539">
        <v>-1</v>
      </c>
      <c r="M539" t="s">
        <v>13</v>
      </c>
      <c r="N539">
        <f t="shared" si="102"/>
        <v>48636.600000000464</v>
      </c>
      <c r="O539">
        <f t="shared" si="98"/>
        <v>0</v>
      </c>
      <c r="U539" t="str">
        <f ca="1"/>
        <v>2025-06-21 15:57:56</v>
      </c>
      <c r="V539" s="4">
        <f t="shared" ca="1" si="92"/>
        <v>4</v>
      </c>
      <c r="W539" s="4">
        <f t="shared" ca="1" si="93"/>
        <v>15</v>
      </c>
      <c r="X539" s="4">
        <f t="shared" ca="1" si="94"/>
        <v>0.36000000000000032</v>
      </c>
      <c r="Y539" s="4">
        <f t="shared" ca="1" si="99"/>
        <v>0.92452999999999996</v>
      </c>
      <c r="Z539" s="4">
        <f t="shared" ca="1" si="100"/>
        <v>0.92481000000000002</v>
      </c>
      <c r="AA539" s="4">
        <f t="shared" ca="1" si="101"/>
        <v>0.92193999999999998</v>
      </c>
      <c r="AB539">
        <f t="shared" ca="1" si="95"/>
        <v>1</v>
      </c>
      <c r="AC539">
        <f t="shared" ca="1" si="96"/>
        <v>0</v>
      </c>
      <c r="AD539">
        <f t="shared" ca="1" si="97"/>
        <v>0</v>
      </c>
    </row>
    <row r="540" spans="1:30" x14ac:dyDescent="0.2">
      <c r="A540" t="s">
        <v>11</v>
      </c>
      <c r="B540" t="s">
        <v>5984</v>
      </c>
      <c r="C540" t="s">
        <v>153</v>
      </c>
      <c r="D540" t="s">
        <v>20</v>
      </c>
      <c r="E540" t="s">
        <v>5985</v>
      </c>
      <c r="F540" t="s">
        <v>5983</v>
      </c>
      <c r="G540">
        <v>0.85682999999999998</v>
      </c>
      <c r="H540">
        <v>0.85675999999999997</v>
      </c>
      <c r="J540">
        <v>2</v>
      </c>
      <c r="L540">
        <v>-2</v>
      </c>
      <c r="M540" t="s">
        <v>13</v>
      </c>
      <c r="N540">
        <f t="shared" si="102"/>
        <v>48637.600000000464</v>
      </c>
      <c r="O540">
        <f t="shared" si="98"/>
        <v>0</v>
      </c>
      <c r="U540" t="str">
        <f ca="1"/>
        <v>2025-06-21 15:47:51</v>
      </c>
      <c r="V540" s="4">
        <f t="shared" ca="1" si="92"/>
        <v>4</v>
      </c>
      <c r="W540" s="4">
        <f t="shared" ca="1" si="93"/>
        <v>15</v>
      </c>
      <c r="X540" s="4">
        <f t="shared" ca="1" si="94"/>
        <v>-15</v>
      </c>
      <c r="Y540" s="4">
        <f t="shared" ca="1" si="99"/>
        <v>0.92191000000000001</v>
      </c>
      <c r="Z540" s="4">
        <f t="shared" ca="1" si="100"/>
        <v>0.92435</v>
      </c>
      <c r="AA540" s="4">
        <f t="shared" ca="1" si="101"/>
        <v>0.92261000000000004</v>
      </c>
      <c r="AB540">
        <f t="shared" ca="1" si="95"/>
        <v>0</v>
      </c>
      <c r="AC540">
        <f t="shared" ca="1" si="96"/>
        <v>0</v>
      </c>
      <c r="AD540">
        <f t="shared" ca="1" si="97"/>
        <v>1</v>
      </c>
    </row>
    <row r="541" spans="1:30" x14ac:dyDescent="0.2">
      <c r="A541" t="s">
        <v>14</v>
      </c>
      <c r="B541" t="s">
        <v>5986</v>
      </c>
      <c r="C541" t="s">
        <v>28</v>
      </c>
      <c r="D541" t="s">
        <v>20</v>
      </c>
      <c r="E541" t="s">
        <v>5987</v>
      </c>
      <c r="F541" t="s">
        <v>5988</v>
      </c>
      <c r="G541">
        <v>0.85614999999999997</v>
      </c>
      <c r="H541">
        <v>0.85753999999999997</v>
      </c>
      <c r="J541">
        <v>1</v>
      </c>
      <c r="L541">
        <v>-1</v>
      </c>
      <c r="M541" t="s">
        <v>13</v>
      </c>
      <c r="N541">
        <f t="shared" si="102"/>
        <v>48639.600000000464</v>
      </c>
      <c r="O541">
        <f t="shared" si="98"/>
        <v>0</v>
      </c>
      <c r="U541" t="str">
        <f ca="1"/>
        <v>2025-06-21 15:37:18</v>
      </c>
      <c r="V541" s="4">
        <f t="shared" ca="1" si="92"/>
        <v>2</v>
      </c>
      <c r="W541" s="4">
        <f t="shared" ca="1" si="93"/>
        <v>3</v>
      </c>
      <c r="X541" s="4">
        <f t="shared" ca="1" si="94"/>
        <v>2.7600000000000002</v>
      </c>
      <c r="Y541" s="4">
        <f t="shared" ca="1" si="99"/>
        <v>0.92462</v>
      </c>
      <c r="Z541" s="4">
        <f t="shared" ca="1" si="100"/>
        <v>0.92535999999999996</v>
      </c>
      <c r="AA541" s="4">
        <f t="shared" ca="1" si="101"/>
        <v>0.92471000000000003</v>
      </c>
      <c r="AB541">
        <f t="shared" ca="1" si="95"/>
        <v>0</v>
      </c>
      <c r="AC541">
        <f t="shared" ca="1" si="96"/>
        <v>0</v>
      </c>
      <c r="AD541">
        <f t="shared" ca="1" si="97"/>
        <v>1</v>
      </c>
    </row>
    <row r="542" spans="1:30" x14ac:dyDescent="0.2">
      <c r="A542" t="s">
        <v>14</v>
      </c>
      <c r="B542" t="s">
        <v>5989</v>
      </c>
      <c r="C542" t="s">
        <v>94</v>
      </c>
      <c r="D542" t="s">
        <v>20</v>
      </c>
      <c r="E542" t="s">
        <v>5990</v>
      </c>
      <c r="F542" t="s">
        <v>5988</v>
      </c>
      <c r="G542">
        <v>0.85877000000000003</v>
      </c>
      <c r="H542">
        <v>0.85753999999999997</v>
      </c>
      <c r="J542">
        <v>4</v>
      </c>
      <c r="L542">
        <v>3.68</v>
      </c>
      <c r="M542" t="s">
        <v>13</v>
      </c>
      <c r="N542">
        <f t="shared" si="102"/>
        <v>48640.600000000464</v>
      </c>
      <c r="O542">
        <f t="shared" si="98"/>
        <v>0</v>
      </c>
      <c r="U542" t="str">
        <f ca="1"/>
        <v>2025-06-21 15:27:06</v>
      </c>
      <c r="V542" s="4">
        <f t="shared" ca="1" si="92"/>
        <v>2</v>
      </c>
      <c r="W542" s="4">
        <f t="shared" ca="1" si="93"/>
        <v>3</v>
      </c>
      <c r="X542" s="4">
        <f t="shared" ca="1" si="94"/>
        <v>-3</v>
      </c>
      <c r="Y542" s="4">
        <f t="shared" ca="1" si="99"/>
        <v>0.92466999999999999</v>
      </c>
      <c r="Z542" s="4">
        <f t="shared" ca="1" si="100"/>
        <v>0.92557</v>
      </c>
      <c r="AA542" s="4">
        <f t="shared" ca="1" si="101"/>
        <v>0.92501</v>
      </c>
      <c r="AB542">
        <f t="shared" ca="1" si="95"/>
        <v>0</v>
      </c>
      <c r="AC542">
        <f t="shared" ca="1" si="96"/>
        <v>0</v>
      </c>
      <c r="AD542">
        <f t="shared" ca="1" si="97"/>
        <v>1</v>
      </c>
    </row>
    <row r="543" spans="1:30" x14ac:dyDescent="0.2">
      <c r="A543" t="s">
        <v>14</v>
      </c>
      <c r="B543" t="s">
        <v>5991</v>
      </c>
      <c r="C543" t="s">
        <v>123</v>
      </c>
      <c r="D543" t="s">
        <v>20</v>
      </c>
      <c r="E543" t="s">
        <v>5992</v>
      </c>
      <c r="F543" t="s">
        <v>5988</v>
      </c>
      <c r="G543">
        <v>0.85741000000000001</v>
      </c>
      <c r="H543">
        <v>0.85753999999999997</v>
      </c>
      <c r="J543">
        <v>2</v>
      </c>
      <c r="L543">
        <v>-2</v>
      </c>
      <c r="M543" t="s">
        <v>13</v>
      </c>
      <c r="N543">
        <f t="shared" si="102"/>
        <v>48636.920000000464</v>
      </c>
      <c r="O543">
        <f t="shared" si="98"/>
        <v>0</v>
      </c>
      <c r="U543" t="str">
        <f ca="1"/>
        <v>2025-06-21 15:16:53</v>
      </c>
      <c r="V543" s="4">
        <f t="shared" ca="1" si="92"/>
        <v>1</v>
      </c>
      <c r="W543" s="4">
        <f t="shared" ca="1" si="93"/>
        <v>1</v>
      </c>
      <c r="X543" s="4">
        <f t="shared" ca="1" si="94"/>
        <v>0.92</v>
      </c>
      <c r="Y543" s="4">
        <f t="shared" ca="1" si="99"/>
        <v>0.92584999999999995</v>
      </c>
      <c r="Z543" s="4">
        <f t="shared" ca="1" si="100"/>
        <v>0.92464999999999997</v>
      </c>
      <c r="AA543" s="4">
        <f t="shared" ca="1" si="101"/>
        <v>0.92464999999999997</v>
      </c>
      <c r="AB543">
        <f t="shared" ca="1" si="95"/>
        <v>0</v>
      </c>
      <c r="AC543">
        <f t="shared" ca="1" si="96"/>
        <v>1</v>
      </c>
      <c r="AD543">
        <f t="shared" ca="1" si="97"/>
        <v>0</v>
      </c>
    </row>
    <row r="544" spans="1:30" x14ac:dyDescent="0.2">
      <c r="A544" t="s">
        <v>11</v>
      </c>
      <c r="B544" t="s">
        <v>5993</v>
      </c>
      <c r="C544" t="s">
        <v>28</v>
      </c>
      <c r="D544" t="s">
        <v>20</v>
      </c>
      <c r="E544" t="s">
        <v>5994</v>
      </c>
      <c r="F544" t="s">
        <v>5995</v>
      </c>
      <c r="G544">
        <v>0.86158000000000001</v>
      </c>
      <c r="H544">
        <v>0.85596000000000005</v>
      </c>
      <c r="J544">
        <v>1</v>
      </c>
      <c r="L544">
        <v>-1</v>
      </c>
      <c r="M544" t="s">
        <v>13</v>
      </c>
      <c r="N544">
        <f t="shared" si="102"/>
        <v>48638.920000000464</v>
      </c>
      <c r="O544">
        <f t="shared" si="98"/>
        <v>0</v>
      </c>
      <c r="U544" t="str">
        <f ca="1"/>
        <v>2025-06-21 15:06:41</v>
      </c>
      <c r="V544" s="4">
        <f t="shared" ca="1" si="92"/>
        <v>2</v>
      </c>
      <c r="W544" s="4">
        <f t="shared" ca="1" si="93"/>
        <v>3</v>
      </c>
      <c r="X544" s="4">
        <f t="shared" ca="1" si="94"/>
        <v>-3</v>
      </c>
      <c r="Y544" s="4">
        <f t="shared" ca="1" si="99"/>
        <v>0.92486000000000002</v>
      </c>
      <c r="Z544" s="4">
        <f t="shared" ca="1" si="100"/>
        <v>0.92340999999999995</v>
      </c>
      <c r="AA544" s="4">
        <f t="shared" ca="1" si="101"/>
        <v>0.92186999999999997</v>
      </c>
      <c r="AB544">
        <f t="shared" ca="1" si="95"/>
        <v>0</v>
      </c>
      <c r="AC544">
        <f t="shared" ca="1" si="96"/>
        <v>1</v>
      </c>
      <c r="AD544">
        <f t="shared" ca="1" si="97"/>
        <v>0</v>
      </c>
    </row>
    <row r="545" spans="1:30" x14ac:dyDescent="0.2">
      <c r="A545" t="s">
        <v>11</v>
      </c>
      <c r="B545" t="s">
        <v>5996</v>
      </c>
      <c r="C545" t="s">
        <v>36</v>
      </c>
      <c r="D545" t="s">
        <v>20</v>
      </c>
      <c r="E545" t="s">
        <v>5997</v>
      </c>
      <c r="F545" t="s">
        <v>5995</v>
      </c>
      <c r="G545">
        <v>0.8599</v>
      </c>
      <c r="H545">
        <v>0.85596000000000005</v>
      </c>
      <c r="J545">
        <v>2</v>
      </c>
      <c r="L545">
        <v>-2</v>
      </c>
      <c r="M545" t="s">
        <v>13</v>
      </c>
      <c r="N545">
        <f t="shared" si="102"/>
        <v>48639.920000000464</v>
      </c>
      <c r="O545">
        <f t="shared" si="98"/>
        <v>0</v>
      </c>
      <c r="U545" t="str">
        <f ca="1"/>
        <v>2025-06-21 14:55:58</v>
      </c>
      <c r="V545" s="4">
        <f t="shared" ca="1" si="92"/>
        <v>1</v>
      </c>
      <c r="W545" s="4">
        <f t="shared" ca="1" si="93"/>
        <v>1</v>
      </c>
      <c r="X545" s="4">
        <f t="shared" ca="1" si="94"/>
        <v>0.92</v>
      </c>
      <c r="Y545" s="4">
        <f t="shared" ca="1" si="99"/>
        <v>0.92161999999999999</v>
      </c>
      <c r="Z545" s="4">
        <f t="shared" ca="1" si="100"/>
        <v>0.92315999999999998</v>
      </c>
      <c r="AA545" s="4">
        <f t="shared" ca="1" si="101"/>
        <v>0.92315999999999998</v>
      </c>
      <c r="AB545">
        <f t="shared" ca="1" si="95"/>
        <v>0</v>
      </c>
      <c r="AC545">
        <f t="shared" ca="1" si="96"/>
        <v>0</v>
      </c>
      <c r="AD545">
        <f t="shared" ca="1" si="97"/>
        <v>1</v>
      </c>
    </row>
    <row r="546" spans="1:30" x14ac:dyDescent="0.2">
      <c r="A546" t="s">
        <v>11</v>
      </c>
      <c r="B546" t="s">
        <v>5998</v>
      </c>
      <c r="C546" t="s">
        <v>55</v>
      </c>
      <c r="D546" t="s">
        <v>20</v>
      </c>
      <c r="E546" t="s">
        <v>5999</v>
      </c>
      <c r="F546" t="s">
        <v>5995</v>
      </c>
      <c r="G546">
        <v>0.85672000000000004</v>
      </c>
      <c r="H546">
        <v>0.85596000000000005</v>
      </c>
      <c r="J546">
        <v>8</v>
      </c>
      <c r="L546">
        <v>-8</v>
      </c>
      <c r="M546" t="s">
        <v>13</v>
      </c>
      <c r="N546">
        <f t="shared" si="102"/>
        <v>48641.920000000464</v>
      </c>
      <c r="O546">
        <f t="shared" si="98"/>
        <v>1</v>
      </c>
      <c r="U546" t="str">
        <f ca="1"/>
        <v>2025-06-21 14:45:46</v>
      </c>
      <c r="V546" s="4">
        <f t="shared" ca="1" si="92"/>
        <v>2</v>
      </c>
      <c r="W546" s="4">
        <f t="shared" ca="1" si="93"/>
        <v>3</v>
      </c>
      <c r="X546" s="4">
        <f t="shared" ca="1" si="94"/>
        <v>0.84000000000000008</v>
      </c>
      <c r="Y546" s="4">
        <f t="shared" ca="1" si="99"/>
        <v>0.92291000000000001</v>
      </c>
      <c r="Z546" s="4">
        <f t="shared" ca="1" si="100"/>
        <v>0.92351000000000005</v>
      </c>
      <c r="AA546" s="4">
        <f t="shared" ca="1" si="101"/>
        <v>0.92244000000000004</v>
      </c>
      <c r="AB546">
        <f t="shared" ca="1" si="95"/>
        <v>1</v>
      </c>
      <c r="AC546">
        <f t="shared" ca="1" si="96"/>
        <v>0</v>
      </c>
      <c r="AD546">
        <f t="shared" ca="1" si="97"/>
        <v>0</v>
      </c>
    </row>
    <row r="547" spans="1:30" x14ac:dyDescent="0.2">
      <c r="A547" t="s">
        <v>11</v>
      </c>
      <c r="B547" t="s">
        <v>6000</v>
      </c>
      <c r="C547" t="s">
        <v>136</v>
      </c>
      <c r="D547" t="s">
        <v>20</v>
      </c>
      <c r="E547" t="s">
        <v>6001</v>
      </c>
      <c r="F547" t="s">
        <v>5995</v>
      </c>
      <c r="G547">
        <v>0.85828000000000004</v>
      </c>
      <c r="H547">
        <v>0.85596000000000005</v>
      </c>
      <c r="J547">
        <v>4</v>
      </c>
      <c r="L547">
        <v>-4</v>
      </c>
      <c r="M547" t="s">
        <v>13</v>
      </c>
      <c r="N547">
        <f t="shared" si="102"/>
        <v>48649.920000000464</v>
      </c>
      <c r="O547">
        <f t="shared" si="98"/>
        <v>1</v>
      </c>
      <c r="U547" t="str">
        <f ca="1"/>
        <v>2025-06-21 14:35:34</v>
      </c>
      <c r="V547" s="4">
        <f t="shared" ca="1" si="92"/>
        <v>2</v>
      </c>
      <c r="W547" s="4">
        <f t="shared" ca="1" si="93"/>
        <v>3</v>
      </c>
      <c r="X547" s="4">
        <f t="shared" ca="1" si="94"/>
        <v>0.84000000000000008</v>
      </c>
      <c r="Y547" s="4">
        <f t="shared" ca="1" si="99"/>
        <v>0.92347999999999997</v>
      </c>
      <c r="Z547" s="4">
        <f t="shared" ca="1" si="100"/>
        <v>0.92506999999999995</v>
      </c>
      <c r="AA547" s="4">
        <f t="shared" ca="1" si="101"/>
        <v>0.92335999999999996</v>
      </c>
      <c r="AB547">
        <f t="shared" ca="1" si="95"/>
        <v>1</v>
      </c>
      <c r="AC547">
        <f t="shared" ca="1" si="96"/>
        <v>0</v>
      </c>
      <c r="AD547">
        <f t="shared" ca="1" si="97"/>
        <v>0</v>
      </c>
    </row>
    <row r="548" spans="1:30" x14ac:dyDescent="0.2">
      <c r="A548" t="s">
        <v>11</v>
      </c>
      <c r="B548" t="s">
        <v>6002</v>
      </c>
      <c r="C548" t="s">
        <v>28</v>
      </c>
      <c r="D548" t="s">
        <v>20</v>
      </c>
      <c r="E548" t="s">
        <v>6003</v>
      </c>
      <c r="F548" t="s">
        <v>6004</v>
      </c>
      <c r="G548">
        <v>0.86034999999999995</v>
      </c>
      <c r="H548">
        <v>0.86138000000000003</v>
      </c>
      <c r="J548">
        <v>1</v>
      </c>
      <c r="L548">
        <v>0.92</v>
      </c>
      <c r="M548" t="s">
        <v>13</v>
      </c>
      <c r="N548">
        <f t="shared" si="102"/>
        <v>48653.920000000464</v>
      </c>
      <c r="O548">
        <f t="shared" si="98"/>
        <v>0</v>
      </c>
      <c r="U548" t="str">
        <f ca="1"/>
        <v>2025-06-21 14:25:22</v>
      </c>
      <c r="V548" s="4">
        <f t="shared" ca="1" si="92"/>
        <v>3</v>
      </c>
      <c r="W548" s="4">
        <f t="shared" ca="1" si="93"/>
        <v>7</v>
      </c>
      <c r="X548" s="4">
        <f t="shared" ca="1" si="94"/>
        <v>4.5200000000000005</v>
      </c>
      <c r="Y548" s="4">
        <f t="shared" ca="1" si="99"/>
        <v>0.92488000000000004</v>
      </c>
      <c r="Z548" s="4">
        <f t="shared" ca="1" si="100"/>
        <v>0.92627999999999999</v>
      </c>
      <c r="AA548" s="4">
        <f t="shared" ca="1" si="101"/>
        <v>0.92452999999999996</v>
      </c>
      <c r="AB548">
        <f t="shared" ca="1" si="95"/>
        <v>1</v>
      </c>
      <c r="AC548">
        <f t="shared" ca="1" si="96"/>
        <v>0</v>
      </c>
      <c r="AD548">
        <f t="shared" ca="1" si="97"/>
        <v>0</v>
      </c>
    </row>
    <row r="549" spans="1:30" x14ac:dyDescent="0.2">
      <c r="A549" t="s">
        <v>11</v>
      </c>
      <c r="B549" t="s">
        <v>6005</v>
      </c>
      <c r="C549" t="s">
        <v>28</v>
      </c>
      <c r="D549" t="s">
        <v>20</v>
      </c>
      <c r="E549" t="s">
        <v>6006</v>
      </c>
      <c r="F549" t="s">
        <v>6007</v>
      </c>
      <c r="G549">
        <v>0.85879000000000005</v>
      </c>
      <c r="H549">
        <v>0.86090999999999995</v>
      </c>
      <c r="J549">
        <v>1</v>
      </c>
      <c r="L549">
        <v>0.92</v>
      </c>
      <c r="M549" t="s">
        <v>13</v>
      </c>
      <c r="N549">
        <f t="shared" si="102"/>
        <v>48653.000000000466</v>
      </c>
      <c r="O549">
        <f t="shared" si="98"/>
        <v>0</v>
      </c>
      <c r="U549" t="str">
        <f ca="1"/>
        <v>2025-06-21 14:15:10</v>
      </c>
      <c r="V549" s="4">
        <f t="shared" ref="V549:V564" ca="1" si="103">COUNTIF(INDIRECT($Q$5),U549)</f>
        <v>3</v>
      </c>
      <c r="W549" s="4">
        <f t="shared" ref="W549:W564" ca="1" si="104">SUMIF(INDIRECT($Q$5),U549,INDIRECT($Q$6))</f>
        <v>7</v>
      </c>
      <c r="X549" s="4">
        <f t="shared" ref="X549:X564" ca="1" si="105">SUMIF(INDIRECT($Q$5),U549,INDIRECT($Q$7))</f>
        <v>0.68000000000000016</v>
      </c>
      <c r="Y549" s="4">
        <f t="shared" ca="1" si="99"/>
        <v>0.92376999999999998</v>
      </c>
      <c r="Z549" s="4">
        <f t="shared" ca="1" si="100"/>
        <v>0.92457</v>
      </c>
      <c r="AA549" s="4">
        <f t="shared" ca="1" si="101"/>
        <v>0.92296999999999996</v>
      </c>
      <c r="AB549">
        <f t="shared" ref="AB549:AB564" ca="1" si="106">IF(AND(Z549&gt;Y549,Y549&gt;AA549), 1,0)</f>
        <v>1</v>
      </c>
      <c r="AC549">
        <f t="shared" ref="AC549:AC564" ca="1" si="107">IF(Y549&gt;Z549,1,0)</f>
        <v>0</v>
      </c>
      <c r="AD549">
        <f t="shared" ref="AD549:AD564" ca="1" si="108">IF(Y549&lt;AA549,1,0)</f>
        <v>0</v>
      </c>
    </row>
    <row r="550" spans="1:30" x14ac:dyDescent="0.2">
      <c r="A550" t="s">
        <v>11</v>
      </c>
      <c r="B550" t="s">
        <v>6008</v>
      </c>
      <c r="C550" t="s">
        <v>122</v>
      </c>
      <c r="D550" t="s">
        <v>20</v>
      </c>
      <c r="E550" t="s">
        <v>6009</v>
      </c>
      <c r="F550" t="s">
        <v>6010</v>
      </c>
      <c r="G550">
        <v>0.85487999999999997</v>
      </c>
      <c r="H550">
        <v>0.85897999999999997</v>
      </c>
      <c r="J550">
        <v>2</v>
      </c>
      <c r="L550">
        <v>1.84</v>
      </c>
      <c r="M550" t="s">
        <v>13</v>
      </c>
      <c r="N550">
        <f t="shared" si="102"/>
        <v>48652.080000000467</v>
      </c>
      <c r="O550">
        <f t="shared" si="98"/>
        <v>0</v>
      </c>
      <c r="U550" t="str">
        <f ca="1"/>
        <v>2025-06-21 14:04:27</v>
      </c>
      <c r="V550" s="4">
        <f t="shared" ca="1" si="103"/>
        <v>3</v>
      </c>
      <c r="W550" s="4">
        <f t="shared" ca="1" si="104"/>
        <v>7</v>
      </c>
      <c r="X550" s="4">
        <f t="shared" ca="1" si="105"/>
        <v>6.44</v>
      </c>
      <c r="Y550" s="4">
        <f t="shared" ca="1" si="99"/>
        <v>0.92510000000000003</v>
      </c>
      <c r="Z550" s="4">
        <f t="shared" ca="1" si="100"/>
        <v>0.92374000000000001</v>
      </c>
      <c r="AA550" s="4">
        <f t="shared" ca="1" si="101"/>
        <v>0.92256000000000005</v>
      </c>
      <c r="AB550">
        <f t="shared" ca="1" si="106"/>
        <v>0</v>
      </c>
      <c r="AC550">
        <f t="shared" ca="1" si="107"/>
        <v>1</v>
      </c>
      <c r="AD550">
        <f t="shared" ca="1" si="108"/>
        <v>0</v>
      </c>
    </row>
    <row r="551" spans="1:30" x14ac:dyDescent="0.2">
      <c r="A551" t="s">
        <v>11</v>
      </c>
      <c r="B551" t="s">
        <v>6011</v>
      </c>
      <c r="C551" t="s">
        <v>28</v>
      </c>
      <c r="D551" t="s">
        <v>20</v>
      </c>
      <c r="E551" t="s">
        <v>6012</v>
      </c>
      <c r="F551" t="s">
        <v>6010</v>
      </c>
      <c r="G551">
        <v>0.85565000000000002</v>
      </c>
      <c r="H551">
        <v>0.85897999999999997</v>
      </c>
      <c r="J551">
        <v>1</v>
      </c>
      <c r="L551">
        <v>0.92</v>
      </c>
      <c r="M551" t="s">
        <v>13</v>
      </c>
      <c r="N551">
        <f t="shared" si="102"/>
        <v>48650.240000000471</v>
      </c>
      <c r="O551">
        <f t="shared" si="98"/>
        <v>0</v>
      </c>
      <c r="U551" t="str">
        <f ca="1"/>
        <v>2025-06-21 13:53:47</v>
      </c>
      <c r="V551" s="4">
        <f t="shared" ca="1" si="103"/>
        <v>1</v>
      </c>
      <c r="W551" s="4">
        <f t="shared" ca="1" si="104"/>
        <v>1</v>
      </c>
      <c r="X551" s="4">
        <f t="shared" ca="1" si="105"/>
        <v>-1</v>
      </c>
      <c r="Y551" s="4">
        <f t="shared" ca="1" si="99"/>
        <v>0.92418999999999996</v>
      </c>
      <c r="Z551" s="4">
        <f t="shared" ca="1" si="100"/>
        <v>0.92354999999999998</v>
      </c>
      <c r="AA551" s="4">
        <f t="shared" ca="1" si="101"/>
        <v>0.92354999999999998</v>
      </c>
      <c r="AB551">
        <f t="shared" ca="1" si="106"/>
        <v>0</v>
      </c>
      <c r="AC551">
        <f t="shared" ca="1" si="107"/>
        <v>1</v>
      </c>
      <c r="AD551">
        <f t="shared" ca="1" si="108"/>
        <v>0</v>
      </c>
    </row>
    <row r="552" spans="1:30" x14ac:dyDescent="0.2">
      <c r="A552" t="s">
        <v>11</v>
      </c>
      <c r="B552" t="s">
        <v>6013</v>
      </c>
      <c r="C552" t="s">
        <v>28</v>
      </c>
      <c r="D552" t="s">
        <v>20</v>
      </c>
      <c r="E552" t="s">
        <v>6014</v>
      </c>
      <c r="F552" t="s">
        <v>6015</v>
      </c>
      <c r="G552">
        <v>0.85507999999999995</v>
      </c>
      <c r="H552">
        <v>0.85648000000000002</v>
      </c>
      <c r="J552">
        <v>1</v>
      </c>
      <c r="L552">
        <v>0.92</v>
      </c>
      <c r="M552" t="s">
        <v>13</v>
      </c>
      <c r="N552">
        <f t="shared" si="102"/>
        <v>48649.320000000473</v>
      </c>
      <c r="O552">
        <f t="shared" si="98"/>
        <v>0</v>
      </c>
      <c r="U552" t="str">
        <f ca="1"/>
        <v>2025-06-21 13:43:35</v>
      </c>
      <c r="V552" s="4">
        <f t="shared" ca="1" si="103"/>
        <v>4</v>
      </c>
      <c r="W552" s="4">
        <f t="shared" ca="1" si="104"/>
        <v>15</v>
      </c>
      <c r="X552" s="4">
        <f t="shared" ca="1" si="105"/>
        <v>-15</v>
      </c>
      <c r="Y552" s="4">
        <f t="shared" ca="1" si="99"/>
        <v>0.92337999999999998</v>
      </c>
      <c r="Z552" s="4">
        <f t="shared" ca="1" si="100"/>
        <v>0.92879999999999996</v>
      </c>
      <c r="AA552" s="4">
        <f t="shared" ca="1" si="101"/>
        <v>0.92545999999999995</v>
      </c>
      <c r="AB552">
        <f t="shared" ca="1" si="106"/>
        <v>0</v>
      </c>
      <c r="AC552">
        <f t="shared" ca="1" si="107"/>
        <v>0</v>
      </c>
      <c r="AD552">
        <f t="shared" ca="1" si="108"/>
        <v>1</v>
      </c>
    </row>
    <row r="553" spans="1:30" x14ac:dyDescent="0.2">
      <c r="A553" t="s">
        <v>11</v>
      </c>
      <c r="B553" t="s">
        <v>6016</v>
      </c>
      <c r="C553" t="s">
        <v>34</v>
      </c>
      <c r="D553" t="s">
        <v>20</v>
      </c>
      <c r="E553" t="s">
        <v>6017</v>
      </c>
      <c r="F553" t="s">
        <v>6018</v>
      </c>
      <c r="G553">
        <v>0.85116999999999998</v>
      </c>
      <c r="H553">
        <v>0.85490999999999995</v>
      </c>
      <c r="J553">
        <v>1</v>
      </c>
      <c r="L553">
        <v>0.92</v>
      </c>
      <c r="M553" t="s">
        <v>13</v>
      </c>
      <c r="N553">
        <f t="shared" si="102"/>
        <v>48648.400000000474</v>
      </c>
      <c r="O553">
        <f t="shared" si="98"/>
        <v>0</v>
      </c>
      <c r="U553" t="str">
        <f ca="1"/>
        <v>2025-06-21 13:33:23</v>
      </c>
      <c r="V553" s="4">
        <f t="shared" ca="1" si="103"/>
        <v>4</v>
      </c>
      <c r="W553" s="4">
        <f t="shared" ca="1" si="104"/>
        <v>15</v>
      </c>
      <c r="X553" s="4">
        <f t="shared" ca="1" si="105"/>
        <v>8.0400000000000009</v>
      </c>
      <c r="Y553" s="4">
        <f t="shared" ca="1" si="99"/>
        <v>0.92876000000000003</v>
      </c>
      <c r="Z553" s="4">
        <f t="shared" ca="1" si="100"/>
        <v>0.93017000000000005</v>
      </c>
      <c r="AA553" s="4">
        <f t="shared" ca="1" si="101"/>
        <v>0.92737000000000003</v>
      </c>
      <c r="AB553">
        <f t="shared" ca="1" si="106"/>
        <v>1</v>
      </c>
      <c r="AC553">
        <f t="shared" ca="1" si="107"/>
        <v>0</v>
      </c>
      <c r="AD553">
        <f t="shared" ca="1" si="108"/>
        <v>0</v>
      </c>
    </row>
    <row r="554" spans="1:30" x14ac:dyDescent="0.2">
      <c r="A554" t="s">
        <v>14</v>
      </c>
      <c r="B554" t="s">
        <v>6019</v>
      </c>
      <c r="C554" t="s">
        <v>123</v>
      </c>
      <c r="D554" t="s">
        <v>20</v>
      </c>
      <c r="E554" t="s">
        <v>6020</v>
      </c>
      <c r="F554" t="s">
        <v>6021</v>
      </c>
      <c r="G554">
        <v>0.85104000000000002</v>
      </c>
      <c r="H554">
        <v>0.85192000000000001</v>
      </c>
      <c r="J554">
        <v>2</v>
      </c>
      <c r="L554">
        <v>-2</v>
      </c>
      <c r="M554" t="s">
        <v>13</v>
      </c>
      <c r="N554">
        <f t="shared" si="102"/>
        <v>48647.480000000476</v>
      </c>
      <c r="O554">
        <f t="shared" si="98"/>
        <v>0</v>
      </c>
      <c r="U554" t="str">
        <f ca="1"/>
        <v>2025-06-21 13:23:10</v>
      </c>
      <c r="V554" s="4">
        <f t="shared" ca="1" si="103"/>
        <v>1</v>
      </c>
      <c r="W554" s="4">
        <f t="shared" ca="1" si="104"/>
        <v>1</v>
      </c>
      <c r="X554" s="4">
        <f t="shared" ca="1" si="105"/>
        <v>0.92</v>
      </c>
      <c r="Y554" s="4">
        <f t="shared" ca="1" si="99"/>
        <v>0.92701</v>
      </c>
      <c r="Z554" s="4">
        <f t="shared" ca="1" si="100"/>
        <v>0.92834000000000005</v>
      </c>
      <c r="AA554" s="4">
        <f t="shared" ca="1" si="101"/>
        <v>0.92834000000000005</v>
      </c>
      <c r="AB554">
        <f t="shared" ca="1" si="106"/>
        <v>0</v>
      </c>
      <c r="AC554">
        <f t="shared" ca="1" si="107"/>
        <v>0</v>
      </c>
      <c r="AD554">
        <f t="shared" ca="1" si="108"/>
        <v>1</v>
      </c>
    </row>
    <row r="555" spans="1:30" x14ac:dyDescent="0.2">
      <c r="A555" t="s">
        <v>14</v>
      </c>
      <c r="B555" t="s">
        <v>6022</v>
      </c>
      <c r="C555" t="s">
        <v>28</v>
      </c>
      <c r="D555" t="s">
        <v>20</v>
      </c>
      <c r="E555" t="s">
        <v>6023</v>
      </c>
      <c r="F555" t="s">
        <v>6021</v>
      </c>
      <c r="G555">
        <v>0.84874000000000005</v>
      </c>
      <c r="H555">
        <v>0.85192000000000001</v>
      </c>
      <c r="J555">
        <v>1</v>
      </c>
      <c r="L555">
        <v>-1</v>
      </c>
      <c r="M555" t="s">
        <v>13</v>
      </c>
      <c r="N555">
        <f t="shared" si="102"/>
        <v>48649.480000000476</v>
      </c>
      <c r="O555">
        <f t="shared" si="98"/>
        <v>1</v>
      </c>
      <c r="U555" t="str">
        <f ca="1"/>
        <v>2025-06-21 13:12:58</v>
      </c>
      <c r="V555" s="4">
        <f t="shared" ca="1" si="103"/>
        <v>2</v>
      </c>
      <c r="W555" s="4">
        <f t="shared" ca="1" si="104"/>
        <v>3</v>
      </c>
      <c r="X555" s="4">
        <f t="shared" ca="1" si="105"/>
        <v>0.84000000000000008</v>
      </c>
      <c r="Y555" s="4">
        <f t="shared" ca="1" si="99"/>
        <v>0.92825999999999997</v>
      </c>
      <c r="Z555" s="4">
        <f t="shared" ca="1" si="100"/>
        <v>0.92996999999999996</v>
      </c>
      <c r="AA555" s="4">
        <f t="shared" ca="1" si="101"/>
        <v>0.92815999999999999</v>
      </c>
      <c r="AB555">
        <f t="shared" ca="1" si="106"/>
        <v>1</v>
      </c>
      <c r="AC555">
        <f t="shared" ca="1" si="107"/>
        <v>0</v>
      </c>
      <c r="AD555">
        <f t="shared" ca="1" si="108"/>
        <v>0</v>
      </c>
    </row>
    <row r="556" spans="1:30" x14ac:dyDescent="0.2">
      <c r="A556" t="s">
        <v>14</v>
      </c>
      <c r="B556" t="s">
        <v>6024</v>
      </c>
      <c r="C556" t="s">
        <v>28</v>
      </c>
      <c r="D556" t="s">
        <v>20</v>
      </c>
      <c r="E556" t="s">
        <v>6025</v>
      </c>
      <c r="F556" t="s">
        <v>6026</v>
      </c>
      <c r="G556">
        <v>0.85397999999999996</v>
      </c>
      <c r="H556">
        <v>0.84870999999999996</v>
      </c>
      <c r="J556">
        <v>1</v>
      </c>
      <c r="L556">
        <v>0.92</v>
      </c>
      <c r="M556" t="s">
        <v>13</v>
      </c>
      <c r="N556">
        <f t="shared" si="102"/>
        <v>48650.480000000476</v>
      </c>
      <c r="O556">
        <f t="shared" si="98"/>
        <v>1</v>
      </c>
      <c r="U556" t="str">
        <f ca="1"/>
        <v>2025-06-21 13:02:43</v>
      </c>
      <c r="V556" s="4">
        <f t="shared" ca="1" si="103"/>
        <v>3</v>
      </c>
      <c r="W556" s="4">
        <f t="shared" ca="1" si="104"/>
        <v>7</v>
      </c>
      <c r="X556" s="4">
        <f t="shared" ca="1" si="105"/>
        <v>0.68000000000000016</v>
      </c>
      <c r="Y556" s="4">
        <f t="shared" ca="1" si="99"/>
        <v>0.92986000000000002</v>
      </c>
      <c r="Z556" s="4">
        <f t="shared" ca="1" si="100"/>
        <v>0.93008000000000002</v>
      </c>
      <c r="AA556" s="4">
        <f t="shared" ca="1" si="101"/>
        <v>0.92796999999999996</v>
      </c>
      <c r="AB556">
        <f t="shared" ca="1" si="106"/>
        <v>1</v>
      </c>
      <c r="AC556">
        <f t="shared" ca="1" si="107"/>
        <v>0</v>
      </c>
      <c r="AD556">
        <f t="shared" ca="1" si="108"/>
        <v>0</v>
      </c>
    </row>
    <row r="557" spans="1:30" x14ac:dyDescent="0.2">
      <c r="A557" t="s">
        <v>14</v>
      </c>
      <c r="B557" t="s">
        <v>6027</v>
      </c>
      <c r="C557" t="s">
        <v>28</v>
      </c>
      <c r="D557" t="s">
        <v>20</v>
      </c>
      <c r="E557" t="s">
        <v>6028</v>
      </c>
      <c r="F557" t="s">
        <v>6029</v>
      </c>
      <c r="G557">
        <v>0.85690999999999995</v>
      </c>
      <c r="H557">
        <v>0.85428999999999999</v>
      </c>
      <c r="J557">
        <v>1</v>
      </c>
      <c r="L557">
        <v>0.92</v>
      </c>
      <c r="M557" t="s">
        <v>13</v>
      </c>
      <c r="N557">
        <f t="shared" si="102"/>
        <v>48649.560000000478</v>
      </c>
      <c r="O557">
        <f t="shared" si="98"/>
        <v>1</v>
      </c>
      <c r="U557" t="str">
        <f ca="1"/>
        <v>2025-06-21 12:52:03</v>
      </c>
      <c r="V557" s="4">
        <f t="shared" ca="1" si="103"/>
        <v>4</v>
      </c>
      <c r="W557" s="4">
        <f t="shared" ca="1" si="104"/>
        <v>15</v>
      </c>
      <c r="X557" s="4">
        <f t="shared" ca="1" si="105"/>
        <v>0.36000000000000032</v>
      </c>
      <c r="Y557" s="4">
        <f t="shared" ca="1" si="99"/>
        <v>0.92779</v>
      </c>
      <c r="Z557" s="4">
        <f t="shared" ca="1" si="100"/>
        <v>0.92984</v>
      </c>
      <c r="AA557" s="4">
        <f t="shared" ca="1" si="101"/>
        <v>0.92776000000000003</v>
      </c>
      <c r="AB557">
        <f t="shared" ca="1" si="106"/>
        <v>1</v>
      </c>
      <c r="AC557">
        <f t="shared" ca="1" si="107"/>
        <v>0</v>
      </c>
      <c r="AD557">
        <f t="shared" ca="1" si="108"/>
        <v>0</v>
      </c>
    </row>
    <row r="558" spans="1:30" x14ac:dyDescent="0.2">
      <c r="A558" t="s">
        <v>11</v>
      </c>
      <c r="B558" t="s">
        <v>6030</v>
      </c>
      <c r="C558" t="s">
        <v>34</v>
      </c>
      <c r="D558" t="s">
        <v>20</v>
      </c>
      <c r="E558" t="s">
        <v>6031</v>
      </c>
      <c r="F558" t="s">
        <v>6032</v>
      </c>
      <c r="G558">
        <v>0.86404000000000003</v>
      </c>
      <c r="H558">
        <v>0.85733000000000004</v>
      </c>
      <c r="J558">
        <v>1</v>
      </c>
      <c r="L558">
        <v>-1</v>
      </c>
      <c r="M558" t="s">
        <v>13</v>
      </c>
      <c r="N558">
        <f t="shared" si="102"/>
        <v>48648.64000000048</v>
      </c>
      <c r="O558">
        <f t="shared" si="98"/>
        <v>1</v>
      </c>
      <c r="U558" t="str">
        <f ca="1"/>
        <v>2025-06-21 12:41:50</v>
      </c>
      <c r="V558" s="4">
        <f t="shared" ca="1" si="103"/>
        <v>1</v>
      </c>
      <c r="W558" s="4">
        <f t="shared" ca="1" si="104"/>
        <v>1</v>
      </c>
      <c r="X558" s="4">
        <f t="shared" ca="1" si="105"/>
        <v>0.92</v>
      </c>
      <c r="Y558" s="4">
        <f t="shared" ca="1" si="99"/>
        <v>0.92984</v>
      </c>
      <c r="Z558" s="4">
        <f t="shared" ca="1" si="100"/>
        <v>0.92962999999999996</v>
      </c>
      <c r="AA558" s="4">
        <f t="shared" ca="1" si="101"/>
        <v>0.92962999999999996</v>
      </c>
      <c r="AB558">
        <f t="shared" ca="1" si="106"/>
        <v>0</v>
      </c>
      <c r="AC558">
        <f t="shared" ca="1" si="107"/>
        <v>1</v>
      </c>
      <c r="AD558">
        <f t="shared" ca="1" si="108"/>
        <v>0</v>
      </c>
    </row>
    <row r="559" spans="1:30" x14ac:dyDescent="0.2">
      <c r="A559" t="s">
        <v>11</v>
      </c>
      <c r="B559" t="s">
        <v>6033</v>
      </c>
      <c r="C559" t="s">
        <v>27</v>
      </c>
      <c r="D559" t="s">
        <v>20</v>
      </c>
      <c r="E559" t="s">
        <v>6034</v>
      </c>
      <c r="F559" t="s">
        <v>6032</v>
      </c>
      <c r="G559">
        <v>0.85882999999999998</v>
      </c>
      <c r="H559">
        <v>0.85733000000000004</v>
      </c>
      <c r="J559">
        <v>8</v>
      </c>
      <c r="L559">
        <v>-8</v>
      </c>
      <c r="M559" t="s">
        <v>13</v>
      </c>
      <c r="N559">
        <f t="shared" si="102"/>
        <v>48649.64000000048</v>
      </c>
      <c r="O559">
        <f t="shared" si="98"/>
        <v>0</v>
      </c>
      <c r="U559" t="str">
        <f ca="1"/>
        <v>2025-06-21 12:31:37</v>
      </c>
      <c r="V559" s="4">
        <f t="shared" ca="1" si="103"/>
        <v>2</v>
      </c>
      <c r="W559" s="4">
        <f t="shared" ca="1" si="104"/>
        <v>3</v>
      </c>
      <c r="X559" s="4">
        <f t="shared" ca="1" si="105"/>
        <v>-3</v>
      </c>
      <c r="Y559" s="4">
        <f t="shared" ca="1" si="99"/>
        <v>0.92993000000000003</v>
      </c>
      <c r="Z559" s="4">
        <f t="shared" ca="1" si="100"/>
        <v>0.92884</v>
      </c>
      <c r="AA559" s="4">
        <f t="shared" ca="1" si="101"/>
        <v>0.92737000000000003</v>
      </c>
      <c r="AB559">
        <f t="shared" ca="1" si="106"/>
        <v>0</v>
      </c>
      <c r="AC559">
        <f t="shared" ca="1" si="107"/>
        <v>1</v>
      </c>
      <c r="AD559">
        <f t="shared" ca="1" si="108"/>
        <v>0</v>
      </c>
    </row>
    <row r="560" spans="1:30" x14ac:dyDescent="0.2">
      <c r="A560" t="s">
        <v>11</v>
      </c>
      <c r="B560" t="s">
        <v>6035</v>
      </c>
      <c r="C560" t="s">
        <v>93</v>
      </c>
      <c r="D560" t="s">
        <v>20</v>
      </c>
      <c r="E560" t="s">
        <v>6036</v>
      </c>
      <c r="F560" t="s">
        <v>6032</v>
      </c>
      <c r="G560">
        <v>0.86029</v>
      </c>
      <c r="H560">
        <v>0.85733000000000004</v>
      </c>
      <c r="J560">
        <v>4</v>
      </c>
      <c r="L560">
        <v>-4</v>
      </c>
      <c r="M560" t="s">
        <v>13</v>
      </c>
      <c r="N560">
        <f t="shared" si="102"/>
        <v>48657.64000000048</v>
      </c>
      <c r="O560">
        <f t="shared" si="98"/>
        <v>0</v>
      </c>
      <c r="U560" t="str">
        <f ca="1"/>
        <v>2025-06-21 12:10:23</v>
      </c>
      <c r="V560" s="4">
        <f t="shared" ca="1" si="103"/>
        <v>1</v>
      </c>
      <c r="W560" s="4">
        <f t="shared" ca="1" si="104"/>
        <v>1</v>
      </c>
      <c r="X560" s="4">
        <f t="shared" ca="1" si="105"/>
        <v>0.9</v>
      </c>
      <c r="Y560" s="4">
        <f t="shared" ca="1" si="99"/>
        <v>1.86304</v>
      </c>
      <c r="Z560" s="4">
        <f t="shared" ca="1" si="100"/>
        <v>1.8657900000000001</v>
      </c>
      <c r="AA560" s="4">
        <f t="shared" ca="1" si="101"/>
        <v>1.8657900000000001</v>
      </c>
      <c r="AB560">
        <f t="shared" ca="1" si="106"/>
        <v>0</v>
      </c>
      <c r="AC560">
        <f t="shared" ca="1" si="107"/>
        <v>0</v>
      </c>
      <c r="AD560">
        <f t="shared" ca="1" si="108"/>
        <v>1</v>
      </c>
    </row>
    <row r="561" spans="1:30" x14ac:dyDescent="0.2">
      <c r="A561" t="s">
        <v>11</v>
      </c>
      <c r="B561" t="s">
        <v>6037</v>
      </c>
      <c r="C561" t="s">
        <v>123</v>
      </c>
      <c r="D561" t="s">
        <v>20</v>
      </c>
      <c r="E561" t="s">
        <v>6038</v>
      </c>
      <c r="F561" t="s">
        <v>6032</v>
      </c>
      <c r="G561">
        <v>0.86207999999999996</v>
      </c>
      <c r="H561">
        <v>0.85733000000000004</v>
      </c>
      <c r="J561">
        <v>2</v>
      </c>
      <c r="L561">
        <v>-2</v>
      </c>
      <c r="M561" t="s">
        <v>13</v>
      </c>
      <c r="N561">
        <f t="shared" si="102"/>
        <v>48661.64000000048</v>
      </c>
      <c r="O561">
        <f t="shared" si="98"/>
        <v>1</v>
      </c>
      <c r="U561" t="str">
        <f ca="1"/>
        <v>2025-06-21 11:59:51</v>
      </c>
      <c r="V561" s="4">
        <f t="shared" ca="1" si="103"/>
        <v>2</v>
      </c>
      <c r="W561" s="4">
        <f t="shared" ca="1" si="104"/>
        <v>3</v>
      </c>
      <c r="X561" s="4">
        <f t="shared" ca="1" si="105"/>
        <v>0.8</v>
      </c>
      <c r="Y561" s="4">
        <f t="shared" ca="1" si="99"/>
        <v>1.8674299999999999</v>
      </c>
      <c r="Z561" s="4">
        <f t="shared" ca="1" si="100"/>
        <v>1.8690899999999999</v>
      </c>
      <c r="AA561" s="4">
        <f t="shared" ca="1" si="101"/>
        <v>1.8667100000000001</v>
      </c>
      <c r="AB561">
        <f t="shared" ca="1" si="106"/>
        <v>1</v>
      </c>
      <c r="AC561">
        <f t="shared" ca="1" si="107"/>
        <v>0</v>
      </c>
      <c r="AD561">
        <f t="shared" ca="1" si="108"/>
        <v>0</v>
      </c>
    </row>
    <row r="562" spans="1:30" x14ac:dyDescent="0.2">
      <c r="A562" t="s">
        <v>11</v>
      </c>
      <c r="B562" t="s">
        <v>6039</v>
      </c>
      <c r="C562" t="s">
        <v>126</v>
      </c>
      <c r="D562" t="s">
        <v>20</v>
      </c>
      <c r="E562" t="s">
        <v>6040</v>
      </c>
      <c r="F562" t="s">
        <v>6041</v>
      </c>
      <c r="G562">
        <v>0.86192999999999997</v>
      </c>
      <c r="H562">
        <v>0.86370999999999998</v>
      </c>
      <c r="J562">
        <v>4</v>
      </c>
      <c r="L562">
        <v>3.68</v>
      </c>
      <c r="M562" t="s">
        <v>13</v>
      </c>
      <c r="N562">
        <f t="shared" si="102"/>
        <v>48663.64000000048</v>
      </c>
      <c r="O562">
        <f t="shared" si="98"/>
        <v>0</v>
      </c>
      <c r="U562" t="str">
        <f ca="1"/>
        <v>2025-06-21 11:49:10</v>
      </c>
      <c r="V562" s="4">
        <f t="shared" ca="1" si="103"/>
        <v>1</v>
      </c>
      <c r="W562" s="4">
        <f t="shared" ca="1" si="104"/>
        <v>1</v>
      </c>
      <c r="X562" s="4">
        <f t="shared" ca="1" si="105"/>
        <v>0.92</v>
      </c>
      <c r="Y562" s="4">
        <f t="shared" ca="1" si="99"/>
        <v>1.8685099999999999</v>
      </c>
      <c r="Z562" s="4">
        <f t="shared" ca="1" si="100"/>
        <v>1.8628800000000001</v>
      </c>
      <c r="AA562" s="4">
        <f t="shared" ca="1" si="101"/>
        <v>1.8628800000000001</v>
      </c>
      <c r="AB562">
        <f t="shared" ca="1" si="106"/>
        <v>0</v>
      </c>
      <c r="AC562">
        <f t="shared" ca="1" si="107"/>
        <v>1</v>
      </c>
      <c r="AD562">
        <f t="shared" ca="1" si="108"/>
        <v>0</v>
      </c>
    </row>
    <row r="563" spans="1:30" x14ac:dyDescent="0.2">
      <c r="A563" t="s">
        <v>11</v>
      </c>
      <c r="B563" t="s">
        <v>6042</v>
      </c>
      <c r="C563" t="s">
        <v>123</v>
      </c>
      <c r="D563" t="s">
        <v>20</v>
      </c>
      <c r="E563" t="s">
        <v>6043</v>
      </c>
      <c r="F563" t="s">
        <v>6041</v>
      </c>
      <c r="G563">
        <v>0.86309999999999998</v>
      </c>
      <c r="H563">
        <v>0.86370999999999998</v>
      </c>
      <c r="J563">
        <v>2</v>
      </c>
      <c r="L563">
        <v>1.84</v>
      </c>
      <c r="M563" t="s">
        <v>13</v>
      </c>
      <c r="N563">
        <f t="shared" si="102"/>
        <v>48659.960000000479</v>
      </c>
      <c r="O563">
        <f t="shared" si="98"/>
        <v>0</v>
      </c>
      <c r="U563" t="str">
        <f ca="1"/>
        <v>2025-06-21 11:38:48</v>
      </c>
      <c r="V563" s="4">
        <f t="shared" ca="1" si="103"/>
        <v>1</v>
      </c>
      <c r="W563" s="4">
        <f t="shared" ca="1" si="104"/>
        <v>1</v>
      </c>
      <c r="X563" s="4">
        <f t="shared" ca="1" si="105"/>
        <v>0.92</v>
      </c>
      <c r="Y563" s="4">
        <f t="shared" ca="1" si="99"/>
        <v>1.8628800000000001</v>
      </c>
      <c r="Z563" s="4">
        <f t="shared" ca="1" si="100"/>
        <v>1.8611500000000001</v>
      </c>
      <c r="AA563" s="4">
        <f t="shared" ca="1" si="101"/>
        <v>1.8611500000000001</v>
      </c>
      <c r="AB563">
        <f t="shared" ca="1" si="106"/>
        <v>0</v>
      </c>
      <c r="AC563">
        <f t="shared" ca="1" si="107"/>
        <v>1</v>
      </c>
      <c r="AD563">
        <f t="shared" ca="1" si="108"/>
        <v>0</v>
      </c>
    </row>
    <row r="564" spans="1:30" x14ac:dyDescent="0.2">
      <c r="A564" t="s">
        <v>11</v>
      </c>
      <c r="B564" t="s">
        <v>6044</v>
      </c>
      <c r="C564" t="s">
        <v>28</v>
      </c>
      <c r="D564" t="s">
        <v>20</v>
      </c>
      <c r="E564" t="s">
        <v>6045</v>
      </c>
      <c r="F564" t="s">
        <v>6041</v>
      </c>
      <c r="G564">
        <v>0.86406000000000005</v>
      </c>
      <c r="H564">
        <v>0.86370999999999998</v>
      </c>
      <c r="J564">
        <v>1</v>
      </c>
      <c r="L564">
        <v>-1</v>
      </c>
      <c r="M564" t="s">
        <v>13</v>
      </c>
      <c r="N564">
        <f t="shared" si="102"/>
        <v>48658.120000000483</v>
      </c>
      <c r="O564">
        <f t="shared" si="98"/>
        <v>0</v>
      </c>
      <c r="U564" t="str">
        <f ca="1"/>
        <v>2025-06-21 11:28:35</v>
      </c>
      <c r="V564" s="4">
        <f t="shared" ca="1" si="103"/>
        <v>1</v>
      </c>
      <c r="W564" s="4">
        <f t="shared" ca="1" si="104"/>
        <v>1</v>
      </c>
      <c r="X564" s="4">
        <f t="shared" ca="1" si="105"/>
        <v>0.92</v>
      </c>
      <c r="Y564" s="4">
        <f t="shared" ca="1" si="99"/>
        <v>1.86019</v>
      </c>
      <c r="Z564" s="4">
        <f t="shared" ca="1" si="100"/>
        <v>1.8577699999999999</v>
      </c>
      <c r="AA564" s="4">
        <f t="shared" ca="1" si="101"/>
        <v>1.8577699999999999</v>
      </c>
      <c r="AB564">
        <f t="shared" ca="1" si="106"/>
        <v>0</v>
      </c>
      <c r="AC564">
        <f t="shared" ca="1" si="107"/>
        <v>1</v>
      </c>
      <c r="AD564">
        <f t="shared" ca="1" si="108"/>
        <v>0</v>
      </c>
    </row>
    <row r="565" spans="1:30" x14ac:dyDescent="0.2">
      <c r="A565" t="s">
        <v>11</v>
      </c>
      <c r="B565" t="s">
        <v>6046</v>
      </c>
      <c r="C565" t="s">
        <v>28</v>
      </c>
      <c r="D565" t="s">
        <v>20</v>
      </c>
      <c r="E565" t="s">
        <v>6047</v>
      </c>
      <c r="F565" t="s">
        <v>6048</v>
      </c>
      <c r="G565">
        <v>0.86314000000000002</v>
      </c>
      <c r="H565">
        <v>0.86412999999999995</v>
      </c>
      <c r="J565">
        <v>1</v>
      </c>
      <c r="L565">
        <v>0.92</v>
      </c>
      <c r="M565" t="s">
        <v>13</v>
      </c>
      <c r="N565">
        <f t="shared" si="102"/>
        <v>48659.120000000483</v>
      </c>
      <c r="O565">
        <f t="shared" si="98"/>
        <v>0</v>
      </c>
      <c r="U565" t="str">
        <f ca="1"/>
        <v>2025-06-21 11:18:22</v>
      </c>
      <c r="V565" s="4">
        <f t="shared" ref="V565:V628" ca="1" si="109">COUNTIF(INDIRECT($Q$5),U565)</f>
        <v>4</v>
      </c>
      <c r="W565" s="4">
        <f t="shared" ref="W565:W628" ca="1" si="110">SUMIF(INDIRECT($Q$5),U565,INDIRECT($Q$6))</f>
        <v>15</v>
      </c>
      <c r="X565" s="4">
        <f t="shared" ref="X565:X628" ca="1" si="111">SUMIF(INDIRECT($Q$5),U565,INDIRECT($Q$7))</f>
        <v>0.36000000000000032</v>
      </c>
      <c r="Y565" s="4">
        <f t="shared" ca="1" si="99"/>
        <v>1.8571899999999999</v>
      </c>
      <c r="Z565" s="4">
        <f t="shared" ca="1" si="100"/>
        <v>1.8581700000000001</v>
      </c>
      <c r="AA565" s="4">
        <f t="shared" ca="1" si="101"/>
        <v>1.8548800000000001</v>
      </c>
      <c r="AB565">
        <f t="shared" ref="AB565:AB628" ca="1" si="112">IF(AND(Z565&gt;Y565,Y565&gt;AA565), 1,0)</f>
        <v>1</v>
      </c>
      <c r="AC565">
        <f t="shared" ref="AC565:AC628" ca="1" si="113">IF(Y565&gt;Z565,1,0)</f>
        <v>0</v>
      </c>
      <c r="AD565">
        <f t="shared" ref="AD565:AD628" ca="1" si="114">IF(Y565&lt;AA565,1,0)</f>
        <v>0</v>
      </c>
    </row>
    <row r="566" spans="1:30" x14ac:dyDescent="0.2">
      <c r="A566" t="s">
        <v>11</v>
      </c>
      <c r="B566" t="s">
        <v>6049</v>
      </c>
      <c r="C566" t="s">
        <v>28</v>
      </c>
      <c r="D566" t="s">
        <v>20</v>
      </c>
      <c r="E566" t="s">
        <v>6050</v>
      </c>
      <c r="F566" t="s">
        <v>6051</v>
      </c>
      <c r="G566">
        <v>0.85982999999999998</v>
      </c>
      <c r="H566">
        <v>0.86299000000000003</v>
      </c>
      <c r="J566">
        <v>1</v>
      </c>
      <c r="L566">
        <v>0.92</v>
      </c>
      <c r="M566" t="s">
        <v>13</v>
      </c>
      <c r="N566">
        <f t="shared" si="102"/>
        <v>48658.200000000485</v>
      </c>
      <c r="O566">
        <f t="shared" si="98"/>
        <v>0</v>
      </c>
      <c r="U566" t="str">
        <f ca="1"/>
        <v>2025-06-21 11:08:10</v>
      </c>
      <c r="V566" s="4">
        <f t="shared" ca="1" si="109"/>
        <v>1</v>
      </c>
      <c r="W566" s="4">
        <f t="shared" ca="1" si="110"/>
        <v>1</v>
      </c>
      <c r="X566" s="4">
        <f t="shared" ca="1" si="111"/>
        <v>0.92</v>
      </c>
      <c r="Y566" s="4">
        <f t="shared" ca="1" si="99"/>
        <v>1.85554</v>
      </c>
      <c r="Z566" s="4">
        <f t="shared" ca="1" si="100"/>
        <v>1.8581399999999999</v>
      </c>
      <c r="AA566" s="4">
        <f t="shared" ca="1" si="101"/>
        <v>1.8581399999999999</v>
      </c>
      <c r="AB566">
        <f t="shared" ca="1" si="112"/>
        <v>0</v>
      </c>
      <c r="AC566">
        <f t="shared" ca="1" si="113"/>
        <v>0</v>
      </c>
      <c r="AD566">
        <f t="shared" ca="1" si="114"/>
        <v>1</v>
      </c>
    </row>
    <row r="567" spans="1:30" x14ac:dyDescent="0.2">
      <c r="A567" t="s">
        <v>14</v>
      </c>
      <c r="B567" t="s">
        <v>6052</v>
      </c>
      <c r="C567" t="s">
        <v>28</v>
      </c>
      <c r="D567" t="s">
        <v>20</v>
      </c>
      <c r="E567" t="s">
        <v>6053</v>
      </c>
      <c r="F567" t="s">
        <v>6054</v>
      </c>
      <c r="G567">
        <v>0.85882999999999998</v>
      </c>
      <c r="H567">
        <v>0.85951</v>
      </c>
      <c r="J567">
        <v>1</v>
      </c>
      <c r="L567">
        <v>-1</v>
      </c>
      <c r="M567" t="s">
        <v>13</v>
      </c>
      <c r="N567">
        <f t="shared" si="102"/>
        <v>48657.280000000486</v>
      </c>
      <c r="O567">
        <f t="shared" si="98"/>
        <v>1</v>
      </c>
      <c r="U567" t="str">
        <f ca="1"/>
        <v>2025-06-21 10:57:57</v>
      </c>
      <c r="V567" s="4">
        <f t="shared" ca="1" si="109"/>
        <v>2</v>
      </c>
      <c r="W567" s="4">
        <f t="shared" ca="1" si="110"/>
        <v>3</v>
      </c>
      <c r="X567" s="4">
        <f t="shared" ca="1" si="111"/>
        <v>-3</v>
      </c>
      <c r="Y567" s="4">
        <f t="shared" ca="1" si="99"/>
        <v>1.8584000000000001</v>
      </c>
      <c r="Z567" s="4">
        <f t="shared" ca="1" si="100"/>
        <v>1.8632599999999999</v>
      </c>
      <c r="AA567" s="4">
        <f t="shared" ca="1" si="101"/>
        <v>1.86046</v>
      </c>
      <c r="AB567">
        <f t="shared" ca="1" si="112"/>
        <v>0</v>
      </c>
      <c r="AC567">
        <f t="shared" ca="1" si="113"/>
        <v>0</v>
      </c>
      <c r="AD567">
        <f t="shared" ca="1" si="114"/>
        <v>1</v>
      </c>
    </row>
    <row r="568" spans="1:30" x14ac:dyDescent="0.2">
      <c r="A568" t="s">
        <v>11</v>
      </c>
      <c r="B568" t="s">
        <v>6055</v>
      </c>
      <c r="C568" t="s">
        <v>152</v>
      </c>
      <c r="D568" t="s">
        <v>20</v>
      </c>
      <c r="E568" t="s">
        <v>6056</v>
      </c>
      <c r="F568" t="s">
        <v>6057</v>
      </c>
      <c r="G568">
        <v>0.85892000000000002</v>
      </c>
      <c r="H568">
        <v>0.85848000000000002</v>
      </c>
      <c r="J568">
        <v>2</v>
      </c>
      <c r="L568">
        <v>-2</v>
      </c>
      <c r="M568" t="s">
        <v>13</v>
      </c>
      <c r="N568">
        <f t="shared" si="102"/>
        <v>48658.280000000486</v>
      </c>
      <c r="O568">
        <f t="shared" si="98"/>
        <v>0</v>
      </c>
      <c r="U568" t="str">
        <f ca="1"/>
        <v>2025-06-21 10:47:18</v>
      </c>
      <c r="V568" s="4">
        <f t="shared" ca="1" si="109"/>
        <v>1</v>
      </c>
      <c r="W568" s="4">
        <f t="shared" ca="1" si="110"/>
        <v>1</v>
      </c>
      <c r="X568" s="4">
        <f t="shared" ca="1" si="111"/>
        <v>0.92</v>
      </c>
      <c r="Y568" s="4">
        <f t="shared" ca="1" si="99"/>
        <v>1.8629500000000001</v>
      </c>
      <c r="Z568" s="4">
        <f t="shared" ca="1" si="100"/>
        <v>1.8612</v>
      </c>
      <c r="AA568" s="4">
        <f t="shared" ca="1" si="101"/>
        <v>1.8612</v>
      </c>
      <c r="AB568">
        <f t="shared" ca="1" si="112"/>
        <v>0</v>
      </c>
      <c r="AC568">
        <f t="shared" ca="1" si="113"/>
        <v>1</v>
      </c>
      <c r="AD568">
        <f t="shared" ca="1" si="114"/>
        <v>0</v>
      </c>
    </row>
    <row r="569" spans="1:30" x14ac:dyDescent="0.2">
      <c r="A569" t="s">
        <v>11</v>
      </c>
      <c r="B569" t="s">
        <v>6058</v>
      </c>
      <c r="C569" t="s">
        <v>28</v>
      </c>
      <c r="D569" t="s">
        <v>20</v>
      </c>
      <c r="E569" t="s">
        <v>6059</v>
      </c>
      <c r="F569" t="s">
        <v>6057</v>
      </c>
      <c r="G569">
        <v>0.86045000000000005</v>
      </c>
      <c r="H569">
        <v>0.85848000000000002</v>
      </c>
      <c r="J569">
        <v>1</v>
      </c>
      <c r="L569">
        <v>-1</v>
      </c>
      <c r="M569" t="s">
        <v>13</v>
      </c>
      <c r="N569">
        <f t="shared" si="102"/>
        <v>48660.280000000486</v>
      </c>
      <c r="O569">
        <f t="shared" si="98"/>
        <v>0</v>
      </c>
      <c r="U569" t="str">
        <f ca="1"/>
        <v>2025-06-21 10:37:05</v>
      </c>
      <c r="V569" s="4">
        <f t="shared" ca="1" si="109"/>
        <v>2</v>
      </c>
      <c r="W569" s="4">
        <f t="shared" ca="1" si="110"/>
        <v>3</v>
      </c>
      <c r="X569" s="4">
        <f t="shared" ca="1" si="111"/>
        <v>2.7600000000000002</v>
      </c>
      <c r="Y569" s="4">
        <f t="shared" ca="1" si="99"/>
        <v>1.8609500000000001</v>
      </c>
      <c r="Z569" s="4">
        <f t="shared" ca="1" si="100"/>
        <v>1.8562399999999999</v>
      </c>
      <c r="AA569" s="4">
        <f t="shared" ca="1" si="101"/>
        <v>1.8552299999999999</v>
      </c>
      <c r="AB569">
        <f t="shared" ca="1" si="112"/>
        <v>0</v>
      </c>
      <c r="AC569">
        <f t="shared" ca="1" si="113"/>
        <v>1</v>
      </c>
      <c r="AD569">
        <f t="shared" ca="1" si="114"/>
        <v>0</v>
      </c>
    </row>
    <row r="570" spans="1:30" x14ac:dyDescent="0.2">
      <c r="A570" t="s">
        <v>14</v>
      </c>
      <c r="B570" t="s">
        <v>6060</v>
      </c>
      <c r="C570" t="s">
        <v>48</v>
      </c>
      <c r="D570" t="s">
        <v>20</v>
      </c>
      <c r="E570" t="s">
        <v>6061</v>
      </c>
      <c r="F570" t="s">
        <v>6062</v>
      </c>
      <c r="G570">
        <v>0.86126999999999998</v>
      </c>
      <c r="H570">
        <v>0.86062000000000005</v>
      </c>
      <c r="J570">
        <v>4</v>
      </c>
      <c r="L570">
        <v>3.68</v>
      </c>
      <c r="M570" t="s">
        <v>13</v>
      </c>
      <c r="N570">
        <f t="shared" si="102"/>
        <v>48661.280000000486</v>
      </c>
      <c r="O570">
        <f t="shared" si="98"/>
        <v>0</v>
      </c>
      <c r="U570" t="str">
        <f ca="1"/>
        <v>2025-06-21 10:26:52</v>
      </c>
      <c r="V570" s="4">
        <f t="shared" ca="1" si="109"/>
        <v>3</v>
      </c>
      <c r="W570" s="4">
        <f t="shared" ca="1" si="110"/>
        <v>7</v>
      </c>
      <c r="X570" s="4">
        <f t="shared" ca="1" si="111"/>
        <v>0.68000000000000016</v>
      </c>
      <c r="Y570" s="4">
        <f t="shared" ca="1" si="99"/>
        <v>1.8564099999999999</v>
      </c>
      <c r="Z570" s="4">
        <f t="shared" ca="1" si="100"/>
        <v>1.85762</v>
      </c>
      <c r="AA570" s="4">
        <f t="shared" ca="1" si="101"/>
        <v>1.8504799999999999</v>
      </c>
      <c r="AB570">
        <f t="shared" ca="1" si="112"/>
        <v>1</v>
      </c>
      <c r="AC570">
        <f t="shared" ca="1" si="113"/>
        <v>0</v>
      </c>
      <c r="AD570">
        <f t="shared" ca="1" si="114"/>
        <v>0</v>
      </c>
    </row>
    <row r="571" spans="1:30" x14ac:dyDescent="0.2">
      <c r="A571" t="s">
        <v>14</v>
      </c>
      <c r="B571" t="s">
        <v>6063</v>
      </c>
      <c r="C571" t="s">
        <v>28</v>
      </c>
      <c r="D571" t="s">
        <v>20</v>
      </c>
      <c r="E571" t="s">
        <v>6064</v>
      </c>
      <c r="F571" t="s">
        <v>6062</v>
      </c>
      <c r="G571">
        <v>0.85934999999999995</v>
      </c>
      <c r="H571">
        <v>0.86062000000000005</v>
      </c>
      <c r="J571">
        <v>1</v>
      </c>
      <c r="L571">
        <v>-1</v>
      </c>
      <c r="M571" t="s">
        <v>13</v>
      </c>
      <c r="N571">
        <f t="shared" si="102"/>
        <v>48657.600000000486</v>
      </c>
      <c r="O571">
        <f t="shared" si="98"/>
        <v>0</v>
      </c>
      <c r="U571" t="str">
        <f ca="1"/>
        <v>2025-06-21 10:16:40</v>
      </c>
      <c r="V571" s="4">
        <f t="shared" ca="1" si="109"/>
        <v>3</v>
      </c>
      <c r="W571" s="4">
        <f t="shared" ca="1" si="110"/>
        <v>7</v>
      </c>
      <c r="X571" s="4">
        <f t="shared" ca="1" si="111"/>
        <v>0.68000000000000016</v>
      </c>
      <c r="Y571" s="4">
        <f t="shared" ca="1" si="99"/>
        <v>1.8500700000000001</v>
      </c>
      <c r="Z571" s="4">
        <f t="shared" ca="1" si="100"/>
        <v>1.8541399999999999</v>
      </c>
      <c r="AA571" s="4">
        <f t="shared" ca="1" si="101"/>
        <v>1.84998</v>
      </c>
      <c r="AB571">
        <f t="shared" ca="1" si="112"/>
        <v>1</v>
      </c>
      <c r="AC571">
        <f t="shared" ca="1" si="113"/>
        <v>0</v>
      </c>
      <c r="AD571">
        <f t="shared" ca="1" si="114"/>
        <v>0</v>
      </c>
    </row>
    <row r="572" spans="1:30" x14ac:dyDescent="0.2">
      <c r="A572" t="s">
        <v>14</v>
      </c>
      <c r="B572" t="s">
        <v>6065</v>
      </c>
      <c r="C572" t="s">
        <v>126</v>
      </c>
      <c r="D572" t="s">
        <v>20</v>
      </c>
      <c r="E572" t="s">
        <v>6066</v>
      </c>
      <c r="F572" t="s">
        <v>6062</v>
      </c>
      <c r="G572">
        <v>0.86026000000000002</v>
      </c>
      <c r="H572">
        <v>0.86062000000000005</v>
      </c>
      <c r="J572">
        <v>2</v>
      </c>
      <c r="L572">
        <v>-2</v>
      </c>
      <c r="M572" t="s">
        <v>13</v>
      </c>
      <c r="N572">
        <f t="shared" si="102"/>
        <v>48658.600000000486</v>
      </c>
      <c r="O572">
        <f t="shared" si="98"/>
        <v>0</v>
      </c>
      <c r="U572" t="str">
        <f ca="1"/>
        <v>2025-06-21 10:06:27</v>
      </c>
      <c r="V572" s="4">
        <f t="shared" ca="1" si="109"/>
        <v>2</v>
      </c>
      <c r="W572" s="4">
        <f t="shared" ca="1" si="110"/>
        <v>3</v>
      </c>
      <c r="X572" s="4">
        <f t="shared" ca="1" si="111"/>
        <v>-3</v>
      </c>
      <c r="Y572" s="4">
        <f t="shared" ca="1" si="99"/>
        <v>1.85436</v>
      </c>
      <c r="Z572" s="4">
        <f t="shared" ca="1" si="100"/>
        <v>1.8534999999999999</v>
      </c>
      <c r="AA572" s="4">
        <f t="shared" ca="1" si="101"/>
        <v>1.85188</v>
      </c>
      <c r="AB572">
        <f t="shared" ca="1" si="112"/>
        <v>0</v>
      </c>
      <c r="AC572">
        <f t="shared" ca="1" si="113"/>
        <v>1</v>
      </c>
      <c r="AD572">
        <f t="shared" ca="1" si="114"/>
        <v>0</v>
      </c>
    </row>
    <row r="573" spans="1:30" x14ac:dyDescent="0.2">
      <c r="A573" t="s">
        <v>14</v>
      </c>
      <c r="B573" t="s">
        <v>6067</v>
      </c>
      <c r="C573" t="s">
        <v>36</v>
      </c>
      <c r="D573" t="s">
        <v>20</v>
      </c>
      <c r="E573" t="s">
        <v>6068</v>
      </c>
      <c r="F573" t="s">
        <v>6069</v>
      </c>
      <c r="G573">
        <v>0.86416000000000004</v>
      </c>
      <c r="H573">
        <v>0.85946999999999996</v>
      </c>
      <c r="J573">
        <v>2</v>
      </c>
      <c r="L573">
        <v>1.84</v>
      </c>
      <c r="M573" t="s">
        <v>13</v>
      </c>
      <c r="N573">
        <f t="shared" si="102"/>
        <v>48660.600000000486</v>
      </c>
      <c r="O573">
        <f t="shared" si="98"/>
        <v>0</v>
      </c>
      <c r="U573" t="str">
        <f ca="1"/>
        <v>2025-06-21 09:56:14</v>
      </c>
      <c r="V573" s="4">
        <f t="shared" ca="1" si="109"/>
        <v>2</v>
      </c>
      <c r="W573" s="4">
        <f t="shared" ca="1" si="110"/>
        <v>3</v>
      </c>
      <c r="X573" s="4">
        <f t="shared" ca="1" si="111"/>
        <v>-3</v>
      </c>
      <c r="Y573" s="4">
        <f t="shared" ca="1" si="99"/>
        <v>1.85171</v>
      </c>
      <c r="Z573" s="4">
        <f t="shared" ca="1" si="100"/>
        <v>1.8571299999999999</v>
      </c>
      <c r="AA573" s="4">
        <f t="shared" ca="1" si="101"/>
        <v>1.8536300000000001</v>
      </c>
      <c r="AB573">
        <f t="shared" ca="1" si="112"/>
        <v>0</v>
      </c>
      <c r="AC573">
        <f t="shared" ca="1" si="113"/>
        <v>0</v>
      </c>
      <c r="AD573">
        <f t="shared" ca="1" si="114"/>
        <v>1</v>
      </c>
    </row>
    <row r="574" spans="1:30" x14ac:dyDescent="0.2">
      <c r="A574" t="s">
        <v>14</v>
      </c>
      <c r="B574" t="s">
        <v>6070</v>
      </c>
      <c r="C574" t="s">
        <v>28</v>
      </c>
      <c r="D574" t="s">
        <v>20</v>
      </c>
      <c r="E574" t="s">
        <v>6071</v>
      </c>
      <c r="F574" t="s">
        <v>6069</v>
      </c>
      <c r="G574">
        <v>0.86360000000000003</v>
      </c>
      <c r="H574">
        <v>0.85946999999999996</v>
      </c>
      <c r="J574">
        <v>1</v>
      </c>
      <c r="L574">
        <v>0.92</v>
      </c>
      <c r="M574" t="s">
        <v>13</v>
      </c>
      <c r="N574">
        <f t="shared" si="102"/>
        <v>48658.76000000049</v>
      </c>
      <c r="O574">
        <f t="shared" si="98"/>
        <v>1</v>
      </c>
      <c r="U574" t="str">
        <f ca="1"/>
        <v>2025-06-21 09:44:55</v>
      </c>
      <c r="V574" s="4">
        <f t="shared" ca="1" si="109"/>
        <v>1</v>
      </c>
      <c r="W574" s="4">
        <f t="shared" ca="1" si="110"/>
        <v>1</v>
      </c>
      <c r="X574" s="4">
        <f t="shared" ca="1" si="111"/>
        <v>0.92</v>
      </c>
      <c r="Y574" s="4">
        <f t="shared" ca="1" si="99"/>
        <v>1.85819</v>
      </c>
      <c r="Z574" s="4">
        <f t="shared" ca="1" si="100"/>
        <v>1.85389</v>
      </c>
      <c r="AA574" s="4">
        <f t="shared" ca="1" si="101"/>
        <v>1.85389</v>
      </c>
      <c r="AB574">
        <f t="shared" ca="1" si="112"/>
        <v>0</v>
      </c>
      <c r="AC574">
        <f t="shared" ca="1" si="113"/>
        <v>1</v>
      </c>
      <c r="AD574">
        <f t="shared" ca="1" si="114"/>
        <v>0</v>
      </c>
    </row>
    <row r="575" spans="1:30" x14ac:dyDescent="0.2">
      <c r="A575" t="s">
        <v>11</v>
      </c>
      <c r="B575" t="s">
        <v>6072</v>
      </c>
      <c r="C575" t="s">
        <v>34</v>
      </c>
      <c r="D575" t="s">
        <v>20</v>
      </c>
      <c r="E575" t="s">
        <v>6073</v>
      </c>
      <c r="F575" t="s">
        <v>6074</v>
      </c>
      <c r="G575">
        <v>0.86521000000000003</v>
      </c>
      <c r="H575">
        <v>0.86402999999999996</v>
      </c>
      <c r="J575">
        <v>1</v>
      </c>
      <c r="L575">
        <v>-1</v>
      </c>
      <c r="M575" t="s">
        <v>13</v>
      </c>
      <c r="N575">
        <f t="shared" si="102"/>
        <v>48657.840000000491</v>
      </c>
      <c r="O575">
        <f t="shared" si="98"/>
        <v>0</v>
      </c>
      <c r="U575" t="str">
        <f ca="1"/>
        <v>2025-06-21 09:34:42</v>
      </c>
      <c r="V575" s="4">
        <f t="shared" ca="1" si="109"/>
        <v>1</v>
      </c>
      <c r="W575" s="4">
        <f t="shared" ca="1" si="110"/>
        <v>1</v>
      </c>
      <c r="X575" s="4">
        <f t="shared" ca="1" si="111"/>
        <v>0.92</v>
      </c>
      <c r="Y575" s="4">
        <f t="shared" ca="1" si="99"/>
        <v>1.85406</v>
      </c>
      <c r="Z575" s="4">
        <f t="shared" ca="1" si="100"/>
        <v>1.8528800000000001</v>
      </c>
      <c r="AA575" s="4">
        <f t="shared" ca="1" si="101"/>
        <v>1.8528800000000001</v>
      </c>
      <c r="AB575">
        <f t="shared" ca="1" si="112"/>
        <v>0</v>
      </c>
      <c r="AC575">
        <f t="shared" ca="1" si="113"/>
        <v>1</v>
      </c>
      <c r="AD575">
        <f t="shared" ca="1" si="114"/>
        <v>0</v>
      </c>
    </row>
    <row r="576" spans="1:30" x14ac:dyDescent="0.2">
      <c r="A576" t="s">
        <v>11</v>
      </c>
      <c r="B576" t="s">
        <v>6075</v>
      </c>
      <c r="C576" t="s">
        <v>49</v>
      </c>
      <c r="D576" t="s">
        <v>20</v>
      </c>
      <c r="E576" t="s">
        <v>6076</v>
      </c>
      <c r="F576" t="s">
        <v>6074</v>
      </c>
      <c r="G576">
        <v>0.86462000000000006</v>
      </c>
      <c r="H576">
        <v>0.86402999999999996</v>
      </c>
      <c r="J576">
        <v>2</v>
      </c>
      <c r="L576">
        <v>-2</v>
      </c>
      <c r="M576" t="s">
        <v>13</v>
      </c>
      <c r="N576">
        <f t="shared" si="102"/>
        <v>48658.840000000491</v>
      </c>
      <c r="O576">
        <f t="shared" si="98"/>
        <v>0</v>
      </c>
      <c r="U576" t="str">
        <f ca="1"/>
        <v>2025-06-21 09:13:26</v>
      </c>
      <c r="V576" s="4">
        <f t="shared" ca="1" si="109"/>
        <v>2</v>
      </c>
      <c r="W576" s="4">
        <f t="shared" ca="1" si="110"/>
        <v>3</v>
      </c>
      <c r="X576" s="4">
        <f t="shared" ca="1" si="111"/>
        <v>2.72</v>
      </c>
      <c r="Y576" s="4">
        <f t="shared" ca="1" si="99"/>
        <v>0.92439000000000004</v>
      </c>
      <c r="Z576" s="4">
        <f t="shared" ca="1" si="100"/>
        <v>0.92781999999999998</v>
      </c>
      <c r="AA576" s="4">
        <f t="shared" ca="1" si="101"/>
        <v>0.92667999999999995</v>
      </c>
      <c r="AB576">
        <f t="shared" ca="1" si="112"/>
        <v>0</v>
      </c>
      <c r="AC576">
        <f t="shared" ca="1" si="113"/>
        <v>0</v>
      </c>
      <c r="AD576">
        <f t="shared" ca="1" si="114"/>
        <v>1</v>
      </c>
    </row>
    <row r="577" spans="1:30" x14ac:dyDescent="0.2">
      <c r="A577" t="s">
        <v>14</v>
      </c>
      <c r="B577" t="s">
        <v>6077</v>
      </c>
      <c r="C577" t="s">
        <v>28</v>
      </c>
      <c r="D577" t="s">
        <v>20</v>
      </c>
      <c r="E577" t="s">
        <v>6078</v>
      </c>
      <c r="F577" t="s">
        <v>6079</v>
      </c>
      <c r="G577">
        <v>0.86360000000000003</v>
      </c>
      <c r="H577">
        <v>0.86502999999999997</v>
      </c>
      <c r="J577">
        <v>1</v>
      </c>
      <c r="L577">
        <v>-1</v>
      </c>
      <c r="M577" t="s">
        <v>13</v>
      </c>
      <c r="N577">
        <f t="shared" si="102"/>
        <v>48660.840000000491</v>
      </c>
      <c r="O577">
        <f t="shared" si="98"/>
        <v>1</v>
      </c>
      <c r="U577" t="str">
        <f ca="1"/>
        <v>2025-06-21 09:03:14</v>
      </c>
      <c r="V577" s="4">
        <f t="shared" ca="1" si="109"/>
        <v>1</v>
      </c>
      <c r="W577" s="4">
        <f t="shared" ca="1" si="110"/>
        <v>1</v>
      </c>
      <c r="X577" s="4">
        <f t="shared" ca="1" si="111"/>
        <v>0.92</v>
      </c>
      <c r="Y577" s="4">
        <f t="shared" ca="1" si="99"/>
        <v>0.92703999999999998</v>
      </c>
      <c r="Z577" s="4">
        <f t="shared" ca="1" si="100"/>
        <v>0.92744000000000004</v>
      </c>
      <c r="AA577" s="4">
        <f t="shared" ca="1" si="101"/>
        <v>0.92744000000000004</v>
      </c>
      <c r="AB577">
        <f t="shared" ca="1" si="112"/>
        <v>0</v>
      </c>
      <c r="AC577">
        <f t="shared" ca="1" si="113"/>
        <v>0</v>
      </c>
      <c r="AD577">
        <f t="shared" ca="1" si="114"/>
        <v>1</v>
      </c>
    </row>
    <row r="578" spans="1:30" x14ac:dyDescent="0.2">
      <c r="A578" t="s">
        <v>14</v>
      </c>
      <c r="B578" t="s">
        <v>6080</v>
      </c>
      <c r="C578" t="s">
        <v>36</v>
      </c>
      <c r="D578" t="s">
        <v>20</v>
      </c>
      <c r="E578" t="s">
        <v>6081</v>
      </c>
      <c r="F578" t="s">
        <v>6079</v>
      </c>
      <c r="G578">
        <v>0.86475000000000002</v>
      </c>
      <c r="H578">
        <v>0.86502999999999997</v>
      </c>
      <c r="J578">
        <v>2</v>
      </c>
      <c r="L578">
        <v>-2</v>
      </c>
      <c r="M578" t="s">
        <v>13</v>
      </c>
      <c r="N578">
        <f t="shared" si="102"/>
        <v>48661.840000000491</v>
      </c>
      <c r="O578">
        <f t="shared" ref="O578:O641" si="115">IF(OR(AND(A1432="call",J1432=1,G1432&lt;H1432),AND(A1432="put",J1432=1,G1432&gt;H1432)),1,0)</f>
        <v>0</v>
      </c>
      <c r="U578" t="str">
        <f ca="1"/>
        <v>2025-06-21 08:53:01</v>
      </c>
      <c r="V578" s="4">
        <f t="shared" ca="1" si="109"/>
        <v>1</v>
      </c>
      <c r="W578" s="4">
        <f t="shared" ca="1" si="110"/>
        <v>1</v>
      </c>
      <c r="X578" s="4">
        <f t="shared" ca="1" si="111"/>
        <v>0.92</v>
      </c>
      <c r="Y578" s="4">
        <f t="shared" ca="1" si="99"/>
        <v>0.92745</v>
      </c>
      <c r="Z578" s="4">
        <f t="shared" ca="1" si="100"/>
        <v>0.92842000000000002</v>
      </c>
      <c r="AA578" s="4">
        <f t="shared" ca="1" si="101"/>
        <v>0.92842000000000002</v>
      </c>
      <c r="AB578">
        <f t="shared" ca="1" si="112"/>
        <v>0</v>
      </c>
      <c r="AC578">
        <f t="shared" ca="1" si="113"/>
        <v>0</v>
      </c>
      <c r="AD578">
        <f t="shared" ca="1" si="114"/>
        <v>1</v>
      </c>
    </row>
    <row r="579" spans="1:30" x14ac:dyDescent="0.2">
      <c r="A579" t="s">
        <v>14</v>
      </c>
      <c r="B579" t="s">
        <v>6082</v>
      </c>
      <c r="C579" t="s">
        <v>130</v>
      </c>
      <c r="D579" t="s">
        <v>20</v>
      </c>
      <c r="E579" t="s">
        <v>6083</v>
      </c>
      <c r="F579" t="s">
        <v>6084</v>
      </c>
      <c r="G579">
        <v>0.86658999999999997</v>
      </c>
      <c r="H579">
        <v>0.86365000000000003</v>
      </c>
      <c r="J579">
        <v>2</v>
      </c>
      <c r="L579">
        <v>1.84</v>
      </c>
      <c r="M579" t="s">
        <v>13</v>
      </c>
      <c r="N579">
        <f t="shared" si="102"/>
        <v>48663.840000000491</v>
      </c>
      <c r="O579">
        <f t="shared" si="115"/>
        <v>0</v>
      </c>
      <c r="U579" t="str">
        <f ca="1"/>
        <v>2025-06-21 08:42:27</v>
      </c>
      <c r="V579" s="4">
        <f t="shared" ca="1" si="109"/>
        <v>1</v>
      </c>
      <c r="W579" s="4">
        <f t="shared" ca="1" si="110"/>
        <v>1</v>
      </c>
      <c r="X579" s="4">
        <f t="shared" ca="1" si="111"/>
        <v>0.92</v>
      </c>
      <c r="Y579" s="4">
        <f t="shared" ref="Y579:Y642" ca="1" si="116">_xlfn.MAXIFS(INDIRECT($Q$10),INDIRECT($Q$5),$U579)</f>
        <v>0.92783000000000004</v>
      </c>
      <c r="Z579" s="4">
        <f t="shared" ref="Z579:Z642" ca="1" si="117">_xlfn.MAXIFS(INDIRECT($Q$9),INDIRECT($Q$5),$U579)</f>
        <v>0.92857999999999996</v>
      </c>
      <c r="AA579" s="4">
        <f t="shared" ref="AA579:AA642" ca="1" si="118">_xlfn.MINIFS(INDIRECT($Q$9),INDIRECT($Q$5),$U579)</f>
        <v>0.92857999999999996</v>
      </c>
      <c r="AB579">
        <f t="shared" ca="1" si="112"/>
        <v>0</v>
      </c>
      <c r="AC579">
        <f t="shared" ca="1" si="113"/>
        <v>0</v>
      </c>
      <c r="AD579">
        <f t="shared" ca="1" si="114"/>
        <v>1</v>
      </c>
    </row>
    <row r="580" spans="1:30" x14ac:dyDescent="0.2">
      <c r="A580" t="s">
        <v>14</v>
      </c>
      <c r="B580" t="s">
        <v>6085</v>
      </c>
      <c r="C580" t="s">
        <v>149</v>
      </c>
      <c r="D580" t="s">
        <v>20</v>
      </c>
      <c r="E580" t="s">
        <v>6086</v>
      </c>
      <c r="F580" t="s">
        <v>6084</v>
      </c>
      <c r="G580">
        <v>0.86704999999999999</v>
      </c>
      <c r="H580">
        <v>0.86365000000000003</v>
      </c>
      <c r="J580">
        <v>4</v>
      </c>
      <c r="L580">
        <v>3.68</v>
      </c>
      <c r="M580" t="s">
        <v>13</v>
      </c>
      <c r="N580">
        <f t="shared" ref="N580:N643" si="119">N579-L579</f>
        <v>48662.000000000495</v>
      </c>
      <c r="O580">
        <f t="shared" si="115"/>
        <v>0</v>
      </c>
      <c r="U580" t="str">
        <f ca="1"/>
        <v>2025-06-21 08:32:14</v>
      </c>
      <c r="V580" s="4">
        <f t="shared" ca="1" si="109"/>
        <v>2</v>
      </c>
      <c r="W580" s="4">
        <f t="shared" ca="1" si="110"/>
        <v>3</v>
      </c>
      <c r="X580" s="4">
        <f t="shared" ca="1" si="111"/>
        <v>-3</v>
      </c>
      <c r="Y580" s="4">
        <f t="shared" ca="1" si="116"/>
        <v>0.92825000000000002</v>
      </c>
      <c r="Z580" s="4">
        <f t="shared" ca="1" si="117"/>
        <v>0.93110999999999999</v>
      </c>
      <c r="AA580" s="4">
        <f t="shared" ca="1" si="118"/>
        <v>0.92925999999999997</v>
      </c>
      <c r="AB580">
        <f t="shared" ca="1" si="112"/>
        <v>0</v>
      </c>
      <c r="AC580">
        <f t="shared" ca="1" si="113"/>
        <v>0</v>
      </c>
      <c r="AD580">
        <f t="shared" ca="1" si="114"/>
        <v>1</v>
      </c>
    </row>
    <row r="581" spans="1:30" x14ac:dyDescent="0.2">
      <c r="A581" t="s">
        <v>14</v>
      </c>
      <c r="B581" t="s">
        <v>6087</v>
      </c>
      <c r="C581" t="s">
        <v>28</v>
      </c>
      <c r="D581" t="s">
        <v>20</v>
      </c>
      <c r="E581" t="s">
        <v>6088</v>
      </c>
      <c r="F581" t="s">
        <v>6084</v>
      </c>
      <c r="G581">
        <v>0.86604999999999999</v>
      </c>
      <c r="H581">
        <v>0.86365000000000003</v>
      </c>
      <c r="J581">
        <v>1</v>
      </c>
      <c r="L581">
        <v>0.92</v>
      </c>
      <c r="M581" t="s">
        <v>13</v>
      </c>
      <c r="N581">
        <f t="shared" si="119"/>
        <v>48658.320000000494</v>
      </c>
      <c r="O581">
        <f t="shared" si="115"/>
        <v>0</v>
      </c>
      <c r="U581" t="str">
        <f ca="1"/>
        <v>2025-06-21 08:22:01</v>
      </c>
      <c r="V581" s="4">
        <f t="shared" ca="1" si="109"/>
        <v>1</v>
      </c>
      <c r="W581" s="4">
        <f t="shared" ca="1" si="110"/>
        <v>1</v>
      </c>
      <c r="X581" s="4">
        <f t="shared" ca="1" si="111"/>
        <v>0.92</v>
      </c>
      <c r="Y581" s="4">
        <f t="shared" ca="1" si="116"/>
        <v>0.93115000000000003</v>
      </c>
      <c r="Z581" s="4">
        <f t="shared" ca="1" si="117"/>
        <v>0.92971999999999999</v>
      </c>
      <c r="AA581" s="4">
        <f t="shared" ca="1" si="118"/>
        <v>0.92971999999999999</v>
      </c>
      <c r="AB581">
        <f t="shared" ca="1" si="112"/>
        <v>0</v>
      </c>
      <c r="AC581">
        <f t="shared" ca="1" si="113"/>
        <v>1</v>
      </c>
      <c r="AD581">
        <f t="shared" ca="1" si="114"/>
        <v>0</v>
      </c>
    </row>
    <row r="582" spans="1:30" x14ac:dyDescent="0.2">
      <c r="A582" t="s">
        <v>11</v>
      </c>
      <c r="B582" t="s">
        <v>6089</v>
      </c>
      <c r="C582" t="s">
        <v>74</v>
      </c>
      <c r="D582" t="s">
        <v>20</v>
      </c>
      <c r="E582" t="s">
        <v>6090</v>
      </c>
      <c r="F582" t="s">
        <v>6091</v>
      </c>
      <c r="G582">
        <v>0.86631999999999998</v>
      </c>
      <c r="H582">
        <v>0.86602000000000001</v>
      </c>
      <c r="J582">
        <v>2</v>
      </c>
      <c r="L582">
        <v>-2</v>
      </c>
      <c r="M582" t="s">
        <v>13</v>
      </c>
      <c r="N582">
        <f t="shared" si="119"/>
        <v>48657.400000000496</v>
      </c>
      <c r="O582">
        <f t="shared" si="115"/>
        <v>0</v>
      </c>
      <c r="U582" t="str">
        <f ca="1"/>
        <v>2025-06-21 08:11:49</v>
      </c>
      <c r="V582" s="4">
        <f t="shared" ca="1" si="109"/>
        <v>1</v>
      </c>
      <c r="W582" s="4">
        <f t="shared" ca="1" si="110"/>
        <v>1</v>
      </c>
      <c r="X582" s="4">
        <f t="shared" ca="1" si="111"/>
        <v>0.92</v>
      </c>
      <c r="Y582" s="4">
        <f t="shared" ca="1" si="116"/>
        <v>0.92952999999999997</v>
      </c>
      <c r="Z582" s="4">
        <f t="shared" ca="1" si="117"/>
        <v>0.92852999999999997</v>
      </c>
      <c r="AA582" s="4">
        <f t="shared" ca="1" si="118"/>
        <v>0.92852999999999997</v>
      </c>
      <c r="AB582">
        <f t="shared" ca="1" si="112"/>
        <v>0</v>
      </c>
      <c r="AC582">
        <f t="shared" ca="1" si="113"/>
        <v>1</v>
      </c>
      <c r="AD582">
        <f t="shared" ca="1" si="114"/>
        <v>0</v>
      </c>
    </row>
    <row r="583" spans="1:30" x14ac:dyDescent="0.2">
      <c r="A583" t="s">
        <v>11</v>
      </c>
      <c r="B583" t="s">
        <v>6092</v>
      </c>
      <c r="C583" t="s">
        <v>28</v>
      </c>
      <c r="D583" t="s">
        <v>20</v>
      </c>
      <c r="E583" t="s">
        <v>6093</v>
      </c>
      <c r="F583" t="s">
        <v>6091</v>
      </c>
      <c r="G583">
        <v>0.86721000000000004</v>
      </c>
      <c r="H583">
        <v>0.86602000000000001</v>
      </c>
      <c r="J583">
        <v>1</v>
      </c>
      <c r="L583">
        <v>-1</v>
      </c>
      <c r="M583" t="s">
        <v>13</v>
      </c>
      <c r="N583">
        <f t="shared" si="119"/>
        <v>48659.400000000496</v>
      </c>
      <c r="O583">
        <f t="shared" si="115"/>
        <v>0</v>
      </c>
      <c r="U583" t="str">
        <f ca="1"/>
        <v>2025-06-21 08:01:36</v>
      </c>
      <c r="V583" s="4">
        <f t="shared" ca="1" si="109"/>
        <v>1</v>
      </c>
      <c r="W583" s="4">
        <f t="shared" ca="1" si="110"/>
        <v>1</v>
      </c>
      <c r="X583" s="4">
        <f t="shared" ca="1" si="111"/>
        <v>0.92</v>
      </c>
      <c r="Y583" s="4">
        <f t="shared" ca="1" si="116"/>
        <v>0.92903000000000002</v>
      </c>
      <c r="Z583" s="4">
        <f t="shared" ca="1" si="117"/>
        <v>0.93001</v>
      </c>
      <c r="AA583" s="4">
        <f t="shared" ca="1" si="118"/>
        <v>0.93001</v>
      </c>
      <c r="AB583">
        <f t="shared" ca="1" si="112"/>
        <v>0</v>
      </c>
      <c r="AC583">
        <f t="shared" ca="1" si="113"/>
        <v>0</v>
      </c>
      <c r="AD583">
        <f t="shared" ca="1" si="114"/>
        <v>1</v>
      </c>
    </row>
    <row r="584" spans="1:30" x14ac:dyDescent="0.2">
      <c r="A584" t="s">
        <v>11</v>
      </c>
      <c r="B584" t="s">
        <v>6094</v>
      </c>
      <c r="C584" t="s">
        <v>6095</v>
      </c>
      <c r="D584" t="s">
        <v>20</v>
      </c>
      <c r="E584" t="s">
        <v>6096</v>
      </c>
      <c r="F584" t="s">
        <v>6091</v>
      </c>
      <c r="G584">
        <v>0.86470000000000002</v>
      </c>
      <c r="H584">
        <v>0.86602000000000001</v>
      </c>
      <c r="J584">
        <v>8</v>
      </c>
      <c r="L584">
        <v>7.36</v>
      </c>
      <c r="M584" t="s">
        <v>13</v>
      </c>
      <c r="N584">
        <f t="shared" si="119"/>
        <v>48660.400000000496</v>
      </c>
      <c r="O584">
        <f t="shared" si="115"/>
        <v>0</v>
      </c>
      <c r="U584" t="str">
        <f ca="1"/>
        <v>2025-06-21 07:51:24</v>
      </c>
      <c r="V584" s="4">
        <f t="shared" ca="1" si="109"/>
        <v>2</v>
      </c>
      <c r="W584" s="4">
        <f t="shared" ca="1" si="110"/>
        <v>3</v>
      </c>
      <c r="X584" s="4">
        <f t="shared" ca="1" si="111"/>
        <v>0.84000000000000008</v>
      </c>
      <c r="Y584" s="4">
        <f t="shared" ca="1" si="116"/>
        <v>0.92969000000000002</v>
      </c>
      <c r="Z584" s="4">
        <f t="shared" ca="1" si="117"/>
        <v>0.93018000000000001</v>
      </c>
      <c r="AA584" s="4">
        <f t="shared" ca="1" si="118"/>
        <v>0.92891000000000001</v>
      </c>
      <c r="AB584">
        <f t="shared" ca="1" si="112"/>
        <v>1</v>
      </c>
      <c r="AC584">
        <f t="shared" ca="1" si="113"/>
        <v>0</v>
      </c>
      <c r="AD584">
        <f t="shared" ca="1" si="114"/>
        <v>0</v>
      </c>
    </row>
    <row r="585" spans="1:30" x14ac:dyDescent="0.2">
      <c r="A585" t="s">
        <v>11</v>
      </c>
      <c r="B585" t="s">
        <v>6097</v>
      </c>
      <c r="C585" t="s">
        <v>3851</v>
      </c>
      <c r="D585" t="s">
        <v>20</v>
      </c>
      <c r="E585" t="s">
        <v>6098</v>
      </c>
      <c r="F585" t="s">
        <v>6091</v>
      </c>
      <c r="G585">
        <v>0.86558999999999997</v>
      </c>
      <c r="H585">
        <v>0.86602000000000001</v>
      </c>
      <c r="J585">
        <v>4</v>
      </c>
      <c r="L585">
        <v>3.68</v>
      </c>
      <c r="M585" t="s">
        <v>13</v>
      </c>
      <c r="N585">
        <f t="shared" si="119"/>
        <v>48653.040000000496</v>
      </c>
      <c r="O585">
        <f t="shared" si="115"/>
        <v>1</v>
      </c>
      <c r="U585" t="str">
        <f ca="1"/>
        <v>2025-06-21 07:40:44</v>
      </c>
      <c r="V585" s="4">
        <f t="shared" ca="1" si="109"/>
        <v>3</v>
      </c>
      <c r="W585" s="4">
        <f t="shared" ca="1" si="110"/>
        <v>7</v>
      </c>
      <c r="X585" s="4">
        <f t="shared" ca="1" si="111"/>
        <v>0.68000000000000016</v>
      </c>
      <c r="Y585" s="4">
        <f t="shared" ca="1" si="116"/>
        <v>0.92844000000000004</v>
      </c>
      <c r="Z585" s="4">
        <f t="shared" ca="1" si="117"/>
        <v>0.93028999999999995</v>
      </c>
      <c r="AA585" s="4">
        <f t="shared" ca="1" si="118"/>
        <v>0.92627000000000004</v>
      </c>
      <c r="AB585">
        <f t="shared" ca="1" si="112"/>
        <v>1</v>
      </c>
      <c r="AC585">
        <f t="shared" ca="1" si="113"/>
        <v>0</v>
      </c>
      <c r="AD585">
        <f t="shared" ca="1" si="114"/>
        <v>0</v>
      </c>
    </row>
    <row r="586" spans="1:30" x14ac:dyDescent="0.2">
      <c r="A586" t="s">
        <v>11</v>
      </c>
      <c r="B586" t="s">
        <v>6099</v>
      </c>
      <c r="C586" t="s">
        <v>28</v>
      </c>
      <c r="D586" t="s">
        <v>20</v>
      </c>
      <c r="E586" t="s">
        <v>6100</v>
      </c>
      <c r="F586" t="s">
        <v>6101</v>
      </c>
      <c r="G586">
        <v>0.86302000000000001</v>
      </c>
      <c r="H586">
        <v>0.86712</v>
      </c>
      <c r="J586">
        <v>1</v>
      </c>
      <c r="L586">
        <v>0.92</v>
      </c>
      <c r="M586" t="s">
        <v>13</v>
      </c>
      <c r="N586">
        <f t="shared" si="119"/>
        <v>48649.360000000495</v>
      </c>
      <c r="O586">
        <f t="shared" si="115"/>
        <v>1</v>
      </c>
      <c r="U586" t="str">
        <f ca="1"/>
        <v>2025-06-21 07:30:32</v>
      </c>
      <c r="V586" s="4">
        <f t="shared" ca="1" si="109"/>
        <v>1</v>
      </c>
      <c r="W586" s="4">
        <f t="shared" ca="1" si="110"/>
        <v>1</v>
      </c>
      <c r="X586" s="4">
        <f t="shared" ca="1" si="111"/>
        <v>0.92</v>
      </c>
      <c r="Y586" s="4">
        <f t="shared" ca="1" si="116"/>
        <v>0.92608000000000001</v>
      </c>
      <c r="Z586" s="4">
        <f t="shared" ca="1" si="117"/>
        <v>0.92959000000000003</v>
      </c>
      <c r="AA586" s="4">
        <f t="shared" ca="1" si="118"/>
        <v>0.92959000000000003</v>
      </c>
      <c r="AB586">
        <f t="shared" ca="1" si="112"/>
        <v>0</v>
      </c>
      <c r="AC586">
        <f t="shared" ca="1" si="113"/>
        <v>0</v>
      </c>
      <c r="AD586">
        <f t="shared" ca="1" si="114"/>
        <v>1</v>
      </c>
    </row>
    <row r="587" spans="1:30" x14ac:dyDescent="0.2">
      <c r="A587" t="s">
        <v>14</v>
      </c>
      <c r="B587" t="s">
        <v>6102</v>
      </c>
      <c r="C587" t="s">
        <v>127</v>
      </c>
      <c r="D587" t="s">
        <v>20</v>
      </c>
      <c r="E587" t="s">
        <v>6103</v>
      </c>
      <c r="F587" t="s">
        <v>6104</v>
      </c>
      <c r="G587">
        <v>0.86016999999999999</v>
      </c>
      <c r="H587">
        <v>0.86282000000000003</v>
      </c>
      <c r="J587">
        <v>4</v>
      </c>
      <c r="L587">
        <v>-4</v>
      </c>
      <c r="M587" t="s">
        <v>13</v>
      </c>
      <c r="N587">
        <f t="shared" si="119"/>
        <v>48648.440000000497</v>
      </c>
      <c r="O587">
        <f t="shared" si="115"/>
        <v>0</v>
      </c>
      <c r="U587" t="str">
        <f ca="1"/>
        <v>2025-06-21 07:20:19</v>
      </c>
      <c r="V587" s="4">
        <f t="shared" ca="1" si="109"/>
        <v>1</v>
      </c>
      <c r="W587" s="4">
        <f t="shared" ca="1" si="110"/>
        <v>1</v>
      </c>
      <c r="X587" s="4">
        <f t="shared" ca="1" si="111"/>
        <v>0.92</v>
      </c>
      <c r="Y587" s="4">
        <f t="shared" ca="1" si="116"/>
        <v>0.92942999999999998</v>
      </c>
      <c r="Z587" s="4">
        <f t="shared" ca="1" si="117"/>
        <v>0.93013999999999997</v>
      </c>
      <c r="AA587" s="4">
        <f t="shared" ca="1" si="118"/>
        <v>0.93013999999999997</v>
      </c>
      <c r="AB587">
        <f t="shared" ca="1" si="112"/>
        <v>0</v>
      </c>
      <c r="AC587">
        <f t="shared" ca="1" si="113"/>
        <v>0</v>
      </c>
      <c r="AD587">
        <f t="shared" ca="1" si="114"/>
        <v>1</v>
      </c>
    </row>
    <row r="588" spans="1:30" x14ac:dyDescent="0.2">
      <c r="A588" t="s">
        <v>14</v>
      </c>
      <c r="B588" t="s">
        <v>6105</v>
      </c>
      <c r="C588" t="s">
        <v>133</v>
      </c>
      <c r="D588" t="s">
        <v>20</v>
      </c>
      <c r="E588" t="s">
        <v>6106</v>
      </c>
      <c r="F588" t="s">
        <v>6104</v>
      </c>
      <c r="G588">
        <v>0.86065999999999998</v>
      </c>
      <c r="H588">
        <v>0.86282000000000003</v>
      </c>
      <c r="J588">
        <v>8</v>
      </c>
      <c r="L588">
        <v>-8</v>
      </c>
      <c r="M588" t="s">
        <v>13</v>
      </c>
      <c r="N588">
        <f t="shared" si="119"/>
        <v>48652.440000000497</v>
      </c>
      <c r="O588">
        <f t="shared" si="115"/>
        <v>0</v>
      </c>
      <c r="U588" t="str">
        <f ca="1"/>
        <v>2025-06-21 07:10:07</v>
      </c>
      <c r="V588" s="4">
        <f t="shared" ca="1" si="109"/>
        <v>1</v>
      </c>
      <c r="W588" s="4">
        <f t="shared" ca="1" si="110"/>
        <v>1</v>
      </c>
      <c r="X588" s="4">
        <f t="shared" ca="1" si="111"/>
        <v>0.92</v>
      </c>
      <c r="Y588" s="4">
        <f t="shared" ca="1" si="116"/>
        <v>0.93001</v>
      </c>
      <c r="Z588" s="4">
        <f t="shared" ca="1" si="117"/>
        <v>0.93254999999999999</v>
      </c>
      <c r="AA588" s="4">
        <f t="shared" ca="1" si="118"/>
        <v>0.93254999999999999</v>
      </c>
      <c r="AB588">
        <f t="shared" ca="1" si="112"/>
        <v>0</v>
      </c>
      <c r="AC588">
        <f t="shared" ca="1" si="113"/>
        <v>0</v>
      </c>
      <c r="AD588">
        <f t="shared" ca="1" si="114"/>
        <v>1</v>
      </c>
    </row>
    <row r="589" spans="1:30" x14ac:dyDescent="0.2">
      <c r="A589" t="s">
        <v>14</v>
      </c>
      <c r="B589" t="s">
        <v>6107</v>
      </c>
      <c r="C589" t="s">
        <v>28</v>
      </c>
      <c r="D589" t="s">
        <v>20</v>
      </c>
      <c r="E589" t="s">
        <v>6108</v>
      </c>
      <c r="F589" t="s">
        <v>6104</v>
      </c>
      <c r="G589">
        <v>0.85885</v>
      </c>
      <c r="H589">
        <v>0.86282000000000003</v>
      </c>
      <c r="J589">
        <v>1</v>
      </c>
      <c r="L589">
        <v>-1</v>
      </c>
      <c r="M589" t="s">
        <v>13</v>
      </c>
      <c r="N589">
        <f t="shared" si="119"/>
        <v>48660.440000000497</v>
      </c>
      <c r="O589">
        <f t="shared" si="115"/>
        <v>1</v>
      </c>
      <c r="U589" t="str">
        <f ca="1"/>
        <v>2025-06-21 06:52:33</v>
      </c>
      <c r="V589" s="4">
        <f t="shared" ca="1" si="109"/>
        <v>2</v>
      </c>
      <c r="W589" s="4">
        <f t="shared" ca="1" si="110"/>
        <v>3</v>
      </c>
      <c r="X589" s="4">
        <f t="shared" ca="1" si="111"/>
        <v>0.84000000000000008</v>
      </c>
      <c r="Y589" s="4">
        <f t="shared" ca="1" si="116"/>
        <v>0.93327000000000004</v>
      </c>
      <c r="Z589" s="4">
        <f t="shared" ca="1" si="117"/>
        <v>0.93383000000000005</v>
      </c>
      <c r="AA589" s="4">
        <f t="shared" ca="1" si="118"/>
        <v>0.93286999999999998</v>
      </c>
      <c r="AB589">
        <f t="shared" ca="1" si="112"/>
        <v>1</v>
      </c>
      <c r="AC589">
        <f t="shared" ca="1" si="113"/>
        <v>0</v>
      </c>
      <c r="AD589">
        <f t="shared" ca="1" si="114"/>
        <v>0</v>
      </c>
    </row>
    <row r="590" spans="1:30" x14ac:dyDescent="0.2">
      <c r="A590" t="s">
        <v>14</v>
      </c>
      <c r="B590" t="s">
        <v>6109</v>
      </c>
      <c r="C590" t="s">
        <v>36</v>
      </c>
      <c r="D590" t="s">
        <v>20</v>
      </c>
      <c r="E590" t="s">
        <v>6110</v>
      </c>
      <c r="F590" t="s">
        <v>6104</v>
      </c>
      <c r="G590">
        <v>0.85967000000000005</v>
      </c>
      <c r="H590">
        <v>0.86282000000000003</v>
      </c>
      <c r="J590">
        <v>2</v>
      </c>
      <c r="L590">
        <v>-2</v>
      </c>
      <c r="M590" t="s">
        <v>13</v>
      </c>
      <c r="N590">
        <f t="shared" si="119"/>
        <v>48661.440000000497</v>
      </c>
      <c r="O590">
        <f t="shared" si="115"/>
        <v>0</v>
      </c>
      <c r="U590" t="str">
        <f ca="1"/>
        <v>2025-06-21 06:42:21</v>
      </c>
      <c r="V590" s="4">
        <f t="shared" ca="1" si="109"/>
        <v>2</v>
      </c>
      <c r="W590" s="4">
        <f t="shared" ca="1" si="110"/>
        <v>3</v>
      </c>
      <c r="X590" s="4">
        <f t="shared" ca="1" si="111"/>
        <v>-3</v>
      </c>
      <c r="Y590" s="4">
        <f t="shared" ca="1" si="116"/>
        <v>0.93291000000000002</v>
      </c>
      <c r="Z590" s="4">
        <f t="shared" ca="1" si="117"/>
        <v>0.93679000000000001</v>
      </c>
      <c r="AA590" s="4">
        <f t="shared" ca="1" si="118"/>
        <v>0.93403999999999998</v>
      </c>
      <c r="AB590">
        <f t="shared" ca="1" si="112"/>
        <v>0</v>
      </c>
      <c r="AC590">
        <f t="shared" ca="1" si="113"/>
        <v>0</v>
      </c>
      <c r="AD590">
        <f t="shared" ca="1" si="114"/>
        <v>1</v>
      </c>
    </row>
    <row r="591" spans="1:30" x14ac:dyDescent="0.2">
      <c r="A591" t="s">
        <v>11</v>
      </c>
      <c r="B591" t="s">
        <v>6111</v>
      </c>
      <c r="C591" t="s">
        <v>28</v>
      </c>
      <c r="D591" t="s">
        <v>20</v>
      </c>
      <c r="E591" t="s">
        <v>6112</v>
      </c>
      <c r="F591" t="s">
        <v>6113</v>
      </c>
      <c r="G591">
        <v>0.85795999999999994</v>
      </c>
      <c r="H591">
        <v>0.85904000000000003</v>
      </c>
      <c r="J591">
        <v>1</v>
      </c>
      <c r="L591">
        <v>0.92</v>
      </c>
      <c r="M591" t="s">
        <v>13</v>
      </c>
      <c r="N591">
        <f t="shared" si="119"/>
        <v>48663.440000000497</v>
      </c>
      <c r="O591">
        <f t="shared" si="115"/>
        <v>0</v>
      </c>
      <c r="U591" t="str">
        <f ca="1"/>
        <v>2025-06-21 06:31:41</v>
      </c>
      <c r="V591" s="4">
        <f t="shared" ca="1" si="109"/>
        <v>1</v>
      </c>
      <c r="W591" s="4">
        <f t="shared" ca="1" si="110"/>
        <v>1</v>
      </c>
      <c r="X591" s="4">
        <f t="shared" ca="1" si="111"/>
        <v>0.92</v>
      </c>
      <c r="Y591" s="4">
        <f t="shared" ca="1" si="116"/>
        <v>0.93723999999999996</v>
      </c>
      <c r="Z591" s="4">
        <f t="shared" ca="1" si="117"/>
        <v>0.93520999999999999</v>
      </c>
      <c r="AA591" s="4">
        <f t="shared" ca="1" si="118"/>
        <v>0.93520999999999999</v>
      </c>
      <c r="AB591">
        <f t="shared" ca="1" si="112"/>
        <v>0</v>
      </c>
      <c r="AC591">
        <f t="shared" ca="1" si="113"/>
        <v>1</v>
      </c>
      <c r="AD591">
        <f t="shared" ca="1" si="114"/>
        <v>0</v>
      </c>
    </row>
    <row r="592" spans="1:30" x14ac:dyDescent="0.2">
      <c r="A592" t="s">
        <v>14</v>
      </c>
      <c r="B592" t="s">
        <v>6114</v>
      </c>
      <c r="C592" t="s">
        <v>28</v>
      </c>
      <c r="D592" t="s">
        <v>20</v>
      </c>
      <c r="E592" t="s">
        <v>6115</v>
      </c>
      <c r="F592" t="s">
        <v>6116</v>
      </c>
      <c r="G592">
        <v>0.85704999999999998</v>
      </c>
      <c r="H592">
        <v>0.85770000000000002</v>
      </c>
      <c r="J592">
        <v>1</v>
      </c>
      <c r="L592">
        <v>-1</v>
      </c>
      <c r="M592" t="s">
        <v>13</v>
      </c>
      <c r="N592">
        <f t="shared" si="119"/>
        <v>48662.520000000499</v>
      </c>
      <c r="O592">
        <f t="shared" si="115"/>
        <v>0</v>
      </c>
      <c r="U592" t="str">
        <f ca="1"/>
        <v>2025-06-21 06:21:28</v>
      </c>
      <c r="V592" s="4">
        <f t="shared" ca="1" si="109"/>
        <v>3</v>
      </c>
      <c r="W592" s="4">
        <f t="shared" ca="1" si="110"/>
        <v>7</v>
      </c>
      <c r="X592" s="4">
        <f t="shared" ca="1" si="111"/>
        <v>-7</v>
      </c>
      <c r="Y592" s="4">
        <f t="shared" ca="1" si="116"/>
        <v>0.93511999999999995</v>
      </c>
      <c r="Z592" s="4">
        <f t="shared" ca="1" si="117"/>
        <v>0.93471000000000004</v>
      </c>
      <c r="AA592" s="4">
        <f t="shared" ca="1" si="118"/>
        <v>0.93281999999999998</v>
      </c>
      <c r="AB592">
        <f t="shared" ca="1" si="112"/>
        <v>0</v>
      </c>
      <c r="AC592">
        <f t="shared" ca="1" si="113"/>
        <v>1</v>
      </c>
      <c r="AD592">
        <f t="shared" ca="1" si="114"/>
        <v>0</v>
      </c>
    </row>
    <row r="593" spans="1:30" x14ac:dyDescent="0.2">
      <c r="A593" t="s">
        <v>14</v>
      </c>
      <c r="B593" t="s">
        <v>6117</v>
      </c>
      <c r="C593" t="s">
        <v>126</v>
      </c>
      <c r="D593" t="s">
        <v>20</v>
      </c>
      <c r="E593" t="s">
        <v>6118</v>
      </c>
      <c r="F593" t="s">
        <v>6116</v>
      </c>
      <c r="G593">
        <v>0.85799000000000003</v>
      </c>
      <c r="H593">
        <v>0.85770000000000002</v>
      </c>
      <c r="J593">
        <v>2</v>
      </c>
      <c r="L593">
        <v>1.84</v>
      </c>
      <c r="M593" t="s">
        <v>13</v>
      </c>
      <c r="N593">
        <f t="shared" si="119"/>
        <v>48663.520000000499</v>
      </c>
      <c r="O593">
        <f t="shared" si="115"/>
        <v>1</v>
      </c>
      <c r="U593" t="str">
        <f ca="1"/>
        <v>2025-06-21 06:11:15</v>
      </c>
      <c r="V593" s="4">
        <f t="shared" ca="1" si="109"/>
        <v>2</v>
      </c>
      <c r="W593" s="4">
        <f t="shared" ca="1" si="110"/>
        <v>3</v>
      </c>
      <c r="X593" s="4">
        <f t="shared" ca="1" si="111"/>
        <v>2.7600000000000002</v>
      </c>
      <c r="Y593" s="4">
        <f t="shared" ca="1" si="116"/>
        <v>0.93264999999999998</v>
      </c>
      <c r="Z593" s="4">
        <f t="shared" ca="1" si="117"/>
        <v>0.93357000000000001</v>
      </c>
      <c r="AA593" s="4">
        <f t="shared" ca="1" si="118"/>
        <v>0.93283000000000005</v>
      </c>
      <c r="AB593">
        <f t="shared" ca="1" si="112"/>
        <v>0</v>
      </c>
      <c r="AC593">
        <f t="shared" ca="1" si="113"/>
        <v>0</v>
      </c>
      <c r="AD593">
        <f t="shared" ca="1" si="114"/>
        <v>1</v>
      </c>
    </row>
    <row r="594" spans="1:30" x14ac:dyDescent="0.2">
      <c r="A594" t="s">
        <v>14</v>
      </c>
      <c r="B594" t="s">
        <v>6119</v>
      </c>
      <c r="C594" t="s">
        <v>28</v>
      </c>
      <c r="D594" t="s">
        <v>20</v>
      </c>
      <c r="E594" t="s">
        <v>6120</v>
      </c>
      <c r="F594" t="s">
        <v>6121</v>
      </c>
      <c r="G594">
        <v>0.86162000000000005</v>
      </c>
      <c r="H594">
        <v>0.85709000000000002</v>
      </c>
      <c r="J594">
        <v>1</v>
      </c>
      <c r="L594">
        <v>0.92</v>
      </c>
      <c r="M594" t="s">
        <v>13</v>
      </c>
      <c r="N594">
        <f t="shared" si="119"/>
        <v>48661.680000000502</v>
      </c>
      <c r="O594">
        <f t="shared" si="115"/>
        <v>1</v>
      </c>
      <c r="U594" t="str">
        <f ca="1"/>
        <v>2025-06-21 06:01:02</v>
      </c>
      <c r="V594" s="4">
        <f t="shared" ca="1" si="109"/>
        <v>1</v>
      </c>
      <c r="W594" s="4">
        <f t="shared" ca="1" si="110"/>
        <v>1</v>
      </c>
      <c r="X594" s="4">
        <f t="shared" ca="1" si="111"/>
        <v>-1</v>
      </c>
      <c r="Y594" s="4">
        <f t="shared" ca="1" si="116"/>
        <v>0.93266000000000004</v>
      </c>
      <c r="Z594" s="4">
        <f t="shared" ca="1" si="117"/>
        <v>0.93306</v>
      </c>
      <c r="AA594" s="4">
        <f t="shared" ca="1" si="118"/>
        <v>0.93306</v>
      </c>
      <c r="AB594">
        <f t="shared" ca="1" si="112"/>
        <v>0</v>
      </c>
      <c r="AC594">
        <f t="shared" ca="1" si="113"/>
        <v>0</v>
      </c>
      <c r="AD594">
        <f t="shared" ca="1" si="114"/>
        <v>1</v>
      </c>
    </row>
    <row r="595" spans="1:30" x14ac:dyDescent="0.2">
      <c r="A595" t="s">
        <v>11</v>
      </c>
      <c r="B595" t="s">
        <v>6122</v>
      </c>
      <c r="C595" t="s">
        <v>28</v>
      </c>
      <c r="D595" t="s">
        <v>20</v>
      </c>
      <c r="E595" t="s">
        <v>6123</v>
      </c>
      <c r="F595" t="s">
        <v>6124</v>
      </c>
      <c r="G595">
        <v>0.86223000000000005</v>
      </c>
      <c r="H595">
        <v>0.86124000000000001</v>
      </c>
      <c r="J595">
        <v>1</v>
      </c>
      <c r="L595">
        <v>-1</v>
      </c>
      <c r="M595" t="s">
        <v>13</v>
      </c>
      <c r="N595">
        <f t="shared" si="119"/>
        <v>48660.760000000504</v>
      </c>
      <c r="O595">
        <f t="shared" si="115"/>
        <v>1</v>
      </c>
      <c r="U595" t="str">
        <f ca="1"/>
        <v>2025-06-21 05:50:50</v>
      </c>
      <c r="V595" s="4">
        <f t="shared" ca="1" si="109"/>
        <v>2</v>
      </c>
      <c r="W595" s="4">
        <f t="shared" ca="1" si="110"/>
        <v>3</v>
      </c>
      <c r="X595" s="4">
        <f t="shared" ca="1" si="111"/>
        <v>0.84000000000000008</v>
      </c>
      <c r="Y595" s="4">
        <f t="shared" ca="1" si="116"/>
        <v>0.93279999999999996</v>
      </c>
      <c r="Z595" s="4">
        <f t="shared" ca="1" si="117"/>
        <v>0.93291000000000002</v>
      </c>
      <c r="AA595" s="4">
        <f t="shared" ca="1" si="118"/>
        <v>0.93176000000000003</v>
      </c>
      <c r="AB595">
        <f t="shared" ca="1" si="112"/>
        <v>1</v>
      </c>
      <c r="AC595">
        <f t="shared" ca="1" si="113"/>
        <v>0</v>
      </c>
      <c r="AD595">
        <f t="shared" ca="1" si="114"/>
        <v>0</v>
      </c>
    </row>
    <row r="596" spans="1:30" x14ac:dyDescent="0.2">
      <c r="A596" t="s">
        <v>11</v>
      </c>
      <c r="B596" t="s">
        <v>6125</v>
      </c>
      <c r="C596" t="s">
        <v>124</v>
      </c>
      <c r="D596" t="s">
        <v>20</v>
      </c>
      <c r="E596" t="s">
        <v>6126</v>
      </c>
      <c r="F596" t="s">
        <v>6124</v>
      </c>
      <c r="G596">
        <v>0.86099000000000003</v>
      </c>
      <c r="H596">
        <v>0.86124000000000001</v>
      </c>
      <c r="J596">
        <v>2</v>
      </c>
      <c r="L596">
        <v>1.84</v>
      </c>
      <c r="M596" t="s">
        <v>13</v>
      </c>
      <c r="N596">
        <f t="shared" si="119"/>
        <v>48661.760000000504</v>
      </c>
      <c r="O596">
        <f t="shared" si="115"/>
        <v>1</v>
      </c>
      <c r="U596" t="str">
        <f ca="1"/>
        <v>2025-06-21 05:40:37</v>
      </c>
      <c r="V596" s="4">
        <f t="shared" ca="1" si="109"/>
        <v>1</v>
      </c>
      <c r="W596" s="4">
        <f t="shared" ca="1" si="110"/>
        <v>1</v>
      </c>
      <c r="X596" s="4">
        <f t="shared" ca="1" si="111"/>
        <v>0.92</v>
      </c>
      <c r="Y596" s="4">
        <f t="shared" ca="1" si="116"/>
        <v>0.93174999999999997</v>
      </c>
      <c r="Z596" s="4">
        <f t="shared" ca="1" si="117"/>
        <v>0.93289999999999995</v>
      </c>
      <c r="AA596" s="4">
        <f t="shared" ca="1" si="118"/>
        <v>0.93289999999999995</v>
      </c>
      <c r="AB596">
        <f t="shared" ca="1" si="112"/>
        <v>0</v>
      </c>
      <c r="AC596">
        <f t="shared" ca="1" si="113"/>
        <v>0</v>
      </c>
      <c r="AD596">
        <f t="shared" ca="1" si="114"/>
        <v>1</v>
      </c>
    </row>
    <row r="597" spans="1:30" x14ac:dyDescent="0.2">
      <c r="A597" t="s">
        <v>11</v>
      </c>
      <c r="B597" t="s">
        <v>6127</v>
      </c>
      <c r="C597" t="s">
        <v>34</v>
      </c>
      <c r="D597" t="s">
        <v>20</v>
      </c>
      <c r="E597" t="s">
        <v>6128</v>
      </c>
      <c r="F597" t="s">
        <v>6129</v>
      </c>
      <c r="G597">
        <v>0.85926999999999998</v>
      </c>
      <c r="H597">
        <v>0.86221000000000003</v>
      </c>
      <c r="J597">
        <v>1</v>
      </c>
      <c r="L597">
        <v>0.92</v>
      </c>
      <c r="M597" t="s">
        <v>13</v>
      </c>
      <c r="N597">
        <f t="shared" si="119"/>
        <v>48659.920000000508</v>
      </c>
      <c r="O597">
        <f t="shared" si="115"/>
        <v>0</v>
      </c>
      <c r="U597" t="str">
        <f ca="1"/>
        <v>2025-06-21 05:29:57</v>
      </c>
      <c r="V597" s="4">
        <f t="shared" ca="1" si="109"/>
        <v>1</v>
      </c>
      <c r="W597" s="4">
        <f t="shared" ca="1" si="110"/>
        <v>1</v>
      </c>
      <c r="X597" s="4">
        <f t="shared" ca="1" si="111"/>
        <v>0.92</v>
      </c>
      <c r="Y597" s="4">
        <f t="shared" ca="1" si="116"/>
        <v>0.93422000000000005</v>
      </c>
      <c r="Z597" s="4">
        <f t="shared" ca="1" si="117"/>
        <v>0.93511999999999995</v>
      </c>
      <c r="AA597" s="4">
        <f t="shared" ca="1" si="118"/>
        <v>0.93511999999999995</v>
      </c>
      <c r="AB597">
        <f t="shared" ca="1" si="112"/>
        <v>0</v>
      </c>
      <c r="AC597">
        <f t="shared" ca="1" si="113"/>
        <v>0</v>
      </c>
      <c r="AD597">
        <f t="shared" ca="1" si="114"/>
        <v>1</v>
      </c>
    </row>
    <row r="598" spans="1:30" x14ac:dyDescent="0.2">
      <c r="A598" t="s">
        <v>14</v>
      </c>
      <c r="B598" t="s">
        <v>6130</v>
      </c>
      <c r="C598" t="s">
        <v>139</v>
      </c>
      <c r="D598" t="s">
        <v>20</v>
      </c>
      <c r="E598" t="s">
        <v>6131</v>
      </c>
      <c r="F598" t="s">
        <v>6132</v>
      </c>
      <c r="G598">
        <v>0.86012999999999995</v>
      </c>
      <c r="H598">
        <v>0.85933000000000004</v>
      </c>
      <c r="J598">
        <v>4</v>
      </c>
      <c r="L598">
        <v>3.68</v>
      </c>
      <c r="M598" t="s">
        <v>13</v>
      </c>
      <c r="N598">
        <f t="shared" si="119"/>
        <v>48659.000000000509</v>
      </c>
      <c r="O598">
        <f t="shared" si="115"/>
        <v>1</v>
      </c>
      <c r="U598" t="str">
        <f ca="1"/>
        <v>2025-06-21 05:19:45</v>
      </c>
      <c r="V598" s="4">
        <f t="shared" ca="1" si="109"/>
        <v>1</v>
      </c>
      <c r="W598" s="4">
        <f t="shared" ca="1" si="110"/>
        <v>1</v>
      </c>
      <c r="X598" s="4">
        <f t="shared" ca="1" si="111"/>
        <v>0.92</v>
      </c>
      <c r="Y598" s="4">
        <f t="shared" ca="1" si="116"/>
        <v>0.93481999999999998</v>
      </c>
      <c r="Z598" s="4">
        <f t="shared" ca="1" si="117"/>
        <v>0.93620000000000003</v>
      </c>
      <c r="AA598" s="4">
        <f t="shared" ca="1" si="118"/>
        <v>0.93620000000000003</v>
      </c>
      <c r="AB598">
        <f t="shared" ca="1" si="112"/>
        <v>0</v>
      </c>
      <c r="AC598">
        <f t="shared" ca="1" si="113"/>
        <v>0</v>
      </c>
      <c r="AD598">
        <f t="shared" ca="1" si="114"/>
        <v>1</v>
      </c>
    </row>
    <row r="599" spans="1:30" x14ac:dyDescent="0.2">
      <c r="A599" t="s">
        <v>14</v>
      </c>
      <c r="B599" t="s">
        <v>6133</v>
      </c>
      <c r="C599" t="s">
        <v>130</v>
      </c>
      <c r="D599" t="s">
        <v>20</v>
      </c>
      <c r="E599" t="s">
        <v>6134</v>
      </c>
      <c r="F599" t="s">
        <v>6132</v>
      </c>
      <c r="G599">
        <v>0.85948999999999998</v>
      </c>
      <c r="H599">
        <v>0.85933000000000004</v>
      </c>
      <c r="J599">
        <v>2</v>
      </c>
      <c r="L599">
        <v>1.84</v>
      </c>
      <c r="M599" t="s">
        <v>13</v>
      </c>
      <c r="N599">
        <f t="shared" si="119"/>
        <v>48655.320000000509</v>
      </c>
      <c r="O599">
        <f t="shared" si="115"/>
        <v>1</v>
      </c>
      <c r="U599" t="str">
        <f ca="1"/>
        <v>2025-06-21 05:09:32</v>
      </c>
      <c r="V599" s="4">
        <f t="shared" ca="1" si="109"/>
        <v>3</v>
      </c>
      <c r="W599" s="4">
        <f t="shared" ca="1" si="110"/>
        <v>7</v>
      </c>
      <c r="X599" s="4">
        <f t="shared" ca="1" si="111"/>
        <v>0.68000000000000016</v>
      </c>
      <c r="Y599" s="4">
        <f t="shared" ca="1" si="116"/>
        <v>0.93633</v>
      </c>
      <c r="Z599" s="4">
        <f t="shared" ca="1" si="117"/>
        <v>0.93752000000000002</v>
      </c>
      <c r="AA599" s="4">
        <f t="shared" ca="1" si="118"/>
        <v>0.93603999999999998</v>
      </c>
      <c r="AB599">
        <f t="shared" ca="1" si="112"/>
        <v>1</v>
      </c>
      <c r="AC599">
        <f t="shared" ca="1" si="113"/>
        <v>0</v>
      </c>
      <c r="AD599">
        <f t="shared" ca="1" si="114"/>
        <v>0</v>
      </c>
    </row>
    <row r="600" spans="1:30" x14ac:dyDescent="0.2">
      <c r="A600" t="s">
        <v>14</v>
      </c>
      <c r="B600" t="s">
        <v>6135</v>
      </c>
      <c r="C600" t="s">
        <v>28</v>
      </c>
      <c r="D600" t="s">
        <v>20</v>
      </c>
      <c r="E600" t="s">
        <v>6136</v>
      </c>
      <c r="F600" t="s">
        <v>6132</v>
      </c>
      <c r="G600">
        <v>0.85906000000000005</v>
      </c>
      <c r="H600">
        <v>0.85933000000000004</v>
      </c>
      <c r="J600">
        <v>1</v>
      </c>
      <c r="L600">
        <v>-1</v>
      </c>
      <c r="M600" t="s">
        <v>13</v>
      </c>
      <c r="N600">
        <f t="shared" si="119"/>
        <v>48653.480000000513</v>
      </c>
      <c r="O600">
        <f t="shared" si="115"/>
        <v>0</v>
      </c>
      <c r="U600" t="str">
        <f ca="1"/>
        <v>2025-06-21 04:59:20</v>
      </c>
      <c r="V600" s="4">
        <f t="shared" ca="1" si="109"/>
        <v>2</v>
      </c>
      <c r="W600" s="4">
        <f t="shared" ca="1" si="110"/>
        <v>3</v>
      </c>
      <c r="X600" s="4">
        <f t="shared" ca="1" si="111"/>
        <v>2.7600000000000002</v>
      </c>
      <c r="Y600" s="4">
        <f t="shared" ca="1" si="116"/>
        <v>0.93803999999999998</v>
      </c>
      <c r="Z600" s="4">
        <f t="shared" ca="1" si="117"/>
        <v>0.93715999999999999</v>
      </c>
      <c r="AA600" s="4">
        <f t="shared" ca="1" si="118"/>
        <v>0.93642999999999998</v>
      </c>
      <c r="AB600">
        <f t="shared" ca="1" si="112"/>
        <v>0</v>
      </c>
      <c r="AC600">
        <f t="shared" ca="1" si="113"/>
        <v>1</v>
      </c>
      <c r="AD600">
        <f t="shared" ca="1" si="114"/>
        <v>0</v>
      </c>
    </row>
    <row r="601" spans="1:30" x14ac:dyDescent="0.2">
      <c r="A601" t="s">
        <v>11</v>
      </c>
      <c r="B601" t="s">
        <v>6137</v>
      </c>
      <c r="C601" t="s">
        <v>34</v>
      </c>
      <c r="D601" t="s">
        <v>20</v>
      </c>
      <c r="E601" t="s">
        <v>6138</v>
      </c>
      <c r="F601" t="s">
        <v>6139</v>
      </c>
      <c r="G601">
        <v>0.86090999999999995</v>
      </c>
      <c r="H601">
        <v>0.85906000000000005</v>
      </c>
      <c r="J601">
        <v>1</v>
      </c>
      <c r="L601">
        <v>-1</v>
      </c>
      <c r="M601" t="s">
        <v>13</v>
      </c>
      <c r="N601">
        <f t="shared" si="119"/>
        <v>48654.480000000513</v>
      </c>
      <c r="O601">
        <f t="shared" si="115"/>
        <v>0</v>
      </c>
      <c r="U601" t="str">
        <f ca="1"/>
        <v>2025-06-21 04:49:07</v>
      </c>
      <c r="V601" s="4">
        <f t="shared" ca="1" si="109"/>
        <v>3</v>
      </c>
      <c r="W601" s="4">
        <f t="shared" ca="1" si="110"/>
        <v>7</v>
      </c>
      <c r="X601" s="4">
        <f t="shared" ca="1" si="111"/>
        <v>0.68000000000000016</v>
      </c>
      <c r="Y601" s="4">
        <f t="shared" ca="1" si="116"/>
        <v>0.93688000000000005</v>
      </c>
      <c r="Z601" s="4">
        <f t="shared" ca="1" si="117"/>
        <v>0.93698000000000004</v>
      </c>
      <c r="AA601" s="4">
        <f t="shared" ca="1" si="118"/>
        <v>0.93406</v>
      </c>
      <c r="AB601">
        <f t="shared" ca="1" si="112"/>
        <v>1</v>
      </c>
      <c r="AC601">
        <f t="shared" ca="1" si="113"/>
        <v>0</v>
      </c>
      <c r="AD601">
        <f t="shared" ca="1" si="114"/>
        <v>0</v>
      </c>
    </row>
    <row r="602" spans="1:30" x14ac:dyDescent="0.2">
      <c r="A602" t="s">
        <v>11</v>
      </c>
      <c r="B602" t="s">
        <v>6140</v>
      </c>
      <c r="C602" t="s">
        <v>126</v>
      </c>
      <c r="D602" t="s">
        <v>20</v>
      </c>
      <c r="E602" t="s">
        <v>6141</v>
      </c>
      <c r="F602" t="s">
        <v>6139</v>
      </c>
      <c r="G602">
        <v>0.85980000000000001</v>
      </c>
      <c r="H602">
        <v>0.85906000000000005</v>
      </c>
      <c r="J602">
        <v>2</v>
      </c>
      <c r="L602">
        <v>-2</v>
      </c>
      <c r="M602" t="s">
        <v>13</v>
      </c>
      <c r="N602">
        <f t="shared" si="119"/>
        <v>48655.480000000513</v>
      </c>
      <c r="O602">
        <f t="shared" si="115"/>
        <v>0</v>
      </c>
      <c r="U602" t="str">
        <f ca="1"/>
        <v>2025-06-21 04:38:55</v>
      </c>
      <c r="V602" s="4">
        <f t="shared" ca="1" si="109"/>
        <v>1</v>
      </c>
      <c r="W602" s="4">
        <f t="shared" ca="1" si="110"/>
        <v>1</v>
      </c>
      <c r="X602" s="4">
        <f t="shared" ca="1" si="111"/>
        <v>0.92</v>
      </c>
      <c r="Y602" s="4">
        <f t="shared" ca="1" si="116"/>
        <v>0.93408000000000002</v>
      </c>
      <c r="Z602" s="4">
        <f t="shared" ca="1" si="117"/>
        <v>0.93486999999999998</v>
      </c>
      <c r="AA602" s="4">
        <f t="shared" ca="1" si="118"/>
        <v>0.93486999999999998</v>
      </c>
      <c r="AB602">
        <f t="shared" ca="1" si="112"/>
        <v>0</v>
      </c>
      <c r="AC602">
        <f t="shared" ca="1" si="113"/>
        <v>0</v>
      </c>
      <c r="AD602">
        <f t="shared" ca="1" si="114"/>
        <v>1</v>
      </c>
    </row>
    <row r="603" spans="1:30" x14ac:dyDescent="0.2">
      <c r="A603" t="s">
        <v>11</v>
      </c>
      <c r="B603" t="s">
        <v>6142</v>
      </c>
      <c r="C603" t="s">
        <v>28</v>
      </c>
      <c r="D603" t="s">
        <v>20</v>
      </c>
      <c r="E603" t="s">
        <v>6143</v>
      </c>
      <c r="F603" t="s">
        <v>6144</v>
      </c>
      <c r="G603">
        <v>0.85887000000000002</v>
      </c>
      <c r="H603">
        <v>0.86101000000000005</v>
      </c>
      <c r="J603">
        <v>1</v>
      </c>
      <c r="L603">
        <v>0.92</v>
      </c>
      <c r="M603" t="s">
        <v>13</v>
      </c>
      <c r="N603">
        <f t="shared" si="119"/>
        <v>48657.480000000513</v>
      </c>
      <c r="O603">
        <f t="shared" si="115"/>
        <v>0</v>
      </c>
      <c r="U603" t="str">
        <f ca="1"/>
        <v>2025-06-21 04:17:03</v>
      </c>
      <c r="V603" s="4">
        <f t="shared" ca="1" si="109"/>
        <v>3</v>
      </c>
      <c r="W603" s="4">
        <f t="shared" ca="1" si="110"/>
        <v>7</v>
      </c>
      <c r="X603" s="4">
        <f t="shared" ca="1" si="111"/>
        <v>-7</v>
      </c>
      <c r="Y603" s="4">
        <f t="shared" ca="1" si="116"/>
        <v>1.84389</v>
      </c>
      <c r="Z603" s="4">
        <f t="shared" ca="1" si="117"/>
        <v>1.8487499999999999</v>
      </c>
      <c r="AA603" s="4">
        <f t="shared" ca="1" si="118"/>
        <v>1.8447800000000001</v>
      </c>
      <c r="AB603">
        <f t="shared" ca="1" si="112"/>
        <v>0</v>
      </c>
      <c r="AC603">
        <f t="shared" ca="1" si="113"/>
        <v>0</v>
      </c>
      <c r="AD603">
        <f t="shared" ca="1" si="114"/>
        <v>1</v>
      </c>
    </row>
    <row r="604" spans="1:30" x14ac:dyDescent="0.2">
      <c r="A604" t="s">
        <v>11</v>
      </c>
      <c r="B604" t="s">
        <v>6145</v>
      </c>
      <c r="C604" t="s">
        <v>34</v>
      </c>
      <c r="D604" t="s">
        <v>20</v>
      </c>
      <c r="E604" t="s">
        <v>6146</v>
      </c>
      <c r="F604" t="s">
        <v>6147</v>
      </c>
      <c r="G604">
        <v>0.85507999999999995</v>
      </c>
      <c r="H604">
        <v>0.85860000000000003</v>
      </c>
      <c r="J604">
        <v>1</v>
      </c>
      <c r="L604">
        <v>0.92</v>
      </c>
      <c r="M604" t="s">
        <v>13</v>
      </c>
      <c r="N604">
        <f t="shared" si="119"/>
        <v>48656.560000000514</v>
      </c>
      <c r="O604">
        <f t="shared" si="115"/>
        <v>0</v>
      </c>
      <c r="U604" t="str">
        <f ca="1"/>
        <v>2025-06-21 04:06:48</v>
      </c>
      <c r="V604" s="4">
        <f t="shared" ca="1" si="109"/>
        <v>2</v>
      </c>
      <c r="W604" s="4">
        <f t="shared" ca="1" si="110"/>
        <v>3</v>
      </c>
      <c r="X604" s="4">
        <f t="shared" ca="1" si="111"/>
        <v>0.84000000000000008</v>
      </c>
      <c r="Y604" s="4">
        <f t="shared" ca="1" si="116"/>
        <v>1.84806</v>
      </c>
      <c r="Z604" s="4">
        <f t="shared" ca="1" si="117"/>
        <v>1.8492</v>
      </c>
      <c r="AA604" s="4">
        <f t="shared" ca="1" si="118"/>
        <v>1.84762</v>
      </c>
      <c r="AB604">
        <f t="shared" ca="1" si="112"/>
        <v>1</v>
      </c>
      <c r="AC604">
        <f t="shared" ca="1" si="113"/>
        <v>0</v>
      </c>
      <c r="AD604">
        <f t="shared" ca="1" si="114"/>
        <v>0</v>
      </c>
    </row>
    <row r="605" spans="1:30" x14ac:dyDescent="0.2">
      <c r="A605" t="s">
        <v>11</v>
      </c>
      <c r="B605" t="s">
        <v>6148</v>
      </c>
      <c r="C605" t="s">
        <v>136</v>
      </c>
      <c r="D605" t="s">
        <v>20</v>
      </c>
      <c r="E605" t="s">
        <v>6149</v>
      </c>
      <c r="F605" t="s">
        <v>6147</v>
      </c>
      <c r="G605">
        <v>0.85431000000000001</v>
      </c>
      <c r="H605">
        <v>0.85860000000000003</v>
      </c>
      <c r="J605">
        <v>2</v>
      </c>
      <c r="L605">
        <v>1.84</v>
      </c>
      <c r="M605" t="s">
        <v>13</v>
      </c>
      <c r="N605">
        <f t="shared" si="119"/>
        <v>48655.640000000516</v>
      </c>
      <c r="O605">
        <f t="shared" si="115"/>
        <v>0</v>
      </c>
      <c r="U605" t="str">
        <f ca="1"/>
        <v>2025-06-21 03:56:42</v>
      </c>
      <c r="V605" s="4">
        <f t="shared" ca="1" si="109"/>
        <v>3</v>
      </c>
      <c r="W605" s="4">
        <f t="shared" ca="1" si="110"/>
        <v>7</v>
      </c>
      <c r="X605" s="4">
        <f t="shared" ca="1" si="111"/>
        <v>-7</v>
      </c>
      <c r="Y605" s="4">
        <f t="shared" ca="1" si="116"/>
        <v>1.84782</v>
      </c>
      <c r="Z605" s="4">
        <f t="shared" ca="1" si="117"/>
        <v>1.8532299999999999</v>
      </c>
      <c r="AA605" s="4">
        <f t="shared" ca="1" si="118"/>
        <v>1.8486199999999999</v>
      </c>
      <c r="AB605">
        <f t="shared" ca="1" si="112"/>
        <v>0</v>
      </c>
      <c r="AC605">
        <f t="shared" ca="1" si="113"/>
        <v>0</v>
      </c>
      <c r="AD605">
        <f t="shared" ca="1" si="114"/>
        <v>1</v>
      </c>
    </row>
    <row r="606" spans="1:30" x14ac:dyDescent="0.2">
      <c r="A606" t="s">
        <v>14</v>
      </c>
      <c r="B606" t="s">
        <v>6150</v>
      </c>
      <c r="C606" t="s">
        <v>34</v>
      </c>
      <c r="D606" t="s">
        <v>20</v>
      </c>
      <c r="E606" t="s">
        <v>6151</v>
      </c>
      <c r="F606" t="s">
        <v>6152</v>
      </c>
      <c r="G606">
        <v>0.85584000000000005</v>
      </c>
      <c r="H606">
        <v>0.85619000000000001</v>
      </c>
      <c r="J606">
        <v>1</v>
      </c>
      <c r="L606">
        <v>-1</v>
      </c>
      <c r="M606" t="s">
        <v>13</v>
      </c>
      <c r="N606">
        <f t="shared" si="119"/>
        <v>48653.80000000052</v>
      </c>
      <c r="O606">
        <f t="shared" si="115"/>
        <v>1</v>
      </c>
      <c r="U606" t="str">
        <f ca="1"/>
        <v>2025-06-21 03:46:30</v>
      </c>
      <c r="V606" s="4">
        <f t="shared" ca="1" si="109"/>
        <v>1</v>
      </c>
      <c r="W606" s="4">
        <f t="shared" ca="1" si="110"/>
        <v>1</v>
      </c>
      <c r="X606" s="4">
        <f t="shared" ca="1" si="111"/>
        <v>0.91</v>
      </c>
      <c r="Y606" s="4">
        <f t="shared" ca="1" si="116"/>
        <v>1.8530800000000001</v>
      </c>
      <c r="Z606" s="4">
        <f t="shared" ca="1" si="117"/>
        <v>1.85114</v>
      </c>
      <c r="AA606" s="4">
        <f t="shared" ca="1" si="118"/>
        <v>1.85114</v>
      </c>
      <c r="AB606">
        <f t="shared" ca="1" si="112"/>
        <v>0</v>
      </c>
      <c r="AC606">
        <f t="shared" ca="1" si="113"/>
        <v>1</v>
      </c>
      <c r="AD606">
        <f t="shared" ca="1" si="114"/>
        <v>0</v>
      </c>
    </row>
    <row r="607" spans="1:30" x14ac:dyDescent="0.2">
      <c r="A607" t="s">
        <v>14</v>
      </c>
      <c r="B607" t="s">
        <v>6153</v>
      </c>
      <c r="C607" t="s">
        <v>28</v>
      </c>
      <c r="D607" t="s">
        <v>20</v>
      </c>
      <c r="E607" t="s">
        <v>6154</v>
      </c>
      <c r="F607" t="s">
        <v>6155</v>
      </c>
      <c r="G607">
        <v>0.85807999999999995</v>
      </c>
      <c r="H607">
        <v>0.85602999999999996</v>
      </c>
      <c r="J607">
        <v>1</v>
      </c>
      <c r="L607">
        <v>0.92</v>
      </c>
      <c r="M607" t="s">
        <v>13</v>
      </c>
      <c r="N607">
        <f t="shared" si="119"/>
        <v>48654.80000000052</v>
      </c>
      <c r="O607">
        <f t="shared" si="115"/>
        <v>0</v>
      </c>
      <c r="U607" t="str">
        <f ca="1"/>
        <v>2025-06-21 03:36:17</v>
      </c>
      <c r="V607" s="4">
        <f t="shared" ca="1" si="109"/>
        <v>4</v>
      </c>
      <c r="W607" s="4">
        <f t="shared" ca="1" si="110"/>
        <v>15</v>
      </c>
      <c r="X607" s="4">
        <f t="shared" ca="1" si="111"/>
        <v>-15</v>
      </c>
      <c r="Y607" s="4">
        <f t="shared" ca="1" si="116"/>
        <v>1.8508800000000001</v>
      </c>
      <c r="Z607" s="4">
        <f t="shared" ca="1" si="117"/>
        <v>1.8503400000000001</v>
      </c>
      <c r="AA607" s="4">
        <f t="shared" ca="1" si="118"/>
        <v>1.8424400000000001</v>
      </c>
      <c r="AB607">
        <f t="shared" ca="1" si="112"/>
        <v>0</v>
      </c>
      <c r="AC607">
        <f t="shared" ca="1" si="113"/>
        <v>1</v>
      </c>
      <c r="AD607">
        <f t="shared" ca="1" si="114"/>
        <v>0</v>
      </c>
    </row>
    <row r="608" spans="1:30" x14ac:dyDescent="0.2">
      <c r="A608" t="s">
        <v>11</v>
      </c>
      <c r="B608" t="s">
        <v>6156</v>
      </c>
      <c r="C608" t="s">
        <v>122</v>
      </c>
      <c r="D608" t="s">
        <v>20</v>
      </c>
      <c r="E608" t="s">
        <v>6157</v>
      </c>
      <c r="F608" t="s">
        <v>6158</v>
      </c>
      <c r="G608">
        <v>0.85780999999999996</v>
      </c>
      <c r="H608">
        <v>0.85770999999999997</v>
      </c>
      <c r="J608">
        <v>2</v>
      </c>
      <c r="L608">
        <v>-2</v>
      </c>
      <c r="M608" t="s">
        <v>13</v>
      </c>
      <c r="N608">
        <f t="shared" si="119"/>
        <v>48653.880000000521</v>
      </c>
      <c r="O608">
        <f t="shared" si="115"/>
        <v>0</v>
      </c>
      <c r="U608" t="str">
        <f ca="1"/>
        <v>2025-06-21 03:26:05</v>
      </c>
      <c r="V608" s="4">
        <f t="shared" ca="1" si="109"/>
        <v>1</v>
      </c>
      <c r="W608" s="4">
        <f t="shared" ca="1" si="110"/>
        <v>1</v>
      </c>
      <c r="X608" s="4">
        <f t="shared" ca="1" si="111"/>
        <v>0.92</v>
      </c>
      <c r="Y608" s="4">
        <f t="shared" ca="1" si="116"/>
        <v>1.84199</v>
      </c>
      <c r="Z608" s="4">
        <f t="shared" ca="1" si="117"/>
        <v>1.84294</v>
      </c>
      <c r="AA608" s="4">
        <f t="shared" ca="1" si="118"/>
        <v>1.84294</v>
      </c>
      <c r="AB608">
        <f t="shared" ca="1" si="112"/>
        <v>0</v>
      </c>
      <c r="AC608">
        <f t="shared" ca="1" si="113"/>
        <v>0</v>
      </c>
      <c r="AD608">
        <f t="shared" ca="1" si="114"/>
        <v>1</v>
      </c>
    </row>
    <row r="609" spans="1:30" x14ac:dyDescent="0.2">
      <c r="A609" t="s">
        <v>11</v>
      </c>
      <c r="B609" t="s">
        <v>6159</v>
      </c>
      <c r="C609" t="s">
        <v>28</v>
      </c>
      <c r="D609" t="s">
        <v>20</v>
      </c>
      <c r="E609" t="s">
        <v>6160</v>
      </c>
      <c r="F609" t="s">
        <v>6158</v>
      </c>
      <c r="G609">
        <v>0.85926999999999998</v>
      </c>
      <c r="H609">
        <v>0.85770999999999997</v>
      </c>
      <c r="J609">
        <v>1</v>
      </c>
      <c r="L609">
        <v>-1</v>
      </c>
      <c r="M609" t="s">
        <v>13</v>
      </c>
      <c r="N609">
        <f t="shared" si="119"/>
        <v>48655.880000000521</v>
      </c>
      <c r="O609">
        <f t="shared" si="115"/>
        <v>1</v>
      </c>
      <c r="U609" t="str">
        <f ca="1"/>
        <v>2025-06-21 03:15:25</v>
      </c>
      <c r="V609" s="4">
        <f t="shared" ca="1" si="109"/>
        <v>2</v>
      </c>
      <c r="W609" s="4">
        <f t="shared" ca="1" si="110"/>
        <v>3</v>
      </c>
      <c r="X609" s="4">
        <f t="shared" ca="1" si="111"/>
        <v>-3</v>
      </c>
      <c r="Y609" s="4">
        <f t="shared" ca="1" si="116"/>
        <v>1.8426800000000001</v>
      </c>
      <c r="Z609" s="4">
        <f t="shared" ca="1" si="117"/>
        <v>1.8462000000000001</v>
      </c>
      <c r="AA609" s="4">
        <f t="shared" ca="1" si="118"/>
        <v>1.8447100000000001</v>
      </c>
      <c r="AB609">
        <f t="shared" ca="1" si="112"/>
        <v>0</v>
      </c>
      <c r="AC609">
        <f t="shared" ca="1" si="113"/>
        <v>0</v>
      </c>
      <c r="AD609">
        <f t="shared" ca="1" si="114"/>
        <v>1</v>
      </c>
    </row>
    <row r="610" spans="1:30" x14ac:dyDescent="0.2">
      <c r="A610" t="s">
        <v>14</v>
      </c>
      <c r="B610" t="s">
        <v>6161</v>
      </c>
      <c r="C610" t="s">
        <v>19</v>
      </c>
      <c r="D610" t="s">
        <v>20</v>
      </c>
      <c r="E610" t="s">
        <v>6162</v>
      </c>
      <c r="F610" t="s">
        <v>6163</v>
      </c>
      <c r="G610">
        <v>0.85809000000000002</v>
      </c>
      <c r="H610">
        <v>0.85914000000000001</v>
      </c>
      <c r="J610">
        <v>4</v>
      </c>
      <c r="L610">
        <v>-4</v>
      </c>
      <c r="M610" t="s">
        <v>13</v>
      </c>
      <c r="N610">
        <f t="shared" si="119"/>
        <v>48656.880000000521</v>
      </c>
      <c r="O610">
        <f t="shared" si="115"/>
        <v>0</v>
      </c>
      <c r="U610" t="str">
        <f ca="1"/>
        <v>2025-06-21 03:05:12</v>
      </c>
      <c r="V610" s="4">
        <f t="shared" ca="1" si="109"/>
        <v>1</v>
      </c>
      <c r="W610" s="4">
        <f t="shared" ca="1" si="110"/>
        <v>1</v>
      </c>
      <c r="X610" s="4">
        <f t="shared" ca="1" si="111"/>
        <v>0.92</v>
      </c>
      <c r="Y610" s="4">
        <f t="shared" ca="1" si="116"/>
        <v>1.8456600000000001</v>
      </c>
      <c r="Z610" s="4">
        <f t="shared" ca="1" si="117"/>
        <v>1.8409</v>
      </c>
      <c r="AA610" s="4">
        <f t="shared" ca="1" si="118"/>
        <v>1.8409</v>
      </c>
      <c r="AB610">
        <f t="shared" ca="1" si="112"/>
        <v>0</v>
      </c>
      <c r="AC610">
        <f t="shared" ca="1" si="113"/>
        <v>1</v>
      </c>
      <c r="AD610">
        <f t="shared" ca="1" si="114"/>
        <v>0</v>
      </c>
    </row>
    <row r="611" spans="1:30" x14ac:dyDescent="0.2">
      <c r="A611" t="s">
        <v>14</v>
      </c>
      <c r="B611" t="s">
        <v>6164</v>
      </c>
      <c r="C611" t="s">
        <v>75</v>
      </c>
      <c r="D611" t="s">
        <v>20</v>
      </c>
      <c r="E611" t="s">
        <v>6165</v>
      </c>
      <c r="F611" t="s">
        <v>6163</v>
      </c>
      <c r="G611">
        <v>0.85658999999999996</v>
      </c>
      <c r="H611">
        <v>0.85914000000000001</v>
      </c>
      <c r="J611">
        <v>2</v>
      </c>
      <c r="L611">
        <v>-2</v>
      </c>
      <c r="M611" t="s">
        <v>13</v>
      </c>
      <c r="N611">
        <f t="shared" si="119"/>
        <v>48660.880000000521</v>
      </c>
      <c r="O611">
        <f t="shared" si="115"/>
        <v>0</v>
      </c>
      <c r="U611" t="str">
        <f ca="1"/>
        <v>2025-06-21 02:55:00</v>
      </c>
      <c r="V611" s="4">
        <f t="shared" ca="1" si="109"/>
        <v>2</v>
      </c>
      <c r="W611" s="4">
        <f t="shared" ca="1" si="110"/>
        <v>3</v>
      </c>
      <c r="X611" s="4">
        <f t="shared" ca="1" si="111"/>
        <v>-3</v>
      </c>
      <c r="Y611" s="4">
        <f t="shared" ca="1" si="116"/>
        <v>1.8408800000000001</v>
      </c>
      <c r="Z611" s="4">
        <f t="shared" ca="1" si="117"/>
        <v>1.83917</v>
      </c>
      <c r="AA611" s="4">
        <f t="shared" ca="1" si="118"/>
        <v>1.8380000000000001</v>
      </c>
      <c r="AB611">
        <f t="shared" ca="1" si="112"/>
        <v>0</v>
      </c>
      <c r="AC611">
        <f t="shared" ca="1" si="113"/>
        <v>1</v>
      </c>
      <c r="AD611">
        <f t="shared" ca="1" si="114"/>
        <v>0</v>
      </c>
    </row>
    <row r="612" spans="1:30" x14ac:dyDescent="0.2">
      <c r="A612" t="s">
        <v>14</v>
      </c>
      <c r="B612" t="s">
        <v>6166</v>
      </c>
      <c r="C612" t="s">
        <v>28</v>
      </c>
      <c r="D612" t="s">
        <v>20</v>
      </c>
      <c r="E612" t="s">
        <v>6167</v>
      </c>
      <c r="F612" t="s">
        <v>6163</v>
      </c>
      <c r="G612">
        <v>0.85492000000000001</v>
      </c>
      <c r="H612">
        <v>0.85914000000000001</v>
      </c>
      <c r="J612">
        <v>1</v>
      </c>
      <c r="L612">
        <v>-1</v>
      </c>
      <c r="M612" t="s">
        <v>13</v>
      </c>
      <c r="N612">
        <f t="shared" si="119"/>
        <v>48662.880000000521</v>
      </c>
      <c r="O612">
        <f t="shared" si="115"/>
        <v>1</v>
      </c>
      <c r="U612" t="str">
        <f ca="1"/>
        <v>2025-06-21 02:44:48</v>
      </c>
      <c r="V612" s="4">
        <f t="shared" ca="1" si="109"/>
        <v>2</v>
      </c>
      <c r="W612" s="4">
        <f t="shared" ca="1" si="110"/>
        <v>3</v>
      </c>
      <c r="X612" s="4">
        <f t="shared" ca="1" si="111"/>
        <v>0.84000000000000008</v>
      </c>
      <c r="Y612" s="4">
        <f t="shared" ca="1" si="116"/>
        <v>1.83792</v>
      </c>
      <c r="Z612" s="4">
        <f t="shared" ca="1" si="117"/>
        <v>1.8399000000000001</v>
      </c>
      <c r="AA612" s="4">
        <f t="shared" ca="1" si="118"/>
        <v>1.83758</v>
      </c>
      <c r="AB612">
        <f t="shared" ca="1" si="112"/>
        <v>1</v>
      </c>
      <c r="AC612">
        <f t="shared" ca="1" si="113"/>
        <v>0</v>
      </c>
      <c r="AD612">
        <f t="shared" ca="1" si="114"/>
        <v>0</v>
      </c>
    </row>
    <row r="613" spans="1:30" x14ac:dyDescent="0.2">
      <c r="A613" t="s">
        <v>11</v>
      </c>
      <c r="B613" t="s">
        <v>6168</v>
      </c>
      <c r="C613" t="s">
        <v>18</v>
      </c>
      <c r="D613" t="s">
        <v>20</v>
      </c>
      <c r="E613" t="s">
        <v>6169</v>
      </c>
      <c r="F613" t="s">
        <v>6170</v>
      </c>
      <c r="G613">
        <v>0.85494000000000003</v>
      </c>
      <c r="H613">
        <v>0.85482000000000002</v>
      </c>
      <c r="J613">
        <v>2</v>
      </c>
      <c r="L613">
        <v>-2</v>
      </c>
      <c r="M613" t="s">
        <v>13</v>
      </c>
      <c r="N613">
        <f t="shared" si="119"/>
        <v>48663.880000000521</v>
      </c>
      <c r="O613">
        <f t="shared" si="115"/>
        <v>1</v>
      </c>
      <c r="U613" t="str">
        <f ca="1"/>
        <v>2025-06-21 02:34:36</v>
      </c>
      <c r="V613" s="4">
        <f t="shared" ca="1" si="109"/>
        <v>1</v>
      </c>
      <c r="W613" s="4">
        <f t="shared" ca="1" si="110"/>
        <v>1</v>
      </c>
      <c r="X613" s="4">
        <f t="shared" ca="1" si="111"/>
        <v>0.92</v>
      </c>
      <c r="Y613" s="4">
        <f t="shared" ca="1" si="116"/>
        <v>1.8370200000000001</v>
      </c>
      <c r="Z613" s="4">
        <f t="shared" ca="1" si="117"/>
        <v>1.8405400000000001</v>
      </c>
      <c r="AA613" s="4">
        <f t="shared" ca="1" si="118"/>
        <v>1.8405400000000001</v>
      </c>
      <c r="AB613">
        <f t="shared" ca="1" si="112"/>
        <v>0</v>
      </c>
      <c r="AC613">
        <f t="shared" ca="1" si="113"/>
        <v>0</v>
      </c>
      <c r="AD613">
        <f t="shared" ca="1" si="114"/>
        <v>1</v>
      </c>
    </row>
    <row r="614" spans="1:30" x14ac:dyDescent="0.2">
      <c r="A614" t="s">
        <v>11</v>
      </c>
      <c r="B614" t="s">
        <v>6171</v>
      </c>
      <c r="C614" t="s">
        <v>34</v>
      </c>
      <c r="D614" t="s">
        <v>20</v>
      </c>
      <c r="E614" t="s">
        <v>6172</v>
      </c>
      <c r="F614" t="s">
        <v>6170</v>
      </c>
      <c r="G614">
        <v>0.85643000000000002</v>
      </c>
      <c r="H614">
        <v>0.85482000000000002</v>
      </c>
      <c r="J614">
        <v>1</v>
      </c>
      <c r="L614">
        <v>-1</v>
      </c>
      <c r="M614" t="s">
        <v>13</v>
      </c>
      <c r="N614">
        <f t="shared" si="119"/>
        <v>48665.880000000521</v>
      </c>
      <c r="O614">
        <f t="shared" si="115"/>
        <v>0</v>
      </c>
      <c r="U614" t="str">
        <f ca="1"/>
        <v>2025-06-21 02:24:23</v>
      </c>
      <c r="V614" s="4">
        <f t="shared" ca="1" si="109"/>
        <v>4</v>
      </c>
      <c r="W614" s="4">
        <f t="shared" ca="1" si="110"/>
        <v>15</v>
      </c>
      <c r="X614" s="4">
        <f t="shared" ca="1" si="111"/>
        <v>-15</v>
      </c>
      <c r="Y614" s="4">
        <f t="shared" ca="1" si="116"/>
        <v>1.8408899999999999</v>
      </c>
      <c r="Z614" s="4">
        <f t="shared" ca="1" si="117"/>
        <v>1.8461700000000001</v>
      </c>
      <c r="AA614" s="4">
        <f t="shared" ca="1" si="118"/>
        <v>1.8412999999999999</v>
      </c>
      <c r="AB614">
        <f t="shared" ca="1" si="112"/>
        <v>0</v>
      </c>
      <c r="AC614">
        <f t="shared" ca="1" si="113"/>
        <v>0</v>
      </c>
      <c r="AD614">
        <f t="shared" ca="1" si="114"/>
        <v>1</v>
      </c>
    </row>
    <row r="615" spans="1:30" x14ac:dyDescent="0.2">
      <c r="A615" t="s">
        <v>11</v>
      </c>
      <c r="B615" t="s">
        <v>6173</v>
      </c>
      <c r="C615" t="s">
        <v>123</v>
      </c>
      <c r="D615" t="s">
        <v>20</v>
      </c>
      <c r="E615" t="s">
        <v>6174</v>
      </c>
      <c r="F615" t="s">
        <v>6175</v>
      </c>
      <c r="G615">
        <v>0.85587999999999997</v>
      </c>
      <c r="H615">
        <v>0.85638000000000003</v>
      </c>
      <c r="J615">
        <v>2</v>
      </c>
      <c r="L615">
        <v>1.84</v>
      </c>
      <c r="M615" t="s">
        <v>13</v>
      </c>
      <c r="N615">
        <f t="shared" si="119"/>
        <v>48666.880000000521</v>
      </c>
      <c r="O615">
        <f t="shared" si="115"/>
        <v>0</v>
      </c>
      <c r="U615" t="str">
        <f ca="1"/>
        <v>2025-06-21 02:13:49</v>
      </c>
      <c r="V615" s="4">
        <f t="shared" ca="1" si="109"/>
        <v>4</v>
      </c>
      <c r="W615" s="4">
        <f t="shared" ca="1" si="110"/>
        <v>15</v>
      </c>
      <c r="X615" s="4">
        <f t="shared" ca="1" si="111"/>
        <v>8.0400000000000009</v>
      </c>
      <c r="Y615" s="4">
        <f t="shared" ca="1" si="116"/>
        <v>1.8476699999999999</v>
      </c>
      <c r="Z615" s="4">
        <f t="shared" ca="1" si="117"/>
        <v>1.8499399999999999</v>
      </c>
      <c r="AA615" s="4">
        <f t="shared" ca="1" si="118"/>
        <v>1.8433999999999999</v>
      </c>
      <c r="AB615">
        <f t="shared" ca="1" si="112"/>
        <v>1</v>
      </c>
      <c r="AC615">
        <f t="shared" ca="1" si="113"/>
        <v>0</v>
      </c>
      <c r="AD615">
        <f t="shared" ca="1" si="114"/>
        <v>0</v>
      </c>
    </row>
    <row r="616" spans="1:30" x14ac:dyDescent="0.2">
      <c r="A616" t="s">
        <v>11</v>
      </c>
      <c r="B616" t="s">
        <v>6176</v>
      </c>
      <c r="C616" t="s">
        <v>28</v>
      </c>
      <c r="D616" t="s">
        <v>20</v>
      </c>
      <c r="E616" t="s">
        <v>6177</v>
      </c>
      <c r="F616" t="s">
        <v>6175</v>
      </c>
      <c r="G616">
        <v>0.85634999999999994</v>
      </c>
      <c r="H616">
        <v>0.85638000000000003</v>
      </c>
      <c r="J616">
        <v>1</v>
      </c>
      <c r="L616">
        <v>0.92</v>
      </c>
      <c r="M616" t="s">
        <v>13</v>
      </c>
      <c r="N616">
        <f t="shared" si="119"/>
        <v>48665.040000000525</v>
      </c>
      <c r="O616">
        <f t="shared" si="115"/>
        <v>0</v>
      </c>
      <c r="U616" t="str">
        <f ca="1"/>
        <v>2025-06-21 02:03:36</v>
      </c>
      <c r="V616" s="4">
        <f t="shared" ca="1" si="109"/>
        <v>1</v>
      </c>
      <c r="W616" s="4">
        <f t="shared" ca="1" si="110"/>
        <v>1</v>
      </c>
      <c r="X616" s="4">
        <f t="shared" ca="1" si="111"/>
        <v>0.92</v>
      </c>
      <c r="Y616" s="4">
        <f t="shared" ca="1" si="116"/>
        <v>1.8438300000000001</v>
      </c>
      <c r="Z616" s="4">
        <f t="shared" ca="1" si="117"/>
        <v>1.8464700000000001</v>
      </c>
      <c r="AA616" s="4">
        <f t="shared" ca="1" si="118"/>
        <v>1.8464700000000001</v>
      </c>
      <c r="AB616">
        <f t="shared" ca="1" si="112"/>
        <v>0</v>
      </c>
      <c r="AC616">
        <f t="shared" ca="1" si="113"/>
        <v>0</v>
      </c>
      <c r="AD616">
        <f t="shared" ca="1" si="114"/>
        <v>1</v>
      </c>
    </row>
    <row r="617" spans="1:30" x14ac:dyDescent="0.2">
      <c r="A617" t="s">
        <v>11</v>
      </c>
      <c r="B617" t="s">
        <v>6178</v>
      </c>
      <c r="C617" t="s">
        <v>186</v>
      </c>
      <c r="D617" t="s">
        <v>20</v>
      </c>
      <c r="E617" t="s">
        <v>6179</v>
      </c>
      <c r="F617" t="s">
        <v>6175</v>
      </c>
      <c r="G617">
        <v>0.85531000000000001</v>
      </c>
      <c r="H617">
        <v>0.85638000000000003</v>
      </c>
      <c r="J617">
        <v>4</v>
      </c>
      <c r="L617">
        <v>3.68</v>
      </c>
      <c r="M617" t="s">
        <v>13</v>
      </c>
      <c r="N617">
        <f t="shared" si="119"/>
        <v>48664.120000000526</v>
      </c>
      <c r="O617">
        <f t="shared" si="115"/>
        <v>0</v>
      </c>
      <c r="U617" t="str">
        <f ca="1"/>
        <v>2025-06-21 01:53:14</v>
      </c>
      <c r="V617" s="4">
        <f t="shared" ca="1" si="109"/>
        <v>4</v>
      </c>
      <c r="W617" s="4">
        <f t="shared" ca="1" si="110"/>
        <v>15</v>
      </c>
      <c r="X617" s="4">
        <f t="shared" ca="1" si="111"/>
        <v>0.36000000000000032</v>
      </c>
      <c r="Y617" s="4">
        <f t="shared" ca="1" si="116"/>
        <v>1.8468899999999999</v>
      </c>
      <c r="Z617" s="4">
        <f t="shared" ca="1" si="117"/>
        <v>1.8474699999999999</v>
      </c>
      <c r="AA617" s="4">
        <f t="shared" ca="1" si="118"/>
        <v>1.8450599999999999</v>
      </c>
      <c r="AB617">
        <f t="shared" ca="1" si="112"/>
        <v>1</v>
      </c>
      <c r="AC617">
        <f t="shared" ca="1" si="113"/>
        <v>0</v>
      </c>
      <c r="AD617">
        <f t="shared" ca="1" si="114"/>
        <v>0</v>
      </c>
    </row>
    <row r="618" spans="1:30" x14ac:dyDescent="0.2">
      <c r="A618" t="s">
        <v>11</v>
      </c>
      <c r="B618" t="s">
        <v>6180</v>
      </c>
      <c r="C618" t="s">
        <v>28</v>
      </c>
      <c r="D618" t="s">
        <v>20</v>
      </c>
      <c r="E618" t="s">
        <v>6181</v>
      </c>
      <c r="F618" t="s">
        <v>6182</v>
      </c>
      <c r="G618">
        <v>0.85672000000000004</v>
      </c>
      <c r="H618">
        <v>0.85709000000000002</v>
      </c>
      <c r="J618">
        <v>1</v>
      </c>
      <c r="L618">
        <v>0.92</v>
      </c>
      <c r="M618" t="s">
        <v>13</v>
      </c>
      <c r="N618">
        <f t="shared" si="119"/>
        <v>48660.440000000526</v>
      </c>
      <c r="O618">
        <f t="shared" si="115"/>
        <v>0</v>
      </c>
      <c r="U618" t="str">
        <f ca="1"/>
        <v>2025-06-21 01:43:02</v>
      </c>
      <c r="V618" s="4">
        <f t="shared" ca="1" si="109"/>
        <v>2</v>
      </c>
      <c r="W618" s="4">
        <f t="shared" ca="1" si="110"/>
        <v>3</v>
      </c>
      <c r="X618" s="4">
        <f t="shared" ca="1" si="111"/>
        <v>0.84000000000000008</v>
      </c>
      <c r="Y618" s="4">
        <f t="shared" ca="1" si="116"/>
        <v>1.8458399999999999</v>
      </c>
      <c r="Z618" s="4">
        <f t="shared" ca="1" si="117"/>
        <v>1.84883</v>
      </c>
      <c r="AA618" s="4">
        <f t="shared" ca="1" si="118"/>
        <v>1.8448100000000001</v>
      </c>
      <c r="AB618">
        <f t="shared" ca="1" si="112"/>
        <v>1</v>
      </c>
      <c r="AC618">
        <f t="shared" ca="1" si="113"/>
        <v>0</v>
      </c>
      <c r="AD618">
        <f t="shared" ca="1" si="114"/>
        <v>0</v>
      </c>
    </row>
    <row r="619" spans="1:30" x14ac:dyDescent="0.2">
      <c r="A619" t="s">
        <v>14</v>
      </c>
      <c r="B619" t="s">
        <v>6183</v>
      </c>
      <c r="C619" t="s">
        <v>76</v>
      </c>
      <c r="D619" t="s">
        <v>20</v>
      </c>
      <c r="E619" t="s">
        <v>6184</v>
      </c>
      <c r="F619" t="s">
        <v>6185</v>
      </c>
      <c r="G619">
        <v>0.85621999999999998</v>
      </c>
      <c r="H619">
        <v>0.85665000000000002</v>
      </c>
      <c r="J619">
        <v>2</v>
      </c>
      <c r="L619">
        <v>-2</v>
      </c>
      <c r="M619" t="s">
        <v>13</v>
      </c>
      <c r="N619">
        <f t="shared" si="119"/>
        <v>48659.520000000528</v>
      </c>
      <c r="O619">
        <f t="shared" si="115"/>
        <v>0</v>
      </c>
      <c r="U619" t="str">
        <f ca="1"/>
        <v>2025-06-21 01:32:50</v>
      </c>
      <c r="V619" s="4">
        <f t="shared" ca="1" si="109"/>
        <v>2</v>
      </c>
      <c r="W619" s="4">
        <f t="shared" ca="1" si="110"/>
        <v>3</v>
      </c>
      <c r="X619" s="4">
        <f t="shared" ca="1" si="111"/>
        <v>2.7600000000000002</v>
      </c>
      <c r="Y619" s="4">
        <f t="shared" ca="1" si="116"/>
        <v>1.8484499999999999</v>
      </c>
      <c r="Z619" s="4">
        <f t="shared" ca="1" si="117"/>
        <v>1.84274</v>
      </c>
      <c r="AA619" s="4">
        <f t="shared" ca="1" si="118"/>
        <v>1.84151</v>
      </c>
      <c r="AB619">
        <f t="shared" ca="1" si="112"/>
        <v>0</v>
      </c>
      <c r="AC619">
        <f t="shared" ca="1" si="113"/>
        <v>1</v>
      </c>
      <c r="AD619">
        <f t="shared" ca="1" si="114"/>
        <v>0</v>
      </c>
    </row>
    <row r="620" spans="1:30" x14ac:dyDescent="0.2">
      <c r="A620" t="s">
        <v>14</v>
      </c>
      <c r="B620" t="s">
        <v>6186</v>
      </c>
      <c r="C620" t="s">
        <v>28</v>
      </c>
      <c r="D620" t="s">
        <v>20</v>
      </c>
      <c r="E620" t="s">
        <v>6187</v>
      </c>
      <c r="F620" t="s">
        <v>6185</v>
      </c>
      <c r="G620">
        <v>0.85438000000000003</v>
      </c>
      <c r="H620">
        <v>0.85665000000000002</v>
      </c>
      <c r="J620">
        <v>1</v>
      </c>
      <c r="L620">
        <v>-1</v>
      </c>
      <c r="M620" t="s">
        <v>13</v>
      </c>
      <c r="N620">
        <f t="shared" si="119"/>
        <v>48661.520000000528</v>
      </c>
      <c r="O620">
        <f t="shared" si="115"/>
        <v>0</v>
      </c>
      <c r="U620" t="str">
        <f ca="1"/>
        <v>2025-06-21 01:22:37</v>
      </c>
      <c r="V620" s="4">
        <f t="shared" ca="1" si="109"/>
        <v>2</v>
      </c>
      <c r="W620" s="4">
        <f t="shared" ca="1" si="110"/>
        <v>3</v>
      </c>
      <c r="X620" s="4">
        <f t="shared" ca="1" si="111"/>
        <v>2.7600000000000002</v>
      </c>
      <c r="Y620" s="4">
        <f t="shared" ca="1" si="116"/>
        <v>1.8429</v>
      </c>
      <c r="Z620" s="4">
        <f t="shared" ca="1" si="117"/>
        <v>1.8404400000000001</v>
      </c>
      <c r="AA620" s="4">
        <f t="shared" ca="1" si="118"/>
        <v>1.8385199999999999</v>
      </c>
      <c r="AB620">
        <f t="shared" ca="1" si="112"/>
        <v>0</v>
      </c>
      <c r="AC620">
        <f t="shared" ca="1" si="113"/>
        <v>1</v>
      </c>
      <c r="AD620">
        <f t="shared" ca="1" si="114"/>
        <v>0</v>
      </c>
    </row>
    <row r="621" spans="1:30" x14ac:dyDescent="0.2">
      <c r="A621" t="s">
        <v>14</v>
      </c>
      <c r="B621" t="s">
        <v>6188</v>
      </c>
      <c r="C621" t="s">
        <v>1937</v>
      </c>
      <c r="D621" t="s">
        <v>4213</v>
      </c>
      <c r="E621" t="s">
        <v>6189</v>
      </c>
      <c r="F621" t="s">
        <v>6190</v>
      </c>
      <c r="G621">
        <v>0.52729999999999999</v>
      </c>
      <c r="H621">
        <v>0.52739000000000003</v>
      </c>
      <c r="J621">
        <v>2</v>
      </c>
      <c r="L621">
        <v>-2</v>
      </c>
      <c r="M621" t="s">
        <v>13</v>
      </c>
      <c r="N621">
        <f t="shared" si="119"/>
        <v>48662.520000000528</v>
      </c>
      <c r="O621">
        <f t="shared" si="115"/>
        <v>0</v>
      </c>
      <c r="U621" t="str">
        <f ca="1"/>
        <v>2025-06-21 01:00:57</v>
      </c>
      <c r="V621" s="4">
        <f t="shared" ca="1" si="109"/>
        <v>2</v>
      </c>
      <c r="W621" s="4">
        <f t="shared" ca="1" si="110"/>
        <v>3</v>
      </c>
      <c r="X621" s="4">
        <f t="shared" ca="1" si="111"/>
        <v>2.64</v>
      </c>
      <c r="Y621" s="4">
        <f t="shared" ca="1" si="116"/>
        <v>0.52297000000000005</v>
      </c>
      <c r="Z621" s="4">
        <f t="shared" ca="1" si="117"/>
        <v>0.52485999999999999</v>
      </c>
      <c r="AA621" s="4">
        <f t="shared" ca="1" si="118"/>
        <v>0.52356999999999998</v>
      </c>
      <c r="AB621">
        <f t="shared" ca="1" si="112"/>
        <v>0</v>
      </c>
      <c r="AC621">
        <f t="shared" ca="1" si="113"/>
        <v>0</v>
      </c>
      <c r="AD621">
        <f t="shared" ca="1" si="114"/>
        <v>1</v>
      </c>
    </row>
    <row r="622" spans="1:30" x14ac:dyDescent="0.2">
      <c r="A622" t="s">
        <v>14</v>
      </c>
      <c r="B622" t="s">
        <v>6191</v>
      </c>
      <c r="C622" t="s">
        <v>86</v>
      </c>
      <c r="D622" t="s">
        <v>4213</v>
      </c>
      <c r="E622" t="s">
        <v>6192</v>
      </c>
      <c r="F622" t="s">
        <v>6190</v>
      </c>
      <c r="G622">
        <v>0.52744000000000002</v>
      </c>
      <c r="H622">
        <v>0.52739000000000003</v>
      </c>
      <c r="J622">
        <v>4</v>
      </c>
      <c r="L622">
        <v>3.2</v>
      </c>
      <c r="M622" t="s">
        <v>13</v>
      </c>
      <c r="N622">
        <f t="shared" si="119"/>
        <v>48664.520000000528</v>
      </c>
      <c r="O622">
        <f t="shared" si="115"/>
        <v>0</v>
      </c>
      <c r="U622" t="str">
        <f ca="1"/>
        <v>2025-06-21 00:50:45</v>
      </c>
      <c r="V622" s="4">
        <f t="shared" ca="1" si="109"/>
        <v>3</v>
      </c>
      <c r="W622" s="4">
        <f t="shared" ca="1" si="110"/>
        <v>7</v>
      </c>
      <c r="X622" s="4">
        <f t="shared" ca="1" si="111"/>
        <v>4.5200000000000005</v>
      </c>
      <c r="Y622" s="4">
        <f t="shared" ca="1" si="116"/>
        <v>0.52361999999999997</v>
      </c>
      <c r="Z622" s="4">
        <f t="shared" ca="1" si="117"/>
        <v>0.52422999999999997</v>
      </c>
      <c r="AA622" s="4">
        <f t="shared" ca="1" si="118"/>
        <v>0.52239999999999998</v>
      </c>
      <c r="AB622">
        <f t="shared" ca="1" si="112"/>
        <v>1</v>
      </c>
      <c r="AC622">
        <f t="shared" ca="1" si="113"/>
        <v>0</v>
      </c>
      <c r="AD622">
        <f t="shared" ca="1" si="114"/>
        <v>0</v>
      </c>
    </row>
    <row r="623" spans="1:30" x14ac:dyDescent="0.2">
      <c r="A623" t="s">
        <v>14</v>
      </c>
      <c r="B623" t="s">
        <v>6193</v>
      </c>
      <c r="C623" t="s">
        <v>32</v>
      </c>
      <c r="D623" t="s">
        <v>4213</v>
      </c>
      <c r="E623" t="s">
        <v>6194</v>
      </c>
      <c r="F623" t="s">
        <v>6190</v>
      </c>
      <c r="G623">
        <v>0.52715999999999996</v>
      </c>
      <c r="H623">
        <v>0.52739000000000003</v>
      </c>
      <c r="J623">
        <v>1</v>
      </c>
      <c r="L623">
        <v>-1</v>
      </c>
      <c r="M623" t="s">
        <v>13</v>
      </c>
      <c r="N623">
        <f t="shared" si="119"/>
        <v>48661.320000000531</v>
      </c>
      <c r="O623">
        <f t="shared" si="115"/>
        <v>0</v>
      </c>
      <c r="U623" t="str">
        <f ca="1"/>
        <v>2025-06-21 00:40:32</v>
      </c>
      <c r="V623" s="4">
        <f t="shared" ca="1" si="109"/>
        <v>2</v>
      </c>
      <c r="W623" s="4">
        <f t="shared" ca="1" si="110"/>
        <v>3</v>
      </c>
      <c r="X623" s="4">
        <f t="shared" ca="1" si="111"/>
        <v>0.84000000000000008</v>
      </c>
      <c r="Y623" s="4">
        <f t="shared" ca="1" si="116"/>
        <v>0.52422999999999997</v>
      </c>
      <c r="Z623" s="4">
        <f t="shared" ca="1" si="117"/>
        <v>0.52507000000000004</v>
      </c>
      <c r="AA623" s="4">
        <f t="shared" ca="1" si="118"/>
        <v>0.52271000000000001</v>
      </c>
      <c r="AB623">
        <f t="shared" ca="1" si="112"/>
        <v>1</v>
      </c>
      <c r="AC623">
        <f t="shared" ca="1" si="113"/>
        <v>0</v>
      </c>
      <c r="AD623">
        <f t="shared" ca="1" si="114"/>
        <v>0</v>
      </c>
    </row>
    <row r="624" spans="1:30" x14ac:dyDescent="0.2">
      <c r="A624" t="s">
        <v>11</v>
      </c>
      <c r="B624" t="s">
        <v>6195</v>
      </c>
      <c r="C624" t="s">
        <v>28</v>
      </c>
      <c r="D624" t="s">
        <v>20</v>
      </c>
      <c r="E624" t="s">
        <v>6196</v>
      </c>
      <c r="F624" t="s">
        <v>6197</v>
      </c>
      <c r="G624">
        <v>0.85846999999999996</v>
      </c>
      <c r="H624">
        <v>0.85902000000000001</v>
      </c>
      <c r="J624">
        <v>1</v>
      </c>
      <c r="L624">
        <v>0.92</v>
      </c>
      <c r="M624" t="s">
        <v>13</v>
      </c>
      <c r="N624">
        <f t="shared" si="119"/>
        <v>48662.320000000531</v>
      </c>
      <c r="O624">
        <f t="shared" si="115"/>
        <v>0</v>
      </c>
      <c r="U624" t="str">
        <f ca="1"/>
        <v>2025-06-21 00:30:20</v>
      </c>
      <c r="V624" s="4">
        <f t="shared" ca="1" si="109"/>
        <v>2</v>
      </c>
      <c r="W624" s="4">
        <f t="shared" ca="1" si="110"/>
        <v>3</v>
      </c>
      <c r="X624" s="4">
        <f t="shared" ca="1" si="111"/>
        <v>0.84000000000000008</v>
      </c>
      <c r="Y624" s="4">
        <f t="shared" ca="1" si="116"/>
        <v>0.52309000000000005</v>
      </c>
      <c r="Z624" s="4">
        <f t="shared" ca="1" si="117"/>
        <v>0.52415</v>
      </c>
      <c r="AA624" s="4">
        <f t="shared" ca="1" si="118"/>
        <v>0.52293999999999996</v>
      </c>
      <c r="AB624">
        <f t="shared" ca="1" si="112"/>
        <v>1</v>
      </c>
      <c r="AC624">
        <f t="shared" ca="1" si="113"/>
        <v>0</v>
      </c>
      <c r="AD624">
        <f t="shared" ca="1" si="114"/>
        <v>0</v>
      </c>
    </row>
    <row r="625" spans="1:30" x14ac:dyDescent="0.2">
      <c r="A625" t="s">
        <v>11</v>
      </c>
      <c r="B625" t="s">
        <v>6198</v>
      </c>
      <c r="C625" t="s">
        <v>126</v>
      </c>
      <c r="D625" t="s">
        <v>20</v>
      </c>
      <c r="E625" t="s">
        <v>6199</v>
      </c>
      <c r="F625" t="s">
        <v>6197</v>
      </c>
      <c r="G625">
        <v>0.85726000000000002</v>
      </c>
      <c r="H625">
        <v>0.85902000000000001</v>
      </c>
      <c r="J625">
        <v>2</v>
      </c>
      <c r="L625">
        <v>1.84</v>
      </c>
      <c r="M625" t="s">
        <v>13</v>
      </c>
      <c r="N625">
        <f t="shared" si="119"/>
        <v>48661.400000000533</v>
      </c>
      <c r="O625">
        <f t="shared" si="115"/>
        <v>0</v>
      </c>
      <c r="U625" t="str">
        <f ca="1"/>
        <v>2025-06-21 00:20:07</v>
      </c>
      <c r="V625" s="4">
        <f t="shared" ca="1" si="109"/>
        <v>3</v>
      </c>
      <c r="W625" s="4">
        <f t="shared" ca="1" si="110"/>
        <v>7</v>
      </c>
      <c r="X625" s="4">
        <f t="shared" ca="1" si="111"/>
        <v>-7</v>
      </c>
      <c r="Y625" s="4">
        <f t="shared" ca="1" si="116"/>
        <v>0.52295000000000003</v>
      </c>
      <c r="Z625" s="4">
        <f t="shared" ca="1" si="117"/>
        <v>0.52510999999999997</v>
      </c>
      <c r="AA625" s="4">
        <f t="shared" ca="1" si="118"/>
        <v>0.5232</v>
      </c>
      <c r="AB625">
        <f t="shared" ca="1" si="112"/>
        <v>0</v>
      </c>
      <c r="AC625">
        <f t="shared" ca="1" si="113"/>
        <v>0</v>
      </c>
      <c r="AD625">
        <f t="shared" ca="1" si="114"/>
        <v>1</v>
      </c>
    </row>
    <row r="626" spans="1:30" x14ac:dyDescent="0.2">
      <c r="A626" t="s">
        <v>11</v>
      </c>
      <c r="B626" t="s">
        <v>6200</v>
      </c>
      <c r="C626" t="s">
        <v>28</v>
      </c>
      <c r="D626" t="s">
        <v>37</v>
      </c>
      <c r="E626" t="s">
        <v>6201</v>
      </c>
      <c r="F626" t="s">
        <v>6202</v>
      </c>
      <c r="G626">
        <v>1.8781000000000001</v>
      </c>
      <c r="H626">
        <v>1.8774599999999999</v>
      </c>
      <c r="J626">
        <v>1</v>
      </c>
      <c r="L626">
        <v>-1</v>
      </c>
      <c r="M626" t="s">
        <v>13</v>
      </c>
      <c r="N626">
        <f t="shared" si="119"/>
        <v>48659.560000000536</v>
      </c>
      <c r="O626">
        <f t="shared" si="115"/>
        <v>0</v>
      </c>
      <c r="U626" t="str">
        <f ca="1"/>
        <v>2025-06-20 23:58:28</v>
      </c>
      <c r="V626" s="4">
        <f t="shared" ca="1" si="109"/>
        <v>2</v>
      </c>
      <c r="W626" s="4">
        <f t="shared" ca="1" si="110"/>
        <v>3</v>
      </c>
      <c r="X626" s="4">
        <f t="shared" ca="1" si="111"/>
        <v>-3</v>
      </c>
      <c r="Y626" s="4">
        <f t="shared" ca="1" si="116"/>
        <v>1.84131</v>
      </c>
      <c r="Z626" s="4">
        <f t="shared" ca="1" si="117"/>
        <v>1.8440099999999999</v>
      </c>
      <c r="AA626" s="4">
        <f t="shared" ca="1" si="118"/>
        <v>1.8415699999999999</v>
      </c>
      <c r="AB626">
        <f t="shared" ca="1" si="112"/>
        <v>0</v>
      </c>
      <c r="AC626">
        <f t="shared" ca="1" si="113"/>
        <v>0</v>
      </c>
      <c r="AD626">
        <f t="shared" ca="1" si="114"/>
        <v>1</v>
      </c>
    </row>
    <row r="627" spans="1:30" x14ac:dyDescent="0.2">
      <c r="A627" t="s">
        <v>11</v>
      </c>
      <c r="B627" t="s">
        <v>6203</v>
      </c>
      <c r="C627" t="s">
        <v>28</v>
      </c>
      <c r="D627" t="s">
        <v>37</v>
      </c>
      <c r="E627" t="s">
        <v>6204</v>
      </c>
      <c r="F627" t="s">
        <v>6205</v>
      </c>
      <c r="G627">
        <v>1.87595</v>
      </c>
      <c r="H627">
        <v>1.87879</v>
      </c>
      <c r="J627">
        <v>1</v>
      </c>
      <c r="L627">
        <v>0.91</v>
      </c>
      <c r="M627" t="s">
        <v>13</v>
      </c>
      <c r="N627">
        <f t="shared" si="119"/>
        <v>48660.560000000536</v>
      </c>
      <c r="O627">
        <f t="shared" si="115"/>
        <v>0</v>
      </c>
      <c r="U627" t="str">
        <f ca="1"/>
        <v>2025-06-20 23:37:14</v>
      </c>
      <c r="V627" s="4">
        <f t="shared" ca="1" si="109"/>
        <v>1</v>
      </c>
      <c r="W627" s="4">
        <f t="shared" ca="1" si="110"/>
        <v>1</v>
      </c>
      <c r="X627" s="4">
        <f t="shared" ca="1" si="111"/>
        <v>0.92</v>
      </c>
      <c r="Y627" s="4">
        <f t="shared" ca="1" si="116"/>
        <v>0.92130000000000001</v>
      </c>
      <c r="Z627" s="4">
        <f t="shared" ca="1" si="117"/>
        <v>0.91891</v>
      </c>
      <c r="AA627" s="4">
        <f t="shared" ca="1" si="118"/>
        <v>0.91891</v>
      </c>
      <c r="AB627">
        <f t="shared" ca="1" si="112"/>
        <v>0</v>
      </c>
      <c r="AC627">
        <f t="shared" ca="1" si="113"/>
        <v>1</v>
      </c>
      <c r="AD627">
        <f t="shared" ca="1" si="114"/>
        <v>0</v>
      </c>
    </row>
    <row r="628" spans="1:30" x14ac:dyDescent="0.2">
      <c r="A628" t="s">
        <v>11</v>
      </c>
      <c r="B628" t="s">
        <v>6206</v>
      </c>
      <c r="C628" t="s">
        <v>28</v>
      </c>
      <c r="D628" t="s">
        <v>37</v>
      </c>
      <c r="E628" t="s">
        <v>6207</v>
      </c>
      <c r="F628" t="s">
        <v>6208</v>
      </c>
      <c r="G628">
        <v>1.8704499999999999</v>
      </c>
      <c r="H628">
        <v>1.8753</v>
      </c>
      <c r="J628">
        <v>1</v>
      </c>
      <c r="L628">
        <v>0.92</v>
      </c>
      <c r="M628" t="s">
        <v>13</v>
      </c>
      <c r="N628">
        <f t="shared" si="119"/>
        <v>48659.650000000533</v>
      </c>
      <c r="O628">
        <f t="shared" si="115"/>
        <v>0</v>
      </c>
      <c r="U628" t="str">
        <f ca="1"/>
        <v>2025-06-20 23:26:51</v>
      </c>
      <c r="V628" s="4">
        <f t="shared" ca="1" si="109"/>
        <v>2</v>
      </c>
      <c r="W628" s="4">
        <f t="shared" ca="1" si="110"/>
        <v>3</v>
      </c>
      <c r="X628" s="4">
        <f t="shared" ca="1" si="111"/>
        <v>2.7600000000000002</v>
      </c>
      <c r="Y628" s="4">
        <f t="shared" ca="1" si="116"/>
        <v>0.91881999999999997</v>
      </c>
      <c r="Z628" s="4">
        <f t="shared" ca="1" si="117"/>
        <v>0.91866999999999999</v>
      </c>
      <c r="AA628" s="4">
        <f t="shared" ca="1" si="118"/>
        <v>0.91835</v>
      </c>
      <c r="AB628">
        <f t="shared" ca="1" si="112"/>
        <v>0</v>
      </c>
      <c r="AC628">
        <f t="shared" ca="1" si="113"/>
        <v>1</v>
      </c>
      <c r="AD628">
        <f t="shared" ca="1" si="114"/>
        <v>0</v>
      </c>
    </row>
    <row r="629" spans="1:30" x14ac:dyDescent="0.2">
      <c r="A629" t="s">
        <v>11</v>
      </c>
      <c r="B629" t="s">
        <v>6209</v>
      </c>
      <c r="C629" t="s">
        <v>28</v>
      </c>
      <c r="D629" t="s">
        <v>37</v>
      </c>
      <c r="E629" t="s">
        <v>6210</v>
      </c>
      <c r="F629" t="s">
        <v>6211</v>
      </c>
      <c r="G629">
        <v>1.8681700000000001</v>
      </c>
      <c r="H629">
        <v>1.87066</v>
      </c>
      <c r="J629">
        <v>1</v>
      </c>
      <c r="L629">
        <v>0.92</v>
      </c>
      <c r="M629" t="s">
        <v>13</v>
      </c>
      <c r="N629">
        <f t="shared" si="119"/>
        <v>48658.730000000534</v>
      </c>
      <c r="O629">
        <f t="shared" si="115"/>
        <v>1</v>
      </c>
      <c r="U629" t="str">
        <f ca="1"/>
        <v>2025-06-20 23:16:38</v>
      </c>
      <c r="V629" s="4">
        <f t="shared" ref="V629:V692" ca="1" si="120">COUNTIF(INDIRECT($Q$5),U629)</f>
        <v>3</v>
      </c>
      <c r="W629" s="4">
        <f t="shared" ref="W629:W692" ca="1" si="121">SUMIF(INDIRECT($Q$5),U629,INDIRECT($Q$6))</f>
        <v>7</v>
      </c>
      <c r="X629" s="4">
        <f t="shared" ref="X629:X692" ca="1" si="122">SUMIF(INDIRECT($Q$5),U629,INDIRECT($Q$7))</f>
        <v>-7</v>
      </c>
      <c r="Y629" s="4">
        <f t="shared" ca="1" si="116"/>
        <v>0.91869999999999996</v>
      </c>
      <c r="Z629" s="4">
        <f t="shared" ca="1" si="117"/>
        <v>0.91815000000000002</v>
      </c>
      <c r="AA629" s="4">
        <f t="shared" ca="1" si="118"/>
        <v>0.91573000000000004</v>
      </c>
      <c r="AB629">
        <f t="shared" ref="AB629:AB692" ca="1" si="123">IF(AND(Z629&gt;Y629,Y629&gt;AA629), 1,0)</f>
        <v>0</v>
      </c>
      <c r="AC629">
        <f t="shared" ref="AC629:AC692" ca="1" si="124">IF(Y629&gt;Z629,1,0)</f>
        <v>1</v>
      </c>
      <c r="AD629">
        <f t="shared" ref="AD629:AD692" ca="1" si="125">IF(Y629&lt;AA629,1,0)</f>
        <v>0</v>
      </c>
    </row>
    <row r="630" spans="1:30" x14ac:dyDescent="0.2">
      <c r="A630" t="s">
        <v>14</v>
      </c>
      <c r="B630" t="s">
        <v>6212</v>
      </c>
      <c r="C630" t="s">
        <v>28</v>
      </c>
      <c r="D630" t="s">
        <v>37</v>
      </c>
      <c r="E630" t="s">
        <v>6213</v>
      </c>
      <c r="F630" t="s">
        <v>6214</v>
      </c>
      <c r="G630">
        <v>1.86486</v>
      </c>
      <c r="H630">
        <v>1.86826</v>
      </c>
      <c r="J630">
        <v>1</v>
      </c>
      <c r="L630">
        <v>-1</v>
      </c>
      <c r="M630" t="s">
        <v>13</v>
      </c>
      <c r="N630">
        <f t="shared" si="119"/>
        <v>48657.810000000536</v>
      </c>
      <c r="O630">
        <f t="shared" si="115"/>
        <v>0</v>
      </c>
      <c r="U630" t="str">
        <f ca="1"/>
        <v>2025-06-20 23:05:59</v>
      </c>
      <c r="V630" s="4">
        <f t="shared" ca="1" si="120"/>
        <v>4</v>
      </c>
      <c r="W630" s="4">
        <f t="shared" ca="1" si="121"/>
        <v>15</v>
      </c>
      <c r="X630" s="4">
        <f t="shared" ca="1" si="122"/>
        <v>-15</v>
      </c>
      <c r="Y630" s="4">
        <f t="shared" ca="1" si="116"/>
        <v>0.91517000000000004</v>
      </c>
      <c r="Z630" s="4">
        <f t="shared" ca="1" si="117"/>
        <v>0.91935999999999996</v>
      </c>
      <c r="AA630" s="4">
        <f t="shared" ca="1" si="118"/>
        <v>0.91617000000000004</v>
      </c>
      <c r="AB630">
        <f t="shared" ca="1" si="123"/>
        <v>0</v>
      </c>
      <c r="AC630">
        <f t="shared" ca="1" si="124"/>
        <v>0</v>
      </c>
      <c r="AD630">
        <f t="shared" ca="1" si="125"/>
        <v>1</v>
      </c>
    </row>
    <row r="631" spans="1:30" x14ac:dyDescent="0.2">
      <c r="A631" t="s">
        <v>14</v>
      </c>
      <c r="B631" t="s">
        <v>6215</v>
      </c>
      <c r="C631" t="s">
        <v>123</v>
      </c>
      <c r="D631" t="s">
        <v>37</v>
      </c>
      <c r="E631" t="s">
        <v>6216</v>
      </c>
      <c r="F631" t="s">
        <v>6214</v>
      </c>
      <c r="G631">
        <v>1.8674999999999999</v>
      </c>
      <c r="H631">
        <v>1.86826</v>
      </c>
      <c r="J631">
        <v>2</v>
      </c>
      <c r="L631">
        <v>-2</v>
      </c>
      <c r="M631" t="s">
        <v>13</v>
      </c>
      <c r="N631">
        <f t="shared" si="119"/>
        <v>48658.810000000536</v>
      </c>
      <c r="O631">
        <f t="shared" si="115"/>
        <v>0</v>
      </c>
      <c r="U631" t="str">
        <f ca="1"/>
        <v>2025-06-20 22:55:46</v>
      </c>
      <c r="V631" s="4">
        <f t="shared" ca="1" si="120"/>
        <v>4</v>
      </c>
      <c r="W631" s="4">
        <f t="shared" ca="1" si="121"/>
        <v>15</v>
      </c>
      <c r="X631" s="4">
        <f t="shared" ca="1" si="122"/>
        <v>11.88</v>
      </c>
      <c r="Y631" s="4">
        <f t="shared" ca="1" si="116"/>
        <v>0.91930000000000001</v>
      </c>
      <c r="Z631" s="4">
        <f t="shared" ca="1" si="117"/>
        <v>0.91986999999999997</v>
      </c>
      <c r="AA631" s="4">
        <f t="shared" ca="1" si="118"/>
        <v>0.91700000000000004</v>
      </c>
      <c r="AB631">
        <f t="shared" ca="1" si="123"/>
        <v>1</v>
      </c>
      <c r="AC631">
        <f t="shared" ca="1" si="124"/>
        <v>0</v>
      </c>
      <c r="AD631">
        <f t="shared" ca="1" si="125"/>
        <v>0</v>
      </c>
    </row>
    <row r="632" spans="1:30" x14ac:dyDescent="0.2">
      <c r="A632" t="s">
        <v>11</v>
      </c>
      <c r="B632" t="s">
        <v>6217</v>
      </c>
      <c r="C632" t="s">
        <v>153</v>
      </c>
      <c r="D632" t="s">
        <v>37</v>
      </c>
      <c r="E632" t="s">
        <v>6218</v>
      </c>
      <c r="F632" t="s">
        <v>6219</v>
      </c>
      <c r="G632">
        <v>1.8657699999999999</v>
      </c>
      <c r="H632">
        <v>1.8650899999999999</v>
      </c>
      <c r="J632">
        <v>2</v>
      </c>
      <c r="L632">
        <v>-2</v>
      </c>
      <c r="M632" t="s">
        <v>13</v>
      </c>
      <c r="N632">
        <f t="shared" si="119"/>
        <v>48660.810000000536</v>
      </c>
      <c r="O632">
        <f t="shared" si="115"/>
        <v>1</v>
      </c>
      <c r="U632" t="str">
        <f ca="1"/>
        <v>2025-06-20 22:45:40</v>
      </c>
      <c r="V632" s="4">
        <f t="shared" ca="1" si="120"/>
        <v>3</v>
      </c>
      <c r="W632" s="4">
        <f t="shared" ca="1" si="121"/>
        <v>7</v>
      </c>
      <c r="X632" s="4">
        <f t="shared" ca="1" si="122"/>
        <v>0.68000000000000016</v>
      </c>
      <c r="Y632" s="4">
        <f t="shared" ca="1" si="116"/>
        <v>0.92001999999999995</v>
      </c>
      <c r="Z632" s="4">
        <f t="shared" ca="1" si="117"/>
        <v>0.92081999999999997</v>
      </c>
      <c r="AA632" s="4">
        <f t="shared" ca="1" si="118"/>
        <v>0.91847000000000001</v>
      </c>
      <c r="AB632">
        <f t="shared" ca="1" si="123"/>
        <v>1</v>
      </c>
      <c r="AC632">
        <f t="shared" ca="1" si="124"/>
        <v>0</v>
      </c>
      <c r="AD632">
        <f t="shared" ca="1" si="125"/>
        <v>0</v>
      </c>
    </row>
    <row r="633" spans="1:30" x14ac:dyDescent="0.2">
      <c r="A633" t="s">
        <v>11</v>
      </c>
      <c r="B633" t="s">
        <v>6220</v>
      </c>
      <c r="C633" t="s">
        <v>28</v>
      </c>
      <c r="D633" t="s">
        <v>37</v>
      </c>
      <c r="E633" t="s">
        <v>6221</v>
      </c>
      <c r="F633" t="s">
        <v>6219</v>
      </c>
      <c r="G633">
        <v>1.8685400000000001</v>
      </c>
      <c r="H633">
        <v>1.8650899999999999</v>
      </c>
      <c r="J633">
        <v>1</v>
      </c>
      <c r="L633">
        <v>-1</v>
      </c>
      <c r="M633" t="s">
        <v>13</v>
      </c>
      <c r="N633">
        <f t="shared" si="119"/>
        <v>48662.810000000536</v>
      </c>
      <c r="O633">
        <f t="shared" si="115"/>
        <v>0</v>
      </c>
      <c r="U633" t="str">
        <f ca="1"/>
        <v>2025-06-20 22:35:28</v>
      </c>
      <c r="V633" s="4">
        <f t="shared" ca="1" si="120"/>
        <v>1</v>
      </c>
      <c r="W633" s="4">
        <f t="shared" ca="1" si="121"/>
        <v>1</v>
      </c>
      <c r="X633" s="4">
        <f t="shared" ca="1" si="122"/>
        <v>0.92</v>
      </c>
      <c r="Y633" s="4">
        <f t="shared" ca="1" si="116"/>
        <v>0.91844000000000003</v>
      </c>
      <c r="Z633" s="4">
        <f t="shared" ca="1" si="117"/>
        <v>0.91769000000000001</v>
      </c>
      <c r="AA633" s="4">
        <f t="shared" ca="1" si="118"/>
        <v>0.91769000000000001</v>
      </c>
      <c r="AB633">
        <f t="shared" ca="1" si="123"/>
        <v>0</v>
      </c>
      <c r="AC633">
        <f t="shared" ca="1" si="124"/>
        <v>1</v>
      </c>
      <c r="AD633">
        <f t="shared" ca="1" si="125"/>
        <v>0</v>
      </c>
    </row>
    <row r="634" spans="1:30" x14ac:dyDescent="0.2">
      <c r="A634" t="s">
        <v>14</v>
      </c>
      <c r="B634" t="s">
        <v>6222</v>
      </c>
      <c r="C634" t="s">
        <v>155</v>
      </c>
      <c r="D634" t="s">
        <v>37</v>
      </c>
      <c r="E634" t="s">
        <v>6223</v>
      </c>
      <c r="F634" t="s">
        <v>6224</v>
      </c>
      <c r="G634">
        <v>1.8681000000000001</v>
      </c>
      <c r="H634">
        <v>1.8684400000000001</v>
      </c>
      <c r="J634">
        <v>4</v>
      </c>
      <c r="L634">
        <v>-4</v>
      </c>
      <c r="M634" t="s">
        <v>13</v>
      </c>
      <c r="N634">
        <f t="shared" si="119"/>
        <v>48663.810000000536</v>
      </c>
      <c r="O634">
        <f t="shared" si="115"/>
        <v>0</v>
      </c>
      <c r="U634" t="str">
        <f ca="1"/>
        <v>2025-06-20 22:25:15</v>
      </c>
      <c r="V634" s="4">
        <f t="shared" ca="1" si="120"/>
        <v>1</v>
      </c>
      <c r="W634" s="4">
        <f t="shared" ca="1" si="121"/>
        <v>1</v>
      </c>
      <c r="X634" s="4">
        <f t="shared" ca="1" si="122"/>
        <v>0.92</v>
      </c>
      <c r="Y634" s="4">
        <f t="shared" ca="1" si="116"/>
        <v>0.91720999999999997</v>
      </c>
      <c r="Z634" s="4">
        <f t="shared" ca="1" si="117"/>
        <v>0.91524000000000005</v>
      </c>
      <c r="AA634" s="4">
        <f t="shared" ca="1" si="118"/>
        <v>0.91524000000000005</v>
      </c>
      <c r="AB634">
        <f t="shared" ca="1" si="123"/>
        <v>0</v>
      </c>
      <c r="AC634">
        <f t="shared" ca="1" si="124"/>
        <v>1</v>
      </c>
      <c r="AD634">
        <f t="shared" ca="1" si="125"/>
        <v>0</v>
      </c>
    </row>
    <row r="635" spans="1:30" x14ac:dyDescent="0.2">
      <c r="A635" t="s">
        <v>14</v>
      </c>
      <c r="B635" t="s">
        <v>6225</v>
      </c>
      <c r="C635" t="s">
        <v>33</v>
      </c>
      <c r="D635" t="s">
        <v>37</v>
      </c>
      <c r="E635" t="s">
        <v>6226</v>
      </c>
      <c r="F635" t="s">
        <v>6224</v>
      </c>
      <c r="G635">
        <v>1.86358</v>
      </c>
      <c r="H635">
        <v>1.8684400000000001</v>
      </c>
      <c r="J635">
        <v>1</v>
      </c>
      <c r="L635">
        <v>-1</v>
      </c>
      <c r="M635" t="s">
        <v>13</v>
      </c>
      <c r="N635">
        <f t="shared" si="119"/>
        <v>48667.810000000536</v>
      </c>
      <c r="O635">
        <f t="shared" si="115"/>
        <v>0</v>
      </c>
      <c r="U635" t="str">
        <f ca="1"/>
        <v>2025-06-20 22:14:58</v>
      </c>
      <c r="V635" s="4">
        <f t="shared" ca="1" si="120"/>
        <v>1</v>
      </c>
      <c r="W635" s="4">
        <f t="shared" ca="1" si="121"/>
        <v>1</v>
      </c>
      <c r="X635" s="4">
        <f t="shared" ca="1" si="122"/>
        <v>0.92</v>
      </c>
      <c r="Y635" s="4">
        <f t="shared" ca="1" si="116"/>
        <v>0.9153</v>
      </c>
      <c r="Z635" s="4">
        <f t="shared" ca="1" si="117"/>
        <v>0.91324000000000005</v>
      </c>
      <c r="AA635" s="4">
        <f t="shared" ca="1" si="118"/>
        <v>0.91324000000000005</v>
      </c>
      <c r="AB635">
        <f t="shared" ca="1" si="123"/>
        <v>0</v>
      </c>
      <c r="AC635">
        <f t="shared" ca="1" si="124"/>
        <v>1</v>
      </c>
      <c r="AD635">
        <f t="shared" ca="1" si="125"/>
        <v>0</v>
      </c>
    </row>
    <row r="636" spans="1:30" x14ac:dyDescent="0.2">
      <c r="A636" t="s">
        <v>14</v>
      </c>
      <c r="B636" t="s">
        <v>6227</v>
      </c>
      <c r="C636" t="s">
        <v>172</v>
      </c>
      <c r="D636" t="s">
        <v>37</v>
      </c>
      <c r="E636" t="s">
        <v>6228</v>
      </c>
      <c r="F636" t="s">
        <v>6224</v>
      </c>
      <c r="G636">
        <v>1.86568</v>
      </c>
      <c r="H636">
        <v>1.8684400000000001</v>
      </c>
      <c r="J636">
        <v>2</v>
      </c>
      <c r="L636">
        <v>-2</v>
      </c>
      <c r="M636" t="s">
        <v>13</v>
      </c>
      <c r="N636">
        <f t="shared" si="119"/>
        <v>48668.810000000536</v>
      </c>
      <c r="O636">
        <f t="shared" si="115"/>
        <v>0</v>
      </c>
      <c r="U636" t="str">
        <f ca="1"/>
        <v>2025-06-20 22:04:20</v>
      </c>
      <c r="V636" s="4">
        <f t="shared" ca="1" si="120"/>
        <v>4</v>
      </c>
      <c r="W636" s="4">
        <f t="shared" ca="1" si="121"/>
        <v>15</v>
      </c>
      <c r="X636" s="4">
        <f t="shared" ca="1" si="122"/>
        <v>-15</v>
      </c>
      <c r="Y636" s="4">
        <f t="shared" ca="1" si="116"/>
        <v>0.91366999999999998</v>
      </c>
      <c r="Z636" s="4">
        <f t="shared" ca="1" si="117"/>
        <v>0.91356000000000004</v>
      </c>
      <c r="AA636" s="4">
        <f t="shared" ca="1" si="118"/>
        <v>0.91168000000000005</v>
      </c>
      <c r="AB636">
        <f t="shared" ca="1" si="123"/>
        <v>0</v>
      </c>
      <c r="AC636">
        <f t="shared" ca="1" si="124"/>
        <v>1</v>
      </c>
      <c r="AD636">
        <f t="shared" ca="1" si="125"/>
        <v>0</v>
      </c>
    </row>
    <row r="637" spans="1:30" x14ac:dyDescent="0.2">
      <c r="A637" t="s">
        <v>11</v>
      </c>
      <c r="B637" t="s">
        <v>6229</v>
      </c>
      <c r="C637" t="s">
        <v>34</v>
      </c>
      <c r="D637" t="s">
        <v>37</v>
      </c>
      <c r="E637" t="s">
        <v>6230</v>
      </c>
      <c r="F637" t="s">
        <v>6231</v>
      </c>
      <c r="G637">
        <v>1.8639300000000001</v>
      </c>
      <c r="H637">
        <v>1.8631599999999999</v>
      </c>
      <c r="J637">
        <v>1</v>
      </c>
      <c r="L637">
        <v>-1</v>
      </c>
      <c r="M637" t="s">
        <v>13</v>
      </c>
      <c r="N637">
        <f t="shared" si="119"/>
        <v>48670.810000000536</v>
      </c>
      <c r="O637">
        <f t="shared" si="115"/>
        <v>0</v>
      </c>
      <c r="U637" t="str">
        <f ca="1"/>
        <v>2025-06-20 21:53:47</v>
      </c>
      <c r="V637" s="4">
        <f t="shared" ca="1" si="120"/>
        <v>3</v>
      </c>
      <c r="W637" s="4">
        <f t="shared" ca="1" si="121"/>
        <v>7</v>
      </c>
      <c r="X637" s="4">
        <f t="shared" ca="1" si="122"/>
        <v>0.68000000000000016</v>
      </c>
      <c r="Y637" s="4">
        <f t="shared" ca="1" si="116"/>
        <v>0.91164999999999996</v>
      </c>
      <c r="Z637" s="4">
        <f t="shared" ca="1" si="117"/>
        <v>0.91422000000000003</v>
      </c>
      <c r="AA637" s="4">
        <f t="shared" ca="1" si="118"/>
        <v>0.91135999999999995</v>
      </c>
      <c r="AB637">
        <f t="shared" ca="1" si="123"/>
        <v>1</v>
      </c>
      <c r="AC637">
        <f t="shared" ca="1" si="124"/>
        <v>0</v>
      </c>
      <c r="AD637">
        <f t="shared" ca="1" si="125"/>
        <v>0</v>
      </c>
    </row>
    <row r="638" spans="1:30" x14ac:dyDescent="0.2">
      <c r="A638" t="s">
        <v>11</v>
      </c>
      <c r="B638" t="s">
        <v>6232</v>
      </c>
      <c r="C638" t="s">
        <v>28</v>
      </c>
      <c r="D638" t="s">
        <v>37</v>
      </c>
      <c r="E638" t="s">
        <v>6233</v>
      </c>
      <c r="F638" t="s">
        <v>6234</v>
      </c>
      <c r="G638">
        <v>1.8601300000000001</v>
      </c>
      <c r="H638">
        <v>1.8647100000000001</v>
      </c>
      <c r="J638">
        <v>1</v>
      </c>
      <c r="L638">
        <v>0.92</v>
      </c>
      <c r="M638" t="s">
        <v>13</v>
      </c>
      <c r="N638">
        <f t="shared" si="119"/>
        <v>48671.810000000536</v>
      </c>
      <c r="O638">
        <f t="shared" si="115"/>
        <v>0</v>
      </c>
      <c r="U638" t="str">
        <f ca="1"/>
        <v>2025-06-20 21:43:35</v>
      </c>
      <c r="V638" s="4">
        <f t="shared" ca="1" si="120"/>
        <v>1</v>
      </c>
      <c r="W638" s="4">
        <f t="shared" ca="1" si="121"/>
        <v>1</v>
      </c>
      <c r="X638" s="4">
        <f t="shared" ca="1" si="122"/>
        <v>0.92</v>
      </c>
      <c r="Y638" s="4">
        <f t="shared" ca="1" si="116"/>
        <v>0.91442999999999997</v>
      </c>
      <c r="Z638" s="4">
        <f t="shared" ca="1" si="117"/>
        <v>0.91276000000000002</v>
      </c>
      <c r="AA638" s="4">
        <f t="shared" ca="1" si="118"/>
        <v>0.91276000000000002</v>
      </c>
      <c r="AB638">
        <f t="shared" ca="1" si="123"/>
        <v>0</v>
      </c>
      <c r="AC638">
        <f t="shared" ca="1" si="124"/>
        <v>1</v>
      </c>
      <c r="AD638">
        <f t="shared" ca="1" si="125"/>
        <v>0</v>
      </c>
    </row>
    <row r="639" spans="1:30" x14ac:dyDescent="0.2">
      <c r="A639" t="s">
        <v>14</v>
      </c>
      <c r="B639" t="s">
        <v>6235</v>
      </c>
      <c r="C639" t="s">
        <v>28</v>
      </c>
      <c r="D639" t="s">
        <v>37</v>
      </c>
      <c r="E639" t="s">
        <v>6236</v>
      </c>
      <c r="F639" t="s">
        <v>6237</v>
      </c>
      <c r="G639">
        <v>1.86113</v>
      </c>
      <c r="H639">
        <v>1.8600399999999999</v>
      </c>
      <c r="J639">
        <v>1</v>
      </c>
      <c r="L639">
        <v>0.92</v>
      </c>
      <c r="M639" t="s">
        <v>13</v>
      </c>
      <c r="N639">
        <f t="shared" si="119"/>
        <v>48670.890000000538</v>
      </c>
      <c r="O639">
        <f t="shared" si="115"/>
        <v>0</v>
      </c>
      <c r="U639" t="str">
        <f ca="1"/>
        <v>2025-06-20 21:33:30</v>
      </c>
      <c r="V639" s="4">
        <f t="shared" ca="1" si="120"/>
        <v>4</v>
      </c>
      <c r="W639" s="4">
        <f t="shared" ca="1" si="121"/>
        <v>15</v>
      </c>
      <c r="X639" s="4">
        <f t="shared" ca="1" si="122"/>
        <v>8.0400000000000009</v>
      </c>
      <c r="Y639" s="4">
        <f t="shared" ca="1" si="116"/>
        <v>0.91278999999999999</v>
      </c>
      <c r="Z639" s="4">
        <f t="shared" ca="1" si="117"/>
        <v>0.91334000000000004</v>
      </c>
      <c r="AA639" s="4">
        <f t="shared" ca="1" si="118"/>
        <v>0.91171000000000002</v>
      </c>
      <c r="AB639">
        <f t="shared" ca="1" si="123"/>
        <v>1</v>
      </c>
      <c r="AC639">
        <f t="shared" ca="1" si="124"/>
        <v>0</v>
      </c>
      <c r="AD639">
        <f t="shared" ca="1" si="125"/>
        <v>0</v>
      </c>
    </row>
    <row r="640" spans="1:30" x14ac:dyDescent="0.2">
      <c r="A640" t="s">
        <v>11</v>
      </c>
      <c r="B640" t="s">
        <v>6238</v>
      </c>
      <c r="C640" t="s">
        <v>28</v>
      </c>
      <c r="D640" t="s">
        <v>37</v>
      </c>
      <c r="E640" t="s">
        <v>6239</v>
      </c>
      <c r="F640" t="s">
        <v>6240</v>
      </c>
      <c r="G640">
        <v>1.86029</v>
      </c>
      <c r="H640">
        <v>1.86172</v>
      </c>
      <c r="J640">
        <v>1</v>
      </c>
      <c r="L640">
        <v>0.92</v>
      </c>
      <c r="M640" t="s">
        <v>13</v>
      </c>
      <c r="N640">
        <f t="shared" si="119"/>
        <v>48669.97000000054</v>
      </c>
      <c r="O640">
        <f t="shared" si="115"/>
        <v>1</v>
      </c>
      <c r="U640" t="str">
        <f ca="1"/>
        <v>2025-06-20 21:23:08</v>
      </c>
      <c r="V640" s="4">
        <f t="shared" ca="1" si="120"/>
        <v>1</v>
      </c>
      <c r="W640" s="4">
        <f t="shared" ca="1" si="121"/>
        <v>1</v>
      </c>
      <c r="X640" s="4">
        <f t="shared" ca="1" si="122"/>
        <v>0.92</v>
      </c>
      <c r="Y640" s="4">
        <f t="shared" ca="1" si="116"/>
        <v>0.91213</v>
      </c>
      <c r="Z640" s="4">
        <f t="shared" ca="1" si="117"/>
        <v>0.91539000000000004</v>
      </c>
      <c r="AA640" s="4">
        <f t="shared" ca="1" si="118"/>
        <v>0.91539000000000004</v>
      </c>
      <c r="AB640">
        <f t="shared" ca="1" si="123"/>
        <v>0</v>
      </c>
      <c r="AC640">
        <f t="shared" ca="1" si="124"/>
        <v>0</v>
      </c>
      <c r="AD640">
        <f t="shared" ca="1" si="125"/>
        <v>1</v>
      </c>
    </row>
    <row r="641" spans="1:30" x14ac:dyDescent="0.2">
      <c r="A641" t="s">
        <v>14</v>
      </c>
      <c r="B641" t="s">
        <v>6241</v>
      </c>
      <c r="C641" t="s">
        <v>145</v>
      </c>
      <c r="D641" t="s">
        <v>20</v>
      </c>
      <c r="E641" t="s">
        <v>6242</v>
      </c>
      <c r="F641" t="s">
        <v>6243</v>
      </c>
      <c r="G641">
        <v>0.85455999999999999</v>
      </c>
      <c r="H641">
        <v>0.85290999999999995</v>
      </c>
      <c r="J641">
        <v>4</v>
      </c>
      <c r="L641">
        <v>3.56</v>
      </c>
      <c r="M641" t="s">
        <v>13</v>
      </c>
      <c r="N641">
        <f t="shared" si="119"/>
        <v>48669.050000000541</v>
      </c>
      <c r="O641">
        <f t="shared" si="115"/>
        <v>0</v>
      </c>
      <c r="U641" t="str">
        <f ca="1"/>
        <v>2025-06-20 21:12:56</v>
      </c>
      <c r="V641" s="4">
        <f t="shared" ca="1" si="120"/>
        <v>4</v>
      </c>
      <c r="W641" s="4">
        <f t="shared" ca="1" si="121"/>
        <v>15</v>
      </c>
      <c r="X641" s="4">
        <f t="shared" ca="1" si="122"/>
        <v>-15</v>
      </c>
      <c r="Y641" s="4">
        <f t="shared" ca="1" si="116"/>
        <v>0.91517999999999999</v>
      </c>
      <c r="Z641" s="4">
        <f t="shared" ca="1" si="117"/>
        <v>0.91932000000000003</v>
      </c>
      <c r="AA641" s="4">
        <f t="shared" ca="1" si="118"/>
        <v>0.91713</v>
      </c>
      <c r="AB641">
        <f t="shared" ca="1" si="123"/>
        <v>0</v>
      </c>
      <c r="AC641">
        <f t="shared" ca="1" si="124"/>
        <v>0</v>
      </c>
      <c r="AD641">
        <f t="shared" ca="1" si="125"/>
        <v>1</v>
      </c>
    </row>
    <row r="642" spans="1:30" x14ac:dyDescent="0.2">
      <c r="A642" t="s">
        <v>14</v>
      </c>
      <c r="B642" t="s">
        <v>6244</v>
      </c>
      <c r="C642" t="s">
        <v>185</v>
      </c>
      <c r="D642" t="s">
        <v>20</v>
      </c>
      <c r="E642" t="s">
        <v>6245</v>
      </c>
      <c r="F642" t="s">
        <v>6243</v>
      </c>
      <c r="G642">
        <v>0.85387999999999997</v>
      </c>
      <c r="H642">
        <v>0.85290999999999995</v>
      </c>
      <c r="J642">
        <v>2</v>
      </c>
      <c r="L642">
        <v>1.78</v>
      </c>
      <c r="M642" t="s">
        <v>13</v>
      </c>
      <c r="N642">
        <f t="shared" si="119"/>
        <v>48665.490000000544</v>
      </c>
      <c r="O642">
        <f t="shared" ref="O642:O705" si="126">IF(OR(AND(A1496="call",J1496=1,G1496&lt;H1496),AND(A1496="put",J1496=1,G1496&gt;H1496)),1,0)</f>
        <v>0</v>
      </c>
      <c r="U642" t="str">
        <f ca="1"/>
        <v>2025-06-20 21:02:16</v>
      </c>
      <c r="V642" s="4">
        <f t="shared" ca="1" si="120"/>
        <v>1</v>
      </c>
      <c r="W642" s="4">
        <f t="shared" ca="1" si="121"/>
        <v>1</v>
      </c>
      <c r="X642" s="4">
        <f t="shared" ca="1" si="122"/>
        <v>0.92</v>
      </c>
      <c r="Y642" s="4">
        <f t="shared" ca="1" si="116"/>
        <v>0.91976000000000002</v>
      </c>
      <c r="Z642" s="4">
        <f t="shared" ca="1" si="117"/>
        <v>0.91732000000000002</v>
      </c>
      <c r="AA642" s="4">
        <f t="shared" ca="1" si="118"/>
        <v>0.91732000000000002</v>
      </c>
      <c r="AB642">
        <f t="shared" ca="1" si="123"/>
        <v>0</v>
      </c>
      <c r="AC642">
        <f t="shared" ca="1" si="124"/>
        <v>1</v>
      </c>
      <c r="AD642">
        <f t="shared" ca="1" si="125"/>
        <v>0</v>
      </c>
    </row>
    <row r="643" spans="1:30" x14ac:dyDescent="0.2">
      <c r="A643" t="s">
        <v>14</v>
      </c>
      <c r="B643" t="s">
        <v>6246</v>
      </c>
      <c r="C643" t="s">
        <v>28</v>
      </c>
      <c r="D643" t="s">
        <v>20</v>
      </c>
      <c r="E643" t="s">
        <v>6247</v>
      </c>
      <c r="F643" t="s">
        <v>6243</v>
      </c>
      <c r="G643">
        <v>0.85285</v>
      </c>
      <c r="H643">
        <v>0.85290999999999995</v>
      </c>
      <c r="J643">
        <v>1</v>
      </c>
      <c r="L643">
        <v>-1</v>
      </c>
      <c r="M643" t="s">
        <v>13</v>
      </c>
      <c r="N643">
        <f t="shared" si="119"/>
        <v>48663.710000000545</v>
      </c>
      <c r="O643">
        <f t="shared" si="126"/>
        <v>0</v>
      </c>
      <c r="U643" t="str">
        <f ca="1"/>
        <v>2025-06-20 20:52:03</v>
      </c>
      <c r="V643" s="4">
        <f t="shared" ca="1" si="120"/>
        <v>3</v>
      </c>
      <c r="W643" s="4">
        <f t="shared" ca="1" si="121"/>
        <v>7</v>
      </c>
      <c r="X643" s="4">
        <f t="shared" ca="1" si="122"/>
        <v>-7</v>
      </c>
      <c r="Y643" s="4">
        <f t="shared" ref="Y643:Y706" ca="1" si="127">_xlfn.MAXIFS(INDIRECT($Q$10),INDIRECT($Q$5),$U643)</f>
        <v>0.91754999999999998</v>
      </c>
      <c r="Z643" s="4">
        <f t="shared" ref="Z643:Z706" ca="1" si="128">_xlfn.MAXIFS(INDIRECT($Q$9),INDIRECT($Q$5),$U643)</f>
        <v>0.91651000000000005</v>
      </c>
      <c r="AA643" s="4">
        <f t="shared" ref="AA643:AA706" ca="1" si="129">_xlfn.MINIFS(INDIRECT($Q$9),INDIRECT($Q$5),$U643)</f>
        <v>0.91410000000000002</v>
      </c>
      <c r="AB643">
        <f t="shared" ca="1" si="123"/>
        <v>0</v>
      </c>
      <c r="AC643">
        <f t="shared" ca="1" si="124"/>
        <v>1</v>
      </c>
      <c r="AD643">
        <f t="shared" ca="1" si="125"/>
        <v>0</v>
      </c>
    </row>
    <row r="644" spans="1:30" x14ac:dyDescent="0.2">
      <c r="A644" t="s">
        <v>11</v>
      </c>
      <c r="B644" t="s">
        <v>6248</v>
      </c>
      <c r="C644" t="s">
        <v>71</v>
      </c>
      <c r="D644" t="s">
        <v>20</v>
      </c>
      <c r="E644" t="s">
        <v>6249</v>
      </c>
      <c r="F644" t="s">
        <v>6250</v>
      </c>
      <c r="G644">
        <v>0.85358000000000001</v>
      </c>
      <c r="H644">
        <v>0.85265999999999997</v>
      </c>
      <c r="J644">
        <v>2</v>
      </c>
      <c r="L644">
        <v>-2</v>
      </c>
      <c r="M644" t="s">
        <v>13</v>
      </c>
      <c r="N644">
        <f t="shared" ref="N644:N707" si="130">N643-L643</f>
        <v>48664.710000000545</v>
      </c>
      <c r="O644">
        <f t="shared" si="126"/>
        <v>0</v>
      </c>
      <c r="U644" t="str">
        <f ca="1"/>
        <v>2025-06-20 20:30:50</v>
      </c>
      <c r="V644" s="4">
        <f t="shared" ca="1" si="120"/>
        <v>1</v>
      </c>
      <c r="W644" s="4">
        <f t="shared" ca="1" si="121"/>
        <v>1</v>
      </c>
      <c r="X644" s="4">
        <f t="shared" ca="1" si="122"/>
        <v>0.9</v>
      </c>
      <c r="Y644" s="4">
        <f t="shared" ca="1" si="127"/>
        <v>0.51337999999999995</v>
      </c>
      <c r="Z644" s="4">
        <f t="shared" ca="1" si="128"/>
        <v>0.51278000000000001</v>
      </c>
      <c r="AA644" s="4">
        <f t="shared" ca="1" si="129"/>
        <v>0.51278000000000001</v>
      </c>
      <c r="AB644">
        <f t="shared" ca="1" si="123"/>
        <v>0</v>
      </c>
      <c r="AC644">
        <f t="shared" ca="1" si="124"/>
        <v>1</v>
      </c>
      <c r="AD644">
        <f t="shared" ca="1" si="125"/>
        <v>0</v>
      </c>
    </row>
    <row r="645" spans="1:30" x14ac:dyDescent="0.2">
      <c r="A645" t="s">
        <v>11</v>
      </c>
      <c r="B645" t="s">
        <v>6251</v>
      </c>
      <c r="C645" t="s">
        <v>28</v>
      </c>
      <c r="D645" t="s">
        <v>20</v>
      </c>
      <c r="E645" t="s">
        <v>6252</v>
      </c>
      <c r="F645" t="s">
        <v>6250</v>
      </c>
      <c r="G645">
        <v>0.85482999999999998</v>
      </c>
      <c r="H645">
        <v>0.85265999999999997</v>
      </c>
      <c r="J645">
        <v>1</v>
      </c>
      <c r="L645">
        <v>-1</v>
      </c>
      <c r="M645" t="s">
        <v>13</v>
      </c>
      <c r="N645">
        <f t="shared" si="130"/>
        <v>48666.710000000545</v>
      </c>
      <c r="O645">
        <f t="shared" si="126"/>
        <v>1</v>
      </c>
      <c r="U645" t="str">
        <f ca="1"/>
        <v>2025-06-20 20:20:37</v>
      </c>
      <c r="V645" s="4">
        <f t="shared" ca="1" si="120"/>
        <v>2</v>
      </c>
      <c r="W645" s="4">
        <f t="shared" ca="1" si="121"/>
        <v>3</v>
      </c>
      <c r="X645" s="4">
        <f t="shared" ca="1" si="122"/>
        <v>2.73</v>
      </c>
      <c r="Y645" s="4">
        <f t="shared" ca="1" si="127"/>
        <v>0.51244000000000001</v>
      </c>
      <c r="Z645" s="4">
        <f t="shared" ca="1" si="128"/>
        <v>0.51085000000000003</v>
      </c>
      <c r="AA645" s="4">
        <f t="shared" ca="1" si="129"/>
        <v>0.50988</v>
      </c>
      <c r="AB645">
        <f t="shared" ca="1" si="123"/>
        <v>0</v>
      </c>
      <c r="AC645">
        <f t="shared" ca="1" si="124"/>
        <v>1</v>
      </c>
      <c r="AD645">
        <f t="shared" ca="1" si="125"/>
        <v>0</v>
      </c>
    </row>
    <row r="646" spans="1:30" x14ac:dyDescent="0.2">
      <c r="A646" t="s">
        <v>11</v>
      </c>
      <c r="B646" t="s">
        <v>6253</v>
      </c>
      <c r="C646" t="s">
        <v>28</v>
      </c>
      <c r="D646" t="s">
        <v>20</v>
      </c>
      <c r="E646" t="s">
        <v>6254</v>
      </c>
      <c r="F646" t="s">
        <v>6255</v>
      </c>
      <c r="G646">
        <v>0.85209999999999997</v>
      </c>
      <c r="H646">
        <v>0.85487999999999997</v>
      </c>
      <c r="J646">
        <v>1</v>
      </c>
      <c r="L646">
        <v>0.92</v>
      </c>
      <c r="M646" t="s">
        <v>13</v>
      </c>
      <c r="N646">
        <f t="shared" si="130"/>
        <v>48667.710000000545</v>
      </c>
      <c r="O646">
        <f t="shared" si="126"/>
        <v>0</v>
      </c>
      <c r="U646" t="str">
        <f ca="1"/>
        <v>2025-06-20 20:10:24</v>
      </c>
      <c r="V646" s="4">
        <f t="shared" ca="1" si="120"/>
        <v>1</v>
      </c>
      <c r="W646" s="4">
        <f t="shared" ca="1" si="121"/>
        <v>1</v>
      </c>
      <c r="X646" s="4">
        <f t="shared" ca="1" si="122"/>
        <v>0.92</v>
      </c>
      <c r="Y646" s="4">
        <f t="shared" ca="1" si="127"/>
        <v>0.51078000000000001</v>
      </c>
      <c r="Z646" s="4">
        <f t="shared" ca="1" si="128"/>
        <v>0.51049999999999995</v>
      </c>
      <c r="AA646" s="4">
        <f t="shared" ca="1" si="129"/>
        <v>0.51049999999999995</v>
      </c>
      <c r="AB646">
        <f t="shared" ca="1" si="123"/>
        <v>0</v>
      </c>
      <c r="AC646">
        <f t="shared" ca="1" si="124"/>
        <v>1</v>
      </c>
      <c r="AD646">
        <f t="shared" ca="1" si="125"/>
        <v>0</v>
      </c>
    </row>
    <row r="647" spans="1:30" x14ac:dyDescent="0.2">
      <c r="A647" t="s">
        <v>14</v>
      </c>
      <c r="B647" t="s">
        <v>6256</v>
      </c>
      <c r="C647" t="s">
        <v>28</v>
      </c>
      <c r="D647" t="s">
        <v>20</v>
      </c>
      <c r="E647" t="s">
        <v>6257</v>
      </c>
      <c r="F647" t="s">
        <v>6258</v>
      </c>
      <c r="G647">
        <v>0.85055000000000003</v>
      </c>
      <c r="H647">
        <v>0.85187000000000002</v>
      </c>
      <c r="J647">
        <v>1</v>
      </c>
      <c r="L647">
        <v>-1</v>
      </c>
      <c r="M647" t="s">
        <v>13</v>
      </c>
      <c r="N647">
        <f t="shared" si="130"/>
        <v>48666.790000000547</v>
      </c>
      <c r="O647">
        <f t="shared" si="126"/>
        <v>1</v>
      </c>
      <c r="U647" t="str">
        <f ca="1"/>
        <v>2025-06-20 19:42:22</v>
      </c>
      <c r="V647" s="4">
        <f t="shared" ca="1" si="120"/>
        <v>2</v>
      </c>
      <c r="W647" s="4">
        <f t="shared" ca="1" si="121"/>
        <v>3</v>
      </c>
      <c r="X647" s="4">
        <f t="shared" ca="1" si="122"/>
        <v>2.7</v>
      </c>
      <c r="Y647" s="4">
        <f t="shared" ca="1" si="127"/>
        <v>0.91341000000000006</v>
      </c>
      <c r="Z647" s="4">
        <f t="shared" ca="1" si="128"/>
        <v>0.91718</v>
      </c>
      <c r="AA647" s="4">
        <f t="shared" ca="1" si="129"/>
        <v>0.91508999999999996</v>
      </c>
      <c r="AB647">
        <f t="shared" ca="1" si="123"/>
        <v>0</v>
      </c>
      <c r="AC647">
        <f t="shared" ca="1" si="124"/>
        <v>0</v>
      </c>
      <c r="AD647">
        <f t="shared" ca="1" si="125"/>
        <v>1</v>
      </c>
    </row>
    <row r="648" spans="1:30" x14ac:dyDescent="0.2">
      <c r="A648" t="s">
        <v>14</v>
      </c>
      <c r="B648" t="s">
        <v>6259</v>
      </c>
      <c r="C648" t="s">
        <v>49</v>
      </c>
      <c r="D648" t="s">
        <v>20</v>
      </c>
      <c r="E648" t="s">
        <v>6260</v>
      </c>
      <c r="F648" t="s">
        <v>6258</v>
      </c>
      <c r="G648">
        <v>0.85306999999999999</v>
      </c>
      <c r="H648">
        <v>0.85187000000000002</v>
      </c>
      <c r="J648">
        <v>4</v>
      </c>
      <c r="L648">
        <v>3.68</v>
      </c>
      <c r="M648" t="s">
        <v>13</v>
      </c>
      <c r="N648">
        <f t="shared" si="130"/>
        <v>48667.790000000547</v>
      </c>
      <c r="O648">
        <f t="shared" si="126"/>
        <v>0</v>
      </c>
      <c r="U648" t="str">
        <f ca="1"/>
        <v>2025-06-20 19:32:10</v>
      </c>
      <c r="V648" s="4">
        <f t="shared" ca="1" si="120"/>
        <v>3</v>
      </c>
      <c r="W648" s="4">
        <f t="shared" ca="1" si="121"/>
        <v>7</v>
      </c>
      <c r="X648" s="4">
        <f t="shared" ca="1" si="122"/>
        <v>0.60000000000000009</v>
      </c>
      <c r="Y648" s="4">
        <f t="shared" ca="1" si="127"/>
        <v>0.91510999999999998</v>
      </c>
      <c r="Z648" s="4">
        <f t="shared" ca="1" si="128"/>
        <v>0.91635999999999995</v>
      </c>
      <c r="AA648" s="4">
        <f t="shared" ca="1" si="129"/>
        <v>0.91486999999999996</v>
      </c>
      <c r="AB648">
        <f t="shared" ca="1" si="123"/>
        <v>1</v>
      </c>
      <c r="AC648">
        <f t="shared" ca="1" si="124"/>
        <v>0</v>
      </c>
      <c r="AD648">
        <f t="shared" ca="1" si="125"/>
        <v>0</v>
      </c>
    </row>
    <row r="649" spans="1:30" x14ac:dyDescent="0.2">
      <c r="A649" t="s">
        <v>14</v>
      </c>
      <c r="B649" t="s">
        <v>6261</v>
      </c>
      <c r="C649" t="s">
        <v>40</v>
      </c>
      <c r="D649" t="s">
        <v>20</v>
      </c>
      <c r="E649" t="s">
        <v>6262</v>
      </c>
      <c r="F649" t="s">
        <v>6258</v>
      </c>
      <c r="G649">
        <v>0.85192000000000001</v>
      </c>
      <c r="H649">
        <v>0.85187000000000002</v>
      </c>
      <c r="J649">
        <v>2</v>
      </c>
      <c r="L649">
        <v>1.84</v>
      </c>
      <c r="M649" t="s">
        <v>13</v>
      </c>
      <c r="N649">
        <f t="shared" si="130"/>
        <v>48664.110000000546</v>
      </c>
      <c r="O649">
        <f t="shared" si="126"/>
        <v>0</v>
      </c>
      <c r="U649" t="str">
        <f ca="1"/>
        <v>2025-06-20 19:21:57</v>
      </c>
      <c r="V649" s="4">
        <f t="shared" ca="1" si="120"/>
        <v>1</v>
      </c>
      <c r="W649" s="4">
        <f t="shared" ca="1" si="121"/>
        <v>1</v>
      </c>
      <c r="X649" s="4">
        <f t="shared" ca="1" si="122"/>
        <v>0.92</v>
      </c>
      <c r="Y649" s="4">
        <f t="shared" ca="1" si="127"/>
        <v>0.91659999999999997</v>
      </c>
      <c r="Z649" s="4">
        <f t="shared" ca="1" si="128"/>
        <v>0.91334000000000004</v>
      </c>
      <c r="AA649" s="4">
        <f t="shared" ca="1" si="129"/>
        <v>0.91334000000000004</v>
      </c>
      <c r="AB649">
        <f t="shared" ca="1" si="123"/>
        <v>0</v>
      </c>
      <c r="AC649">
        <f t="shared" ca="1" si="124"/>
        <v>1</v>
      </c>
      <c r="AD649">
        <f t="shared" ca="1" si="125"/>
        <v>0</v>
      </c>
    </row>
    <row r="650" spans="1:30" x14ac:dyDescent="0.2">
      <c r="A650" t="s">
        <v>11</v>
      </c>
      <c r="B650" t="s">
        <v>6263</v>
      </c>
      <c r="C650" t="s">
        <v>57</v>
      </c>
      <c r="D650" t="s">
        <v>20</v>
      </c>
      <c r="E650" t="s">
        <v>6264</v>
      </c>
      <c r="F650" t="s">
        <v>6265</v>
      </c>
      <c r="G650">
        <v>0.84994999999999998</v>
      </c>
      <c r="H650">
        <v>0.85067999999999999</v>
      </c>
      <c r="J650">
        <v>4</v>
      </c>
      <c r="L650">
        <v>3.68</v>
      </c>
      <c r="M650" t="s">
        <v>13</v>
      </c>
      <c r="N650">
        <f t="shared" si="130"/>
        <v>48662.27000000055</v>
      </c>
      <c r="O650">
        <f t="shared" si="126"/>
        <v>0</v>
      </c>
      <c r="U650" t="str">
        <f ca="1"/>
        <v>2025-06-20 19:11:45</v>
      </c>
      <c r="V650" s="4">
        <f t="shared" ca="1" si="120"/>
        <v>1</v>
      </c>
      <c r="W650" s="4">
        <f t="shared" ca="1" si="121"/>
        <v>1</v>
      </c>
      <c r="X650" s="4">
        <f t="shared" ca="1" si="122"/>
        <v>0.92</v>
      </c>
      <c r="Y650" s="4">
        <f t="shared" ca="1" si="127"/>
        <v>0.91322000000000003</v>
      </c>
      <c r="Z650" s="4">
        <f t="shared" ca="1" si="128"/>
        <v>0.90780000000000005</v>
      </c>
      <c r="AA650" s="4">
        <f t="shared" ca="1" si="129"/>
        <v>0.90780000000000005</v>
      </c>
      <c r="AB650">
        <f t="shared" ca="1" si="123"/>
        <v>0</v>
      </c>
      <c r="AC650">
        <f t="shared" ca="1" si="124"/>
        <v>1</v>
      </c>
      <c r="AD650">
        <f t="shared" ca="1" si="125"/>
        <v>0</v>
      </c>
    </row>
    <row r="651" spans="1:30" x14ac:dyDescent="0.2">
      <c r="A651" t="s">
        <v>11</v>
      </c>
      <c r="B651" t="s">
        <v>6266</v>
      </c>
      <c r="C651" t="s">
        <v>28</v>
      </c>
      <c r="D651" t="s">
        <v>20</v>
      </c>
      <c r="E651" t="s">
        <v>6267</v>
      </c>
      <c r="F651" t="s">
        <v>6265</v>
      </c>
      <c r="G651">
        <v>0.85277999999999998</v>
      </c>
      <c r="H651">
        <v>0.85067999999999999</v>
      </c>
      <c r="J651">
        <v>1</v>
      </c>
      <c r="L651">
        <v>-1</v>
      </c>
      <c r="M651" t="s">
        <v>13</v>
      </c>
      <c r="N651">
        <f t="shared" si="130"/>
        <v>48658.590000000549</v>
      </c>
      <c r="O651">
        <f t="shared" si="126"/>
        <v>0</v>
      </c>
      <c r="U651" t="str">
        <f ca="1"/>
        <v>2025-06-20 19:01:32</v>
      </c>
      <c r="V651" s="4">
        <f t="shared" ca="1" si="120"/>
        <v>2</v>
      </c>
      <c r="W651" s="4">
        <f t="shared" ca="1" si="121"/>
        <v>3</v>
      </c>
      <c r="X651" s="4">
        <f t="shared" ca="1" si="122"/>
        <v>2.7600000000000002</v>
      </c>
      <c r="Y651" s="4">
        <f t="shared" ca="1" si="127"/>
        <v>0.90795999999999999</v>
      </c>
      <c r="Z651" s="4">
        <f t="shared" ca="1" si="128"/>
        <v>0.90703999999999996</v>
      </c>
      <c r="AA651" s="4">
        <f t="shared" ca="1" si="129"/>
        <v>0.90642999999999996</v>
      </c>
      <c r="AB651">
        <f t="shared" ca="1" si="123"/>
        <v>0</v>
      </c>
      <c r="AC651">
        <f t="shared" ca="1" si="124"/>
        <v>1</v>
      </c>
      <c r="AD651">
        <f t="shared" ca="1" si="125"/>
        <v>0</v>
      </c>
    </row>
    <row r="652" spans="1:30" x14ac:dyDescent="0.2">
      <c r="A652" t="s">
        <v>11</v>
      </c>
      <c r="B652" t="s">
        <v>6268</v>
      </c>
      <c r="C652" t="s">
        <v>153</v>
      </c>
      <c r="D652" t="s">
        <v>20</v>
      </c>
      <c r="E652" t="s">
        <v>6269</v>
      </c>
      <c r="F652" t="s">
        <v>6265</v>
      </c>
      <c r="G652">
        <v>0.85121999999999998</v>
      </c>
      <c r="H652">
        <v>0.85067999999999999</v>
      </c>
      <c r="J652">
        <v>2</v>
      </c>
      <c r="L652">
        <v>-2</v>
      </c>
      <c r="M652" t="s">
        <v>13</v>
      </c>
      <c r="N652">
        <f t="shared" si="130"/>
        <v>48659.590000000549</v>
      </c>
      <c r="O652">
        <f t="shared" si="126"/>
        <v>0</v>
      </c>
      <c r="U652" t="str">
        <f ca="1"/>
        <v>2025-06-20 18:50:52</v>
      </c>
      <c r="V652" s="4">
        <f t="shared" ca="1" si="120"/>
        <v>3</v>
      </c>
      <c r="W652" s="4">
        <f t="shared" ca="1" si="121"/>
        <v>7</v>
      </c>
      <c r="X652" s="4">
        <f t="shared" ca="1" si="122"/>
        <v>-7</v>
      </c>
      <c r="Y652" s="4">
        <f t="shared" ca="1" si="127"/>
        <v>0.90603</v>
      </c>
      <c r="Z652" s="4">
        <f t="shared" ca="1" si="128"/>
        <v>0.90556000000000003</v>
      </c>
      <c r="AA652" s="4">
        <f t="shared" ca="1" si="129"/>
        <v>0.90332000000000001</v>
      </c>
      <c r="AB652">
        <f t="shared" ca="1" si="123"/>
        <v>0</v>
      </c>
      <c r="AC652">
        <f t="shared" ca="1" si="124"/>
        <v>1</v>
      </c>
      <c r="AD652">
        <f t="shared" ca="1" si="125"/>
        <v>0</v>
      </c>
    </row>
    <row r="653" spans="1:30" x14ac:dyDescent="0.2">
      <c r="A653" t="s">
        <v>14</v>
      </c>
      <c r="B653" t="s">
        <v>6270</v>
      </c>
      <c r="C653" t="s">
        <v>34</v>
      </c>
      <c r="D653" t="s">
        <v>20</v>
      </c>
      <c r="E653" t="s">
        <v>6271</v>
      </c>
      <c r="F653" t="s">
        <v>6272</v>
      </c>
      <c r="G653">
        <v>0.85068999999999995</v>
      </c>
      <c r="H653">
        <v>0.85277000000000003</v>
      </c>
      <c r="J653">
        <v>1</v>
      </c>
      <c r="L653">
        <v>-1</v>
      </c>
      <c r="M653" t="s">
        <v>13</v>
      </c>
      <c r="N653">
        <f t="shared" si="130"/>
        <v>48661.590000000549</v>
      </c>
      <c r="O653">
        <f t="shared" si="126"/>
        <v>0</v>
      </c>
      <c r="U653" t="str">
        <f ca="1"/>
        <v>2025-06-20 18:29:33</v>
      </c>
      <c r="V653" s="4">
        <f t="shared" ca="1" si="120"/>
        <v>2</v>
      </c>
      <c r="W653" s="4">
        <f t="shared" ca="1" si="121"/>
        <v>3</v>
      </c>
      <c r="X653" s="4">
        <f t="shared" ca="1" si="122"/>
        <v>0.78</v>
      </c>
      <c r="Y653" s="4">
        <f t="shared" ca="1" si="127"/>
        <v>1.8749800000000001</v>
      </c>
      <c r="Z653" s="4">
        <f t="shared" ca="1" si="128"/>
        <v>1.8779699999999999</v>
      </c>
      <c r="AA653" s="4">
        <f t="shared" ca="1" si="129"/>
        <v>1.87477</v>
      </c>
      <c r="AB653">
        <f t="shared" ca="1" si="123"/>
        <v>1</v>
      </c>
      <c r="AC653">
        <f t="shared" ca="1" si="124"/>
        <v>0</v>
      </c>
      <c r="AD653">
        <f t="shared" ca="1" si="125"/>
        <v>0</v>
      </c>
    </row>
    <row r="654" spans="1:30" x14ac:dyDescent="0.2">
      <c r="A654" t="s">
        <v>14</v>
      </c>
      <c r="B654" t="s">
        <v>6273</v>
      </c>
      <c r="C654" t="s">
        <v>122</v>
      </c>
      <c r="D654" t="s">
        <v>20</v>
      </c>
      <c r="E654" t="s">
        <v>6274</v>
      </c>
      <c r="F654" t="s">
        <v>6272</v>
      </c>
      <c r="G654">
        <v>0.85285999999999995</v>
      </c>
      <c r="H654">
        <v>0.85277000000000003</v>
      </c>
      <c r="J654">
        <v>2</v>
      </c>
      <c r="L654">
        <v>1.84</v>
      </c>
      <c r="M654" t="s">
        <v>13</v>
      </c>
      <c r="N654">
        <f t="shared" si="130"/>
        <v>48662.590000000549</v>
      </c>
      <c r="O654">
        <f t="shared" si="126"/>
        <v>0</v>
      </c>
      <c r="U654" t="str">
        <f ca="1"/>
        <v>2025-06-20 18:19:21</v>
      </c>
      <c r="V654" s="4">
        <f t="shared" ca="1" si="120"/>
        <v>1</v>
      </c>
      <c r="W654" s="4">
        <f t="shared" ca="1" si="121"/>
        <v>1</v>
      </c>
      <c r="X654" s="4">
        <f t="shared" ca="1" si="122"/>
        <v>0.92</v>
      </c>
      <c r="Y654" s="4">
        <f t="shared" ca="1" si="127"/>
        <v>1.87524</v>
      </c>
      <c r="Z654" s="4">
        <f t="shared" ca="1" si="128"/>
        <v>1.8764000000000001</v>
      </c>
      <c r="AA654" s="4">
        <f t="shared" ca="1" si="129"/>
        <v>1.8764000000000001</v>
      </c>
      <c r="AB654">
        <f t="shared" ca="1" si="123"/>
        <v>0</v>
      </c>
      <c r="AC654">
        <f t="shared" ca="1" si="124"/>
        <v>0</v>
      </c>
      <c r="AD654">
        <f t="shared" ca="1" si="125"/>
        <v>1</v>
      </c>
    </row>
    <row r="655" spans="1:30" x14ac:dyDescent="0.2">
      <c r="A655" t="s">
        <v>14</v>
      </c>
      <c r="B655" t="s">
        <v>6275</v>
      </c>
      <c r="C655" t="s">
        <v>28</v>
      </c>
      <c r="D655" t="s">
        <v>20</v>
      </c>
      <c r="E655" t="s">
        <v>6276</v>
      </c>
      <c r="F655" t="s">
        <v>6277</v>
      </c>
      <c r="G655">
        <v>0.85497000000000001</v>
      </c>
      <c r="H655">
        <v>0.85016000000000003</v>
      </c>
      <c r="J655">
        <v>1</v>
      </c>
      <c r="L655">
        <v>0.92</v>
      </c>
      <c r="M655" t="s">
        <v>13</v>
      </c>
      <c r="N655">
        <f t="shared" si="130"/>
        <v>48660.750000000553</v>
      </c>
      <c r="O655">
        <f t="shared" si="126"/>
        <v>0</v>
      </c>
      <c r="U655" t="str">
        <f ca="1"/>
        <v>2025-06-20 18:08:58</v>
      </c>
      <c r="V655" s="4">
        <f t="shared" ca="1" si="120"/>
        <v>3</v>
      </c>
      <c r="W655" s="4">
        <f t="shared" ca="1" si="121"/>
        <v>5</v>
      </c>
      <c r="X655" s="4">
        <f t="shared" ca="1" si="122"/>
        <v>2.68</v>
      </c>
      <c r="Y655" s="4">
        <f t="shared" ca="1" si="127"/>
        <v>1.8762399999999999</v>
      </c>
      <c r="Z655" s="4">
        <f t="shared" ca="1" si="128"/>
        <v>1.87713</v>
      </c>
      <c r="AA655" s="4">
        <f t="shared" ca="1" si="129"/>
        <v>1.8747499999999999</v>
      </c>
      <c r="AB655">
        <f t="shared" ca="1" si="123"/>
        <v>1</v>
      </c>
      <c r="AC655">
        <f t="shared" ca="1" si="124"/>
        <v>0</v>
      </c>
      <c r="AD655">
        <f t="shared" ca="1" si="125"/>
        <v>0</v>
      </c>
    </row>
    <row r="656" spans="1:30" x14ac:dyDescent="0.2">
      <c r="A656" t="s">
        <v>11</v>
      </c>
      <c r="B656" t="s">
        <v>6278</v>
      </c>
      <c r="C656" t="s">
        <v>75</v>
      </c>
      <c r="D656" t="s">
        <v>20</v>
      </c>
      <c r="E656" t="s">
        <v>6279</v>
      </c>
      <c r="F656" t="s">
        <v>6280</v>
      </c>
      <c r="G656">
        <v>0.85602</v>
      </c>
      <c r="H656">
        <v>0.85516999999999999</v>
      </c>
      <c r="J656">
        <v>2</v>
      </c>
      <c r="L656">
        <v>-2</v>
      </c>
      <c r="M656" t="s">
        <v>13</v>
      </c>
      <c r="N656">
        <f t="shared" si="130"/>
        <v>48659.830000000555</v>
      </c>
      <c r="O656">
        <f t="shared" si="126"/>
        <v>0</v>
      </c>
      <c r="U656" t="str">
        <f ca="1"/>
        <v>2025-06-20 17:58:45</v>
      </c>
      <c r="V656" s="4">
        <f t="shared" ca="1" si="120"/>
        <v>2</v>
      </c>
      <c r="W656" s="4">
        <f t="shared" ca="1" si="121"/>
        <v>3</v>
      </c>
      <c r="X656" s="4">
        <f t="shared" ca="1" si="122"/>
        <v>2.7600000000000002</v>
      </c>
      <c r="Y656" s="4">
        <f t="shared" ca="1" si="127"/>
        <v>1.8744799999999999</v>
      </c>
      <c r="Z656" s="4">
        <f t="shared" ca="1" si="128"/>
        <v>1.8815599999999999</v>
      </c>
      <c r="AA656" s="4">
        <f t="shared" ca="1" si="129"/>
        <v>1.88073</v>
      </c>
      <c r="AB656">
        <f t="shared" ca="1" si="123"/>
        <v>0</v>
      </c>
      <c r="AC656">
        <f t="shared" ca="1" si="124"/>
        <v>0</v>
      </c>
      <c r="AD656">
        <f t="shared" ca="1" si="125"/>
        <v>1</v>
      </c>
    </row>
    <row r="657" spans="1:30" x14ac:dyDescent="0.2">
      <c r="A657" t="s">
        <v>11</v>
      </c>
      <c r="B657" t="s">
        <v>6281</v>
      </c>
      <c r="C657" t="s">
        <v>28</v>
      </c>
      <c r="D657" t="s">
        <v>20</v>
      </c>
      <c r="E657" t="s">
        <v>6282</v>
      </c>
      <c r="F657" t="s">
        <v>6280</v>
      </c>
      <c r="G657">
        <v>0.85750999999999999</v>
      </c>
      <c r="H657">
        <v>0.85516999999999999</v>
      </c>
      <c r="J657">
        <v>1</v>
      </c>
      <c r="L657">
        <v>-1</v>
      </c>
      <c r="M657" t="s">
        <v>13</v>
      </c>
      <c r="N657">
        <f t="shared" si="130"/>
        <v>48661.830000000555</v>
      </c>
      <c r="O657">
        <f t="shared" si="126"/>
        <v>0</v>
      </c>
      <c r="U657" t="str">
        <f ca="1"/>
        <v>2025-06-20 17:48:11</v>
      </c>
      <c r="V657" s="4">
        <f t="shared" ca="1" si="120"/>
        <v>4</v>
      </c>
      <c r="W657" s="4">
        <f t="shared" ca="1" si="121"/>
        <v>15</v>
      </c>
      <c r="X657" s="4">
        <f t="shared" ca="1" si="122"/>
        <v>-15</v>
      </c>
      <c r="Y657" s="4">
        <f t="shared" ca="1" si="127"/>
        <v>1.8806499999999999</v>
      </c>
      <c r="Z657" s="4">
        <f t="shared" ca="1" si="128"/>
        <v>1.8869100000000001</v>
      </c>
      <c r="AA657" s="4">
        <f t="shared" ca="1" si="129"/>
        <v>1.8810500000000001</v>
      </c>
      <c r="AB657">
        <f t="shared" ca="1" si="123"/>
        <v>0</v>
      </c>
      <c r="AC657">
        <f t="shared" ca="1" si="124"/>
        <v>0</v>
      </c>
      <c r="AD657">
        <f t="shared" ca="1" si="125"/>
        <v>1</v>
      </c>
    </row>
    <row r="658" spans="1:30" x14ac:dyDescent="0.2">
      <c r="A658" t="s">
        <v>11</v>
      </c>
      <c r="B658" t="s">
        <v>6283</v>
      </c>
      <c r="C658" t="s">
        <v>28</v>
      </c>
      <c r="D658" t="s">
        <v>20</v>
      </c>
      <c r="E658" t="s">
        <v>6284</v>
      </c>
      <c r="F658" t="s">
        <v>6285</v>
      </c>
      <c r="G658">
        <v>0.85628000000000004</v>
      </c>
      <c r="H658">
        <v>0.85748999999999997</v>
      </c>
      <c r="J658">
        <v>1</v>
      </c>
      <c r="L658">
        <v>0.92</v>
      </c>
      <c r="M658" t="s">
        <v>13</v>
      </c>
      <c r="N658">
        <f t="shared" si="130"/>
        <v>48662.830000000555</v>
      </c>
      <c r="O658">
        <f t="shared" si="126"/>
        <v>1</v>
      </c>
      <c r="U658" t="str">
        <f ca="1"/>
        <v>2025-06-20 17:37:59</v>
      </c>
      <c r="V658" s="4">
        <f t="shared" ca="1" si="120"/>
        <v>4</v>
      </c>
      <c r="W658" s="4">
        <f t="shared" ca="1" si="121"/>
        <v>15</v>
      </c>
      <c r="X658" s="4">
        <f t="shared" ca="1" si="122"/>
        <v>11.88</v>
      </c>
      <c r="Y658" s="4">
        <f t="shared" ca="1" si="127"/>
        <v>1.88693</v>
      </c>
      <c r="Z658" s="4">
        <f t="shared" ca="1" si="128"/>
        <v>1.8878200000000001</v>
      </c>
      <c r="AA658" s="4">
        <f t="shared" ca="1" si="129"/>
        <v>1.8835900000000001</v>
      </c>
      <c r="AB658">
        <f t="shared" ca="1" si="123"/>
        <v>1</v>
      </c>
      <c r="AC658">
        <f t="shared" ca="1" si="124"/>
        <v>0</v>
      </c>
      <c r="AD658">
        <f t="shared" ca="1" si="125"/>
        <v>0</v>
      </c>
    </row>
    <row r="659" spans="1:30" x14ac:dyDescent="0.2">
      <c r="A659" t="s">
        <v>11</v>
      </c>
      <c r="B659" t="s">
        <v>6286</v>
      </c>
      <c r="C659" t="s">
        <v>139</v>
      </c>
      <c r="D659" t="s">
        <v>20</v>
      </c>
      <c r="E659" t="s">
        <v>6287</v>
      </c>
      <c r="F659" t="s">
        <v>6285</v>
      </c>
      <c r="G659">
        <v>0.85516000000000003</v>
      </c>
      <c r="H659">
        <v>0.85748999999999997</v>
      </c>
      <c r="J659">
        <v>2</v>
      </c>
      <c r="L659">
        <v>1.84</v>
      </c>
      <c r="M659" t="s">
        <v>13</v>
      </c>
      <c r="N659">
        <f t="shared" si="130"/>
        <v>48661.910000000556</v>
      </c>
      <c r="O659">
        <f t="shared" si="126"/>
        <v>0</v>
      </c>
      <c r="U659" t="str">
        <f ca="1"/>
        <v>2025-06-20 17:27:26</v>
      </c>
      <c r="V659" s="4">
        <f t="shared" ca="1" si="120"/>
        <v>4</v>
      </c>
      <c r="W659" s="4">
        <f t="shared" ca="1" si="121"/>
        <v>15</v>
      </c>
      <c r="X659" s="4">
        <f t="shared" ca="1" si="122"/>
        <v>8.0400000000000009</v>
      </c>
      <c r="Y659" s="4">
        <f t="shared" ca="1" si="127"/>
        <v>1.8869800000000001</v>
      </c>
      <c r="Z659" s="4">
        <f t="shared" ca="1" si="128"/>
        <v>1.8892800000000001</v>
      </c>
      <c r="AA659" s="4">
        <f t="shared" ca="1" si="129"/>
        <v>1.88463</v>
      </c>
      <c r="AB659">
        <f t="shared" ca="1" si="123"/>
        <v>1</v>
      </c>
      <c r="AC659">
        <f t="shared" ca="1" si="124"/>
        <v>0</v>
      </c>
      <c r="AD659">
        <f t="shared" ca="1" si="125"/>
        <v>0</v>
      </c>
    </row>
    <row r="660" spans="1:30" x14ac:dyDescent="0.2">
      <c r="A660" t="s">
        <v>14</v>
      </c>
      <c r="B660" t="s">
        <v>6288</v>
      </c>
      <c r="C660" t="s">
        <v>28</v>
      </c>
      <c r="D660" t="s">
        <v>20</v>
      </c>
      <c r="E660" t="s">
        <v>6289</v>
      </c>
      <c r="F660" t="s">
        <v>6290</v>
      </c>
      <c r="G660">
        <v>0.85558999999999996</v>
      </c>
      <c r="H660">
        <v>0.85580999999999996</v>
      </c>
      <c r="J660">
        <v>1</v>
      </c>
      <c r="L660">
        <v>-1</v>
      </c>
      <c r="M660" t="s">
        <v>13</v>
      </c>
      <c r="N660">
        <f t="shared" si="130"/>
        <v>48660.07000000056</v>
      </c>
      <c r="O660">
        <f t="shared" si="126"/>
        <v>1</v>
      </c>
      <c r="U660" t="str">
        <f ca="1"/>
        <v>2025-06-20 17:17:14</v>
      </c>
      <c r="V660" s="4">
        <f t="shared" ca="1" si="120"/>
        <v>1</v>
      </c>
      <c r="W660" s="4">
        <f t="shared" ca="1" si="121"/>
        <v>1</v>
      </c>
      <c r="X660" s="4">
        <f t="shared" ca="1" si="122"/>
        <v>-1</v>
      </c>
      <c r="Y660" s="4">
        <f t="shared" ca="1" si="127"/>
        <v>1.88907</v>
      </c>
      <c r="Z660" s="4">
        <f t="shared" ca="1" si="128"/>
        <v>1.88879</v>
      </c>
      <c r="AA660" s="4">
        <f t="shared" ca="1" si="129"/>
        <v>1.88879</v>
      </c>
      <c r="AB660">
        <f t="shared" ca="1" si="123"/>
        <v>0</v>
      </c>
      <c r="AC660">
        <f t="shared" ca="1" si="124"/>
        <v>1</v>
      </c>
      <c r="AD660">
        <f t="shared" ca="1" si="125"/>
        <v>0</v>
      </c>
    </row>
    <row r="661" spans="1:30" x14ac:dyDescent="0.2">
      <c r="A661" t="s">
        <v>14</v>
      </c>
      <c r="B661" t="s">
        <v>6291</v>
      </c>
      <c r="C661" t="s">
        <v>142</v>
      </c>
      <c r="D661" t="s">
        <v>20</v>
      </c>
      <c r="E661" t="s">
        <v>6292</v>
      </c>
      <c r="F661" t="s">
        <v>6290</v>
      </c>
      <c r="G661">
        <v>0.85646</v>
      </c>
      <c r="H661">
        <v>0.85580999999999996</v>
      </c>
      <c r="J661">
        <v>2</v>
      </c>
      <c r="L661">
        <v>1.84</v>
      </c>
      <c r="M661" t="s">
        <v>13</v>
      </c>
      <c r="N661">
        <f t="shared" si="130"/>
        <v>48661.07000000056</v>
      </c>
      <c r="O661">
        <f t="shared" si="126"/>
        <v>0</v>
      </c>
      <c r="U661" t="str">
        <f ca="1"/>
        <v>2025-06-20 17:07:02</v>
      </c>
      <c r="V661" s="4">
        <f t="shared" ca="1" si="120"/>
        <v>3</v>
      </c>
      <c r="W661" s="4">
        <f t="shared" ca="1" si="121"/>
        <v>7</v>
      </c>
      <c r="X661" s="4">
        <f t="shared" ca="1" si="122"/>
        <v>0.68000000000000016</v>
      </c>
      <c r="Y661" s="4">
        <f t="shared" ca="1" si="127"/>
        <v>1.8891199999999999</v>
      </c>
      <c r="Z661" s="4">
        <f t="shared" ca="1" si="128"/>
        <v>1.89069</v>
      </c>
      <c r="AA661" s="4">
        <f t="shared" ca="1" si="129"/>
        <v>1.8879699999999999</v>
      </c>
      <c r="AB661">
        <f t="shared" ca="1" si="123"/>
        <v>1</v>
      </c>
      <c r="AC661">
        <f t="shared" ca="1" si="124"/>
        <v>0</v>
      </c>
      <c r="AD661">
        <f t="shared" ca="1" si="125"/>
        <v>0</v>
      </c>
    </row>
    <row r="662" spans="1:30" x14ac:dyDescent="0.2">
      <c r="A662" t="s">
        <v>14</v>
      </c>
      <c r="B662" t="s">
        <v>6293</v>
      </c>
      <c r="C662" t="s">
        <v>28</v>
      </c>
      <c r="D662" t="s">
        <v>20</v>
      </c>
      <c r="E662" t="s">
        <v>6294</v>
      </c>
      <c r="F662" t="s">
        <v>6295</v>
      </c>
      <c r="G662">
        <v>0.85809000000000002</v>
      </c>
      <c r="H662">
        <v>0.85604999999999998</v>
      </c>
      <c r="J662">
        <v>1</v>
      </c>
      <c r="L662">
        <v>0.92</v>
      </c>
      <c r="M662" t="s">
        <v>13</v>
      </c>
      <c r="N662">
        <f t="shared" si="130"/>
        <v>48659.230000000563</v>
      </c>
      <c r="O662">
        <f t="shared" si="126"/>
        <v>0</v>
      </c>
      <c r="U662" t="str">
        <f ca="1"/>
        <v>2025-06-20 16:56:29</v>
      </c>
      <c r="V662" s="4">
        <f t="shared" ca="1" si="120"/>
        <v>2</v>
      </c>
      <c r="W662" s="4">
        <f t="shared" ca="1" si="121"/>
        <v>3</v>
      </c>
      <c r="X662" s="4">
        <f t="shared" ca="1" si="122"/>
        <v>0.84000000000000008</v>
      </c>
      <c r="Y662" s="4">
        <f t="shared" ca="1" si="127"/>
        <v>1.89157</v>
      </c>
      <c r="Z662" s="4">
        <f t="shared" ca="1" si="128"/>
        <v>1.8920999999999999</v>
      </c>
      <c r="AA662" s="4">
        <f t="shared" ca="1" si="129"/>
        <v>1.8903799999999999</v>
      </c>
      <c r="AB662">
        <f t="shared" ca="1" si="123"/>
        <v>1</v>
      </c>
      <c r="AC662">
        <f t="shared" ca="1" si="124"/>
        <v>0</v>
      </c>
      <c r="AD662">
        <f t="shared" ca="1" si="125"/>
        <v>0</v>
      </c>
    </row>
    <row r="663" spans="1:30" x14ac:dyDescent="0.2">
      <c r="A663" t="s">
        <v>11</v>
      </c>
      <c r="B663" t="s">
        <v>6296</v>
      </c>
      <c r="C663" t="s">
        <v>76</v>
      </c>
      <c r="D663" t="s">
        <v>20</v>
      </c>
      <c r="E663" t="s">
        <v>6297</v>
      </c>
      <c r="F663" t="s">
        <v>6298</v>
      </c>
      <c r="G663">
        <v>0.85721999999999998</v>
      </c>
      <c r="H663">
        <v>0.85824999999999996</v>
      </c>
      <c r="J663">
        <v>2</v>
      </c>
      <c r="L663">
        <v>1.84</v>
      </c>
      <c r="M663" t="s">
        <v>13</v>
      </c>
      <c r="N663">
        <f t="shared" si="130"/>
        <v>48658.310000000565</v>
      </c>
      <c r="O663">
        <f t="shared" si="126"/>
        <v>0</v>
      </c>
      <c r="U663" t="str">
        <f ca="1"/>
        <v>2025-06-20 16:45:50</v>
      </c>
      <c r="V663" s="4">
        <f t="shared" ca="1" si="120"/>
        <v>4</v>
      </c>
      <c r="W663" s="4">
        <f t="shared" ca="1" si="121"/>
        <v>15</v>
      </c>
      <c r="X663" s="4">
        <f t="shared" ca="1" si="122"/>
        <v>0.36000000000000032</v>
      </c>
      <c r="Y663" s="4">
        <f t="shared" ca="1" si="127"/>
        <v>1.8912800000000001</v>
      </c>
      <c r="Z663" s="4">
        <f t="shared" ca="1" si="128"/>
        <v>1.89354</v>
      </c>
      <c r="AA663" s="4">
        <f t="shared" ca="1" si="129"/>
        <v>1.8906499999999999</v>
      </c>
      <c r="AB663">
        <f t="shared" ca="1" si="123"/>
        <v>1</v>
      </c>
      <c r="AC663">
        <f t="shared" ca="1" si="124"/>
        <v>0</v>
      </c>
      <c r="AD663">
        <f t="shared" ca="1" si="125"/>
        <v>0</v>
      </c>
    </row>
    <row r="664" spans="1:30" x14ac:dyDescent="0.2">
      <c r="A664" t="s">
        <v>11</v>
      </c>
      <c r="B664" t="s">
        <v>6299</v>
      </c>
      <c r="C664" t="s">
        <v>28</v>
      </c>
      <c r="D664" t="s">
        <v>20</v>
      </c>
      <c r="E664" t="s">
        <v>6300</v>
      </c>
      <c r="F664" t="s">
        <v>6298</v>
      </c>
      <c r="G664">
        <v>0.85816000000000003</v>
      </c>
      <c r="H664">
        <v>0.85824999999999996</v>
      </c>
      <c r="J664">
        <v>1</v>
      </c>
      <c r="L664">
        <v>0.92</v>
      </c>
      <c r="M664" t="s">
        <v>13</v>
      </c>
      <c r="N664">
        <f t="shared" si="130"/>
        <v>48656.470000000569</v>
      </c>
      <c r="O664">
        <f t="shared" si="126"/>
        <v>1</v>
      </c>
      <c r="U664" t="str">
        <f ca="1"/>
        <v>2025-06-20 16:35:37</v>
      </c>
      <c r="V664" s="4">
        <f t="shared" ca="1" si="120"/>
        <v>4</v>
      </c>
      <c r="W664" s="4">
        <f t="shared" ca="1" si="121"/>
        <v>15</v>
      </c>
      <c r="X664" s="4">
        <f t="shared" ca="1" si="122"/>
        <v>0.36000000000000032</v>
      </c>
      <c r="Y664" s="4">
        <f t="shared" ca="1" si="127"/>
        <v>1.89357</v>
      </c>
      <c r="Z664" s="4">
        <f t="shared" ca="1" si="128"/>
        <v>1.8946099999999999</v>
      </c>
      <c r="AA664" s="4">
        <f t="shared" ca="1" si="129"/>
        <v>1.8889400000000001</v>
      </c>
      <c r="AB664">
        <f t="shared" ca="1" si="123"/>
        <v>1</v>
      </c>
      <c r="AC664">
        <f t="shared" ca="1" si="124"/>
        <v>0</v>
      </c>
      <c r="AD664">
        <f t="shared" ca="1" si="125"/>
        <v>0</v>
      </c>
    </row>
    <row r="665" spans="1:30" x14ac:dyDescent="0.2">
      <c r="A665" t="s">
        <v>11</v>
      </c>
      <c r="B665" t="s">
        <v>6301</v>
      </c>
      <c r="C665" t="s">
        <v>28</v>
      </c>
      <c r="D665" t="s">
        <v>20</v>
      </c>
      <c r="E665" t="s">
        <v>6302</v>
      </c>
      <c r="F665" t="s">
        <v>6303</v>
      </c>
      <c r="G665">
        <v>0.85623000000000005</v>
      </c>
      <c r="H665">
        <v>0.85824999999999996</v>
      </c>
      <c r="J665">
        <v>1</v>
      </c>
      <c r="L665">
        <v>0.92</v>
      </c>
      <c r="M665" t="s">
        <v>13</v>
      </c>
      <c r="N665">
        <f t="shared" si="130"/>
        <v>48655.55000000057</v>
      </c>
      <c r="O665">
        <f t="shared" si="126"/>
        <v>1</v>
      </c>
      <c r="U665" t="str">
        <f ca="1"/>
        <v>2025-06-20 16:25:24</v>
      </c>
      <c r="V665" s="4">
        <f t="shared" ca="1" si="120"/>
        <v>2</v>
      </c>
      <c r="W665" s="4">
        <f t="shared" ca="1" si="121"/>
        <v>3</v>
      </c>
      <c r="X665" s="4">
        <f t="shared" ca="1" si="122"/>
        <v>-3</v>
      </c>
      <c r="Y665" s="4">
        <f t="shared" ca="1" si="127"/>
        <v>1.88873</v>
      </c>
      <c r="Z665" s="4">
        <f t="shared" ca="1" si="128"/>
        <v>1.8908</v>
      </c>
      <c r="AA665" s="4">
        <f t="shared" ca="1" si="129"/>
        <v>1.8894500000000001</v>
      </c>
      <c r="AB665">
        <f t="shared" ca="1" si="123"/>
        <v>0</v>
      </c>
      <c r="AC665">
        <f t="shared" ca="1" si="124"/>
        <v>0</v>
      </c>
      <c r="AD665">
        <f t="shared" ca="1" si="125"/>
        <v>1</v>
      </c>
    </row>
    <row r="666" spans="1:30" x14ac:dyDescent="0.2">
      <c r="A666" t="s">
        <v>11</v>
      </c>
      <c r="B666" t="s">
        <v>6304</v>
      </c>
      <c r="C666" t="s">
        <v>28</v>
      </c>
      <c r="D666" t="s">
        <v>20</v>
      </c>
      <c r="E666" t="s">
        <v>6305</v>
      </c>
      <c r="F666" t="s">
        <v>6306</v>
      </c>
      <c r="G666">
        <v>0.85477999999999998</v>
      </c>
      <c r="H666">
        <v>0.85662000000000005</v>
      </c>
      <c r="J666">
        <v>1</v>
      </c>
      <c r="L666">
        <v>0.92</v>
      </c>
      <c r="M666" t="s">
        <v>13</v>
      </c>
      <c r="N666">
        <f t="shared" si="130"/>
        <v>48654.630000000572</v>
      </c>
      <c r="O666">
        <f t="shared" si="126"/>
        <v>0</v>
      </c>
      <c r="U666" t="str">
        <f ca="1"/>
        <v>2025-06-20 16:04:11</v>
      </c>
      <c r="V666" s="4">
        <f t="shared" ca="1" si="120"/>
        <v>1</v>
      </c>
      <c r="W666" s="4">
        <f t="shared" ca="1" si="121"/>
        <v>1</v>
      </c>
      <c r="X666" s="4">
        <f t="shared" ca="1" si="122"/>
        <v>0.9</v>
      </c>
      <c r="Y666" s="4">
        <f t="shared" ca="1" si="127"/>
        <v>0.50460000000000005</v>
      </c>
      <c r="Z666" s="4">
        <f t="shared" ca="1" si="128"/>
        <v>0.50792999999999999</v>
      </c>
      <c r="AA666" s="4">
        <f t="shared" ca="1" si="129"/>
        <v>0.50792999999999999</v>
      </c>
      <c r="AB666">
        <f t="shared" ca="1" si="123"/>
        <v>0</v>
      </c>
      <c r="AC666">
        <f t="shared" ca="1" si="124"/>
        <v>0</v>
      </c>
      <c r="AD666">
        <f t="shared" ca="1" si="125"/>
        <v>1</v>
      </c>
    </row>
    <row r="667" spans="1:30" x14ac:dyDescent="0.2">
      <c r="A667" t="s">
        <v>14</v>
      </c>
      <c r="B667" t="s">
        <v>6307</v>
      </c>
      <c r="C667" t="s">
        <v>28</v>
      </c>
      <c r="D667" t="s">
        <v>20</v>
      </c>
      <c r="E667" t="s">
        <v>6308</v>
      </c>
      <c r="F667" t="s">
        <v>6309</v>
      </c>
      <c r="G667">
        <v>0.85365000000000002</v>
      </c>
      <c r="H667">
        <v>0.85477000000000003</v>
      </c>
      <c r="J667">
        <v>1</v>
      </c>
      <c r="L667">
        <v>-1</v>
      </c>
      <c r="M667" t="s">
        <v>13</v>
      </c>
      <c r="N667">
        <f t="shared" si="130"/>
        <v>48653.710000000574</v>
      </c>
      <c r="O667">
        <f t="shared" si="126"/>
        <v>0</v>
      </c>
      <c r="U667" t="str">
        <f ca="1"/>
        <v>2025-06-20 15:53:59</v>
      </c>
      <c r="V667" s="4">
        <f t="shared" ca="1" si="120"/>
        <v>1</v>
      </c>
      <c r="W667" s="4">
        <f t="shared" ca="1" si="121"/>
        <v>1</v>
      </c>
      <c r="X667" s="4">
        <f t="shared" ca="1" si="122"/>
        <v>0.91</v>
      </c>
      <c r="Y667" s="4">
        <f t="shared" ca="1" si="127"/>
        <v>0.50819999999999999</v>
      </c>
      <c r="Z667" s="4">
        <f t="shared" ca="1" si="128"/>
        <v>0.50956999999999997</v>
      </c>
      <c r="AA667" s="4">
        <f t="shared" ca="1" si="129"/>
        <v>0.50956999999999997</v>
      </c>
      <c r="AB667">
        <f t="shared" ca="1" si="123"/>
        <v>0</v>
      </c>
      <c r="AC667">
        <f t="shared" ca="1" si="124"/>
        <v>0</v>
      </c>
      <c r="AD667">
        <f t="shared" ca="1" si="125"/>
        <v>1</v>
      </c>
    </row>
    <row r="668" spans="1:30" x14ac:dyDescent="0.2">
      <c r="A668" t="s">
        <v>14</v>
      </c>
      <c r="B668" t="s">
        <v>6310</v>
      </c>
      <c r="C668" t="s">
        <v>28</v>
      </c>
      <c r="D668" t="s">
        <v>20</v>
      </c>
      <c r="E668" t="s">
        <v>6311</v>
      </c>
      <c r="F668" t="s">
        <v>6312</v>
      </c>
      <c r="G668">
        <v>0.85726999999999998</v>
      </c>
      <c r="H668">
        <v>0.85365999999999997</v>
      </c>
      <c r="J668">
        <v>1</v>
      </c>
      <c r="L668">
        <v>0.92</v>
      </c>
      <c r="M668" t="s">
        <v>13</v>
      </c>
      <c r="N668">
        <f t="shared" si="130"/>
        <v>48654.710000000574</v>
      </c>
      <c r="O668">
        <f t="shared" si="126"/>
        <v>0</v>
      </c>
      <c r="U668" t="str">
        <f ca="1"/>
        <v>2025-06-20 15:43:18</v>
      </c>
      <c r="V668" s="4">
        <f t="shared" ca="1" si="120"/>
        <v>2</v>
      </c>
      <c r="W668" s="4">
        <f t="shared" ca="1" si="121"/>
        <v>3</v>
      </c>
      <c r="X668" s="4">
        <f t="shared" ca="1" si="122"/>
        <v>0.84000000000000008</v>
      </c>
      <c r="Y668" s="4">
        <f t="shared" ca="1" si="127"/>
        <v>0.5081</v>
      </c>
      <c r="Z668" s="4">
        <f t="shared" ca="1" si="128"/>
        <v>0.50973000000000002</v>
      </c>
      <c r="AA668" s="4">
        <f t="shared" ca="1" si="129"/>
        <v>0.50777000000000005</v>
      </c>
      <c r="AB668">
        <f t="shared" ca="1" si="123"/>
        <v>1</v>
      </c>
      <c r="AC668">
        <f t="shared" ca="1" si="124"/>
        <v>0</v>
      </c>
      <c r="AD668">
        <f t="shared" ca="1" si="125"/>
        <v>0</v>
      </c>
    </row>
    <row r="669" spans="1:30" x14ac:dyDescent="0.2">
      <c r="A669" t="s">
        <v>14</v>
      </c>
      <c r="B669" t="s">
        <v>6313</v>
      </c>
      <c r="C669" t="s">
        <v>131</v>
      </c>
      <c r="D669" t="s">
        <v>20</v>
      </c>
      <c r="E669" t="s">
        <v>6314</v>
      </c>
      <c r="F669" t="s">
        <v>6315</v>
      </c>
      <c r="G669">
        <v>0.85804000000000002</v>
      </c>
      <c r="H669">
        <v>0.85741000000000001</v>
      </c>
      <c r="J669">
        <v>2</v>
      </c>
      <c r="L669">
        <v>1.84</v>
      </c>
      <c r="M669" t="s">
        <v>13</v>
      </c>
      <c r="N669">
        <f t="shared" si="130"/>
        <v>48653.790000000576</v>
      </c>
      <c r="O669">
        <f t="shared" si="126"/>
        <v>0</v>
      </c>
      <c r="U669" t="str">
        <f ca="1"/>
        <v>2025-06-20 15:33:05</v>
      </c>
      <c r="V669" s="4">
        <f t="shared" ca="1" si="120"/>
        <v>1</v>
      </c>
      <c r="W669" s="4">
        <f t="shared" ca="1" si="121"/>
        <v>1</v>
      </c>
      <c r="X669" s="4">
        <f t="shared" ca="1" si="122"/>
        <v>0.92</v>
      </c>
      <c r="Y669" s="4">
        <f t="shared" ca="1" si="127"/>
        <v>0.50790000000000002</v>
      </c>
      <c r="Z669" s="4">
        <f t="shared" ca="1" si="128"/>
        <v>0.51063999999999998</v>
      </c>
      <c r="AA669" s="4">
        <f t="shared" ca="1" si="129"/>
        <v>0.51063999999999998</v>
      </c>
      <c r="AB669">
        <f t="shared" ca="1" si="123"/>
        <v>0</v>
      </c>
      <c r="AC669">
        <f t="shared" ca="1" si="124"/>
        <v>0</v>
      </c>
      <c r="AD669">
        <f t="shared" ca="1" si="125"/>
        <v>1</v>
      </c>
    </row>
    <row r="670" spans="1:30" x14ac:dyDescent="0.2">
      <c r="A670" t="s">
        <v>14</v>
      </c>
      <c r="B670" t="s">
        <v>6316</v>
      </c>
      <c r="C670" t="s">
        <v>28</v>
      </c>
      <c r="D670" t="s">
        <v>20</v>
      </c>
      <c r="E670" t="s">
        <v>6317</v>
      </c>
      <c r="F670" t="s">
        <v>6315</v>
      </c>
      <c r="G670">
        <v>0.85663999999999996</v>
      </c>
      <c r="H670">
        <v>0.85741000000000001</v>
      </c>
      <c r="J670">
        <v>1</v>
      </c>
      <c r="L670">
        <v>-1</v>
      </c>
      <c r="M670" t="s">
        <v>13</v>
      </c>
      <c r="N670">
        <f t="shared" si="130"/>
        <v>48651.950000000579</v>
      </c>
      <c r="O670">
        <f t="shared" si="126"/>
        <v>0</v>
      </c>
      <c r="U670" t="str">
        <f ca="1"/>
        <v>2025-06-20 15:22:53</v>
      </c>
      <c r="V670" s="4">
        <f t="shared" ca="1" si="120"/>
        <v>1</v>
      </c>
      <c r="W670" s="4">
        <f t="shared" ca="1" si="121"/>
        <v>1</v>
      </c>
      <c r="X670" s="4">
        <f t="shared" ca="1" si="122"/>
        <v>0.92</v>
      </c>
      <c r="Y670" s="4">
        <f t="shared" ca="1" si="127"/>
        <v>0.51046000000000002</v>
      </c>
      <c r="Z670" s="4">
        <f t="shared" ca="1" si="128"/>
        <v>0.51249</v>
      </c>
      <c r="AA670" s="4">
        <f t="shared" ca="1" si="129"/>
        <v>0.51249</v>
      </c>
      <c r="AB670">
        <f t="shared" ca="1" si="123"/>
        <v>0</v>
      </c>
      <c r="AC670">
        <f t="shared" ca="1" si="124"/>
        <v>0</v>
      </c>
      <c r="AD670">
        <f t="shared" ca="1" si="125"/>
        <v>1</v>
      </c>
    </row>
    <row r="671" spans="1:30" x14ac:dyDescent="0.2">
      <c r="A671" t="s">
        <v>14</v>
      </c>
      <c r="B671" t="s">
        <v>6318</v>
      </c>
      <c r="C671" t="s">
        <v>28</v>
      </c>
      <c r="D671" t="s">
        <v>20</v>
      </c>
      <c r="E671" t="s">
        <v>6319</v>
      </c>
      <c r="F671" t="s">
        <v>6320</v>
      </c>
      <c r="G671">
        <v>0.86212999999999995</v>
      </c>
      <c r="H671">
        <v>0.85619000000000001</v>
      </c>
      <c r="J671">
        <v>1</v>
      </c>
      <c r="L671">
        <v>0.92</v>
      </c>
      <c r="M671" t="s">
        <v>13</v>
      </c>
      <c r="N671">
        <f t="shared" si="130"/>
        <v>48652.950000000579</v>
      </c>
      <c r="O671">
        <f t="shared" si="126"/>
        <v>0</v>
      </c>
      <c r="U671" t="str">
        <f ca="1"/>
        <v>2025-06-20 15:12:40</v>
      </c>
      <c r="V671" s="4">
        <f t="shared" ca="1" si="120"/>
        <v>3</v>
      </c>
      <c r="W671" s="4">
        <f t="shared" ca="1" si="121"/>
        <v>7</v>
      </c>
      <c r="X671" s="4">
        <f t="shared" ca="1" si="122"/>
        <v>-7</v>
      </c>
      <c r="Y671" s="4">
        <f t="shared" ca="1" si="127"/>
        <v>0.51256999999999997</v>
      </c>
      <c r="Z671" s="4">
        <f t="shared" ca="1" si="128"/>
        <v>0.51615</v>
      </c>
      <c r="AA671" s="4">
        <f t="shared" ca="1" si="129"/>
        <v>0.51319999999999999</v>
      </c>
      <c r="AB671">
        <f t="shared" ca="1" si="123"/>
        <v>0</v>
      </c>
      <c r="AC671">
        <f t="shared" ca="1" si="124"/>
        <v>0</v>
      </c>
      <c r="AD671">
        <f t="shared" ca="1" si="125"/>
        <v>1</v>
      </c>
    </row>
    <row r="672" spans="1:30" x14ac:dyDescent="0.2">
      <c r="A672" t="s">
        <v>11</v>
      </c>
      <c r="B672" t="s">
        <v>6321</v>
      </c>
      <c r="C672" t="s">
        <v>152</v>
      </c>
      <c r="D672" t="s">
        <v>20</v>
      </c>
      <c r="E672" t="s">
        <v>6322</v>
      </c>
      <c r="F672" t="s">
        <v>6323</v>
      </c>
      <c r="G672">
        <v>0.86282999999999999</v>
      </c>
      <c r="H672">
        <v>0.86255000000000004</v>
      </c>
      <c r="J672">
        <v>2</v>
      </c>
      <c r="L672">
        <v>-2</v>
      </c>
      <c r="M672" t="s">
        <v>13</v>
      </c>
      <c r="N672">
        <f t="shared" si="130"/>
        <v>48652.030000000581</v>
      </c>
      <c r="O672">
        <f t="shared" si="126"/>
        <v>0</v>
      </c>
      <c r="U672" t="str">
        <f ca="1"/>
        <v>2025-06-20 15:02:27</v>
      </c>
      <c r="V672" s="4">
        <f t="shared" ca="1" si="120"/>
        <v>1</v>
      </c>
      <c r="W672" s="4">
        <f t="shared" ca="1" si="121"/>
        <v>1</v>
      </c>
      <c r="X672" s="4">
        <f t="shared" ca="1" si="122"/>
        <v>-1</v>
      </c>
      <c r="Y672" s="4">
        <f t="shared" ca="1" si="127"/>
        <v>0.51619999999999999</v>
      </c>
      <c r="Z672" s="4">
        <f t="shared" ca="1" si="128"/>
        <v>0.51565000000000005</v>
      </c>
      <c r="AA672" s="4">
        <f t="shared" ca="1" si="129"/>
        <v>0.51565000000000005</v>
      </c>
      <c r="AB672">
        <f t="shared" ca="1" si="123"/>
        <v>0</v>
      </c>
      <c r="AC672">
        <f t="shared" ca="1" si="124"/>
        <v>1</v>
      </c>
      <c r="AD672">
        <f t="shared" ca="1" si="125"/>
        <v>0</v>
      </c>
    </row>
    <row r="673" spans="1:30" x14ac:dyDescent="0.2">
      <c r="A673" t="s">
        <v>11</v>
      </c>
      <c r="B673" t="s">
        <v>6324</v>
      </c>
      <c r="C673" t="s">
        <v>28</v>
      </c>
      <c r="D673" t="s">
        <v>20</v>
      </c>
      <c r="E673" t="s">
        <v>6325</v>
      </c>
      <c r="F673" t="s">
        <v>6323</v>
      </c>
      <c r="G673">
        <v>0.86536000000000002</v>
      </c>
      <c r="H673">
        <v>0.86255000000000004</v>
      </c>
      <c r="J673">
        <v>1</v>
      </c>
      <c r="L673">
        <v>-1</v>
      </c>
      <c r="M673" t="s">
        <v>13</v>
      </c>
      <c r="N673">
        <f t="shared" si="130"/>
        <v>48654.030000000581</v>
      </c>
      <c r="O673">
        <f t="shared" si="126"/>
        <v>1</v>
      </c>
      <c r="U673" t="str">
        <f ca="1"/>
        <v>2025-06-20 14:52:15</v>
      </c>
      <c r="V673" s="4">
        <f t="shared" ca="1" si="120"/>
        <v>4</v>
      </c>
      <c r="W673" s="4">
        <f t="shared" ca="1" si="121"/>
        <v>15</v>
      </c>
      <c r="X673" s="4">
        <f t="shared" ca="1" si="122"/>
        <v>0.36000000000000032</v>
      </c>
      <c r="Y673" s="4">
        <f t="shared" ca="1" si="127"/>
        <v>0.51576999999999995</v>
      </c>
      <c r="Z673" s="4">
        <f t="shared" ca="1" si="128"/>
        <v>0.51580000000000004</v>
      </c>
      <c r="AA673" s="4">
        <f t="shared" ca="1" si="129"/>
        <v>0.51400000000000001</v>
      </c>
      <c r="AB673">
        <f t="shared" ca="1" si="123"/>
        <v>1</v>
      </c>
      <c r="AC673">
        <f t="shared" ca="1" si="124"/>
        <v>0</v>
      </c>
      <c r="AD673">
        <f t="shared" ca="1" si="125"/>
        <v>0</v>
      </c>
    </row>
    <row r="674" spans="1:30" x14ac:dyDescent="0.2">
      <c r="A674" t="s">
        <v>11</v>
      </c>
      <c r="B674" t="s">
        <v>6326</v>
      </c>
      <c r="C674" t="s">
        <v>135</v>
      </c>
      <c r="D674" t="s">
        <v>20</v>
      </c>
      <c r="E674" t="s">
        <v>6327</v>
      </c>
      <c r="F674" t="s">
        <v>6328</v>
      </c>
      <c r="G674">
        <v>0.86348999999999998</v>
      </c>
      <c r="H674">
        <v>0.86507000000000001</v>
      </c>
      <c r="J674">
        <v>8</v>
      </c>
      <c r="L674">
        <v>7.36</v>
      </c>
      <c r="M674" t="s">
        <v>13</v>
      </c>
      <c r="N674">
        <f t="shared" si="130"/>
        <v>48655.030000000581</v>
      </c>
      <c r="O674">
        <f t="shared" si="126"/>
        <v>1</v>
      </c>
      <c r="U674" t="str">
        <f ca="1"/>
        <v>2025-06-20 14:41:34</v>
      </c>
      <c r="V674" s="4">
        <f t="shared" ca="1" si="120"/>
        <v>1</v>
      </c>
      <c r="W674" s="4">
        <f t="shared" ca="1" si="121"/>
        <v>1</v>
      </c>
      <c r="X674" s="4">
        <f t="shared" ca="1" si="122"/>
        <v>0.92</v>
      </c>
      <c r="Y674" s="4">
        <f t="shared" ca="1" si="127"/>
        <v>0.51417999999999997</v>
      </c>
      <c r="Z674" s="4">
        <f t="shared" ca="1" si="128"/>
        <v>0.51541999999999999</v>
      </c>
      <c r="AA674" s="4">
        <f t="shared" ca="1" si="129"/>
        <v>0.51541999999999999</v>
      </c>
      <c r="AB674">
        <f t="shared" ca="1" si="123"/>
        <v>0</v>
      </c>
      <c r="AC674">
        <f t="shared" ca="1" si="124"/>
        <v>0</v>
      </c>
      <c r="AD674">
        <f t="shared" ca="1" si="125"/>
        <v>1</v>
      </c>
    </row>
    <row r="675" spans="1:30" x14ac:dyDescent="0.2">
      <c r="A675" t="s">
        <v>11</v>
      </c>
      <c r="B675" t="s">
        <v>6329</v>
      </c>
      <c r="C675" t="s">
        <v>133</v>
      </c>
      <c r="D675" t="s">
        <v>20</v>
      </c>
      <c r="E675" t="s">
        <v>6330</v>
      </c>
      <c r="F675" t="s">
        <v>6328</v>
      </c>
      <c r="G675">
        <v>0.86446999999999996</v>
      </c>
      <c r="H675">
        <v>0.86507000000000001</v>
      </c>
      <c r="J675">
        <v>4</v>
      </c>
      <c r="L675">
        <v>3.68</v>
      </c>
      <c r="M675" t="s">
        <v>13</v>
      </c>
      <c r="N675">
        <f t="shared" si="130"/>
        <v>48647.67000000058</v>
      </c>
      <c r="O675">
        <f t="shared" si="126"/>
        <v>0</v>
      </c>
      <c r="U675" t="str">
        <f ca="1"/>
        <v>2025-06-20 14:31:21</v>
      </c>
      <c r="V675" s="4">
        <f t="shared" ca="1" si="120"/>
        <v>2</v>
      </c>
      <c r="W675" s="4">
        <f t="shared" ca="1" si="121"/>
        <v>3</v>
      </c>
      <c r="X675" s="4">
        <f t="shared" ca="1" si="122"/>
        <v>2.7600000000000002</v>
      </c>
      <c r="Y675" s="4">
        <f t="shared" ca="1" si="127"/>
        <v>0.51632</v>
      </c>
      <c r="Z675" s="4">
        <f t="shared" ca="1" si="128"/>
        <v>0.51905999999999997</v>
      </c>
      <c r="AA675" s="4">
        <f t="shared" ca="1" si="129"/>
        <v>0.51807000000000003</v>
      </c>
      <c r="AB675">
        <f t="shared" ca="1" si="123"/>
        <v>0</v>
      </c>
      <c r="AC675">
        <f t="shared" ca="1" si="124"/>
        <v>0</v>
      </c>
      <c r="AD675">
        <f t="shared" ca="1" si="125"/>
        <v>1</v>
      </c>
    </row>
    <row r="676" spans="1:30" x14ac:dyDescent="0.2">
      <c r="A676" t="s">
        <v>11</v>
      </c>
      <c r="B676" t="s">
        <v>6331</v>
      </c>
      <c r="C676" t="s">
        <v>127</v>
      </c>
      <c r="D676" t="s">
        <v>20</v>
      </c>
      <c r="E676" t="s">
        <v>6332</v>
      </c>
      <c r="F676" t="s">
        <v>6328</v>
      </c>
      <c r="G676">
        <v>0.86507999999999996</v>
      </c>
      <c r="H676">
        <v>0.86507000000000001</v>
      </c>
      <c r="J676">
        <v>2</v>
      </c>
      <c r="L676">
        <v>-2</v>
      </c>
      <c r="M676" t="s">
        <v>13</v>
      </c>
      <c r="N676">
        <f t="shared" si="130"/>
        <v>48643.99000000058</v>
      </c>
      <c r="O676">
        <f t="shared" si="126"/>
        <v>0</v>
      </c>
      <c r="U676" t="str">
        <f ca="1"/>
        <v>2025-06-20 14:21:09</v>
      </c>
      <c r="V676" s="4">
        <f t="shared" ca="1" si="120"/>
        <v>1</v>
      </c>
      <c r="W676" s="4">
        <f t="shared" ca="1" si="121"/>
        <v>1</v>
      </c>
      <c r="X676" s="4">
        <f t="shared" ca="1" si="122"/>
        <v>0.92</v>
      </c>
      <c r="Y676" s="4">
        <f t="shared" ca="1" si="127"/>
        <v>0.51861000000000002</v>
      </c>
      <c r="Z676" s="4">
        <f t="shared" ca="1" si="128"/>
        <v>0.51807999999999998</v>
      </c>
      <c r="AA676" s="4">
        <f t="shared" ca="1" si="129"/>
        <v>0.51807999999999998</v>
      </c>
      <c r="AB676">
        <f t="shared" ca="1" si="123"/>
        <v>0</v>
      </c>
      <c r="AC676">
        <f t="shared" ca="1" si="124"/>
        <v>1</v>
      </c>
      <c r="AD676">
        <f t="shared" ca="1" si="125"/>
        <v>0</v>
      </c>
    </row>
    <row r="677" spans="1:30" x14ac:dyDescent="0.2">
      <c r="A677" t="s">
        <v>11</v>
      </c>
      <c r="B677" t="s">
        <v>6333</v>
      </c>
      <c r="C677" t="s">
        <v>28</v>
      </c>
      <c r="D677" t="s">
        <v>20</v>
      </c>
      <c r="E677" t="s">
        <v>6334</v>
      </c>
      <c r="F677" t="s">
        <v>6328</v>
      </c>
      <c r="G677">
        <v>0.86587000000000003</v>
      </c>
      <c r="H677">
        <v>0.86507000000000001</v>
      </c>
      <c r="J677">
        <v>1</v>
      </c>
      <c r="L677">
        <v>-1</v>
      </c>
      <c r="M677" t="s">
        <v>13</v>
      </c>
      <c r="N677">
        <f t="shared" si="130"/>
        <v>48645.99000000058</v>
      </c>
      <c r="O677">
        <f t="shared" si="126"/>
        <v>0</v>
      </c>
      <c r="U677" t="str">
        <f ca="1"/>
        <v>2025-06-20 14:10:56</v>
      </c>
      <c r="V677" s="4">
        <f t="shared" ca="1" si="120"/>
        <v>2</v>
      </c>
      <c r="W677" s="4">
        <f t="shared" ca="1" si="121"/>
        <v>3</v>
      </c>
      <c r="X677" s="4">
        <f t="shared" ca="1" si="122"/>
        <v>2.7600000000000002</v>
      </c>
      <c r="Y677" s="4">
        <f t="shared" ca="1" si="127"/>
        <v>0.51793999999999996</v>
      </c>
      <c r="Z677" s="4">
        <f t="shared" ca="1" si="128"/>
        <v>0.51732999999999996</v>
      </c>
      <c r="AA677" s="4">
        <f t="shared" ca="1" si="129"/>
        <v>0.51636000000000004</v>
      </c>
      <c r="AB677">
        <f t="shared" ca="1" si="123"/>
        <v>0</v>
      </c>
      <c r="AC677">
        <f t="shared" ca="1" si="124"/>
        <v>1</v>
      </c>
      <c r="AD677">
        <f t="shared" ca="1" si="125"/>
        <v>0</v>
      </c>
    </row>
    <row r="678" spans="1:30" x14ac:dyDescent="0.2">
      <c r="A678" t="s">
        <v>11</v>
      </c>
      <c r="B678" t="s">
        <v>6335</v>
      </c>
      <c r="C678" t="s">
        <v>28</v>
      </c>
      <c r="D678" t="s">
        <v>20</v>
      </c>
      <c r="E678" t="s">
        <v>6336</v>
      </c>
      <c r="F678" t="s">
        <v>6337</v>
      </c>
      <c r="G678">
        <v>0.86473</v>
      </c>
      <c r="H678">
        <v>0.86597000000000002</v>
      </c>
      <c r="J678">
        <v>1</v>
      </c>
      <c r="L678">
        <v>0.92</v>
      </c>
      <c r="M678" t="s">
        <v>13</v>
      </c>
      <c r="N678">
        <f t="shared" si="130"/>
        <v>48646.99000000058</v>
      </c>
      <c r="O678">
        <f t="shared" si="126"/>
        <v>0</v>
      </c>
      <c r="U678" t="str">
        <f ca="1"/>
        <v>2025-06-20 14:00:44</v>
      </c>
      <c r="V678" s="4">
        <f t="shared" ca="1" si="120"/>
        <v>2</v>
      </c>
      <c r="W678" s="4">
        <f t="shared" ca="1" si="121"/>
        <v>3</v>
      </c>
      <c r="X678" s="4">
        <f t="shared" ca="1" si="122"/>
        <v>0.84000000000000008</v>
      </c>
      <c r="Y678" s="4">
        <f t="shared" ca="1" si="127"/>
        <v>0.51705999999999996</v>
      </c>
      <c r="Z678" s="4">
        <f t="shared" ca="1" si="128"/>
        <v>0.51719000000000004</v>
      </c>
      <c r="AA678" s="4">
        <f t="shared" ca="1" si="129"/>
        <v>0.51617000000000002</v>
      </c>
      <c r="AB678">
        <f t="shared" ca="1" si="123"/>
        <v>1</v>
      </c>
      <c r="AC678">
        <f t="shared" ca="1" si="124"/>
        <v>0</v>
      </c>
      <c r="AD678">
        <f t="shared" ca="1" si="125"/>
        <v>0</v>
      </c>
    </row>
    <row r="679" spans="1:30" x14ac:dyDescent="0.2">
      <c r="A679" t="s">
        <v>11</v>
      </c>
      <c r="B679" t="s">
        <v>6338</v>
      </c>
      <c r="C679" t="s">
        <v>123</v>
      </c>
      <c r="D679" t="s">
        <v>20</v>
      </c>
      <c r="E679" t="s">
        <v>6339</v>
      </c>
      <c r="F679" t="s">
        <v>6340</v>
      </c>
      <c r="G679">
        <v>0.86497000000000002</v>
      </c>
      <c r="H679">
        <v>0.86514000000000002</v>
      </c>
      <c r="J679">
        <v>2</v>
      </c>
      <c r="L679">
        <v>1.84</v>
      </c>
      <c r="M679" t="s">
        <v>13</v>
      </c>
      <c r="N679">
        <f t="shared" si="130"/>
        <v>48646.070000000582</v>
      </c>
      <c r="O679">
        <f t="shared" si="126"/>
        <v>0</v>
      </c>
      <c r="U679" t="str">
        <f ca="1"/>
        <v>2025-06-20 13:50:31</v>
      </c>
      <c r="V679" s="4">
        <f t="shared" ca="1" si="120"/>
        <v>1</v>
      </c>
      <c r="W679" s="4">
        <f t="shared" ca="1" si="121"/>
        <v>1</v>
      </c>
      <c r="X679" s="4">
        <f t="shared" ca="1" si="122"/>
        <v>0.92</v>
      </c>
      <c r="Y679" s="4">
        <f t="shared" ca="1" si="127"/>
        <v>0.51644000000000001</v>
      </c>
      <c r="Z679" s="4">
        <f t="shared" ca="1" si="128"/>
        <v>0.51675000000000004</v>
      </c>
      <c r="AA679" s="4">
        <f t="shared" ca="1" si="129"/>
        <v>0.51675000000000004</v>
      </c>
      <c r="AB679">
        <f t="shared" ca="1" si="123"/>
        <v>0</v>
      </c>
      <c r="AC679">
        <f t="shared" ca="1" si="124"/>
        <v>0</v>
      </c>
      <c r="AD679">
        <f t="shared" ca="1" si="125"/>
        <v>1</v>
      </c>
    </row>
    <row r="680" spans="1:30" x14ac:dyDescent="0.2">
      <c r="A680" t="s">
        <v>11</v>
      </c>
      <c r="B680" t="s">
        <v>6341</v>
      </c>
      <c r="C680" t="s">
        <v>34</v>
      </c>
      <c r="D680" t="s">
        <v>20</v>
      </c>
      <c r="E680" t="s">
        <v>6342</v>
      </c>
      <c r="F680" t="s">
        <v>6340</v>
      </c>
      <c r="G680">
        <v>0.86609000000000003</v>
      </c>
      <c r="H680">
        <v>0.86514000000000002</v>
      </c>
      <c r="J680">
        <v>1</v>
      </c>
      <c r="L680">
        <v>-1</v>
      </c>
      <c r="M680" t="s">
        <v>13</v>
      </c>
      <c r="N680">
        <f t="shared" si="130"/>
        <v>48644.230000000585</v>
      </c>
      <c r="O680">
        <f t="shared" si="126"/>
        <v>0</v>
      </c>
      <c r="U680" t="str">
        <f ca="1"/>
        <v>2025-06-20 13:39:49</v>
      </c>
      <c r="V680" s="4">
        <f t="shared" ca="1" si="120"/>
        <v>2</v>
      </c>
      <c r="W680" s="4">
        <f t="shared" ca="1" si="121"/>
        <v>3</v>
      </c>
      <c r="X680" s="4">
        <f t="shared" ca="1" si="122"/>
        <v>2.7600000000000002</v>
      </c>
      <c r="Y680" s="4">
        <f t="shared" ca="1" si="127"/>
        <v>0.51583999999999997</v>
      </c>
      <c r="Z680" s="4">
        <f t="shared" ca="1" si="128"/>
        <v>0.51902000000000004</v>
      </c>
      <c r="AA680" s="4">
        <f t="shared" ca="1" si="129"/>
        <v>0.51778999999999997</v>
      </c>
      <c r="AB680">
        <f t="shared" ca="1" si="123"/>
        <v>0</v>
      </c>
      <c r="AC680">
        <f t="shared" ca="1" si="124"/>
        <v>0</v>
      </c>
      <c r="AD680">
        <f t="shared" ca="1" si="125"/>
        <v>1</v>
      </c>
    </row>
    <row r="681" spans="1:30" x14ac:dyDescent="0.2">
      <c r="A681" t="s">
        <v>14</v>
      </c>
      <c r="B681" t="s">
        <v>6343</v>
      </c>
      <c r="C681" t="s">
        <v>62</v>
      </c>
      <c r="D681" t="s">
        <v>20</v>
      </c>
      <c r="E681" t="s">
        <v>6344</v>
      </c>
      <c r="F681" t="s">
        <v>6345</v>
      </c>
      <c r="G681">
        <v>0.86592999999999998</v>
      </c>
      <c r="H681">
        <v>0.86585999999999996</v>
      </c>
      <c r="J681">
        <v>2</v>
      </c>
      <c r="L681">
        <v>1.84</v>
      </c>
      <c r="M681" t="s">
        <v>13</v>
      </c>
      <c r="N681">
        <f t="shared" si="130"/>
        <v>48645.230000000585</v>
      </c>
      <c r="O681">
        <f t="shared" si="126"/>
        <v>0</v>
      </c>
      <c r="U681" t="str">
        <f ca="1"/>
        <v>2025-06-20 13:10:16</v>
      </c>
      <c r="V681" s="4">
        <f t="shared" ca="1" si="120"/>
        <v>2</v>
      </c>
      <c r="W681" s="4">
        <f t="shared" ca="1" si="121"/>
        <v>3</v>
      </c>
      <c r="X681" s="4">
        <f t="shared" ca="1" si="122"/>
        <v>0.67999999999999994</v>
      </c>
      <c r="Y681" s="4">
        <f t="shared" ca="1" si="127"/>
        <v>0.88331000000000004</v>
      </c>
      <c r="Z681" s="4">
        <f t="shared" ca="1" si="128"/>
        <v>0.88407000000000002</v>
      </c>
      <c r="AA681" s="4">
        <f t="shared" ca="1" si="129"/>
        <v>0.88309000000000004</v>
      </c>
      <c r="AB681">
        <f t="shared" ca="1" si="123"/>
        <v>1</v>
      </c>
      <c r="AC681">
        <f t="shared" ca="1" si="124"/>
        <v>0</v>
      </c>
      <c r="AD681">
        <f t="shared" ca="1" si="125"/>
        <v>0</v>
      </c>
    </row>
    <row r="682" spans="1:30" x14ac:dyDescent="0.2">
      <c r="A682" t="s">
        <v>14</v>
      </c>
      <c r="B682" t="s">
        <v>6346</v>
      </c>
      <c r="C682" t="s">
        <v>28</v>
      </c>
      <c r="D682" t="s">
        <v>20</v>
      </c>
      <c r="E682" t="s">
        <v>6347</v>
      </c>
      <c r="F682" t="s">
        <v>6345</v>
      </c>
      <c r="G682">
        <v>0.86441000000000001</v>
      </c>
      <c r="H682">
        <v>0.86585999999999996</v>
      </c>
      <c r="J682">
        <v>1</v>
      </c>
      <c r="L682">
        <v>-1</v>
      </c>
      <c r="M682" t="s">
        <v>13</v>
      </c>
      <c r="N682">
        <f t="shared" si="130"/>
        <v>48643.390000000589</v>
      </c>
      <c r="O682">
        <f t="shared" si="126"/>
        <v>0</v>
      </c>
      <c r="U682" t="str">
        <f ca="1"/>
        <v>2025-06-20 13:00:03</v>
      </c>
      <c r="V682" s="4">
        <f t="shared" ca="1" si="120"/>
        <v>4</v>
      </c>
      <c r="W682" s="4">
        <f t="shared" ca="1" si="121"/>
        <v>15</v>
      </c>
      <c r="X682" s="4">
        <f t="shared" ca="1" si="122"/>
        <v>7.92</v>
      </c>
      <c r="Y682" s="4">
        <f t="shared" ca="1" si="127"/>
        <v>0.88341999999999998</v>
      </c>
      <c r="Z682" s="4">
        <f t="shared" ca="1" si="128"/>
        <v>0.88458999999999999</v>
      </c>
      <c r="AA682" s="4">
        <f t="shared" ca="1" si="129"/>
        <v>0.88222999999999996</v>
      </c>
      <c r="AB682">
        <f t="shared" ca="1" si="123"/>
        <v>1</v>
      </c>
      <c r="AC682">
        <f t="shared" ca="1" si="124"/>
        <v>0</v>
      </c>
      <c r="AD682">
        <f t="shared" ca="1" si="125"/>
        <v>0</v>
      </c>
    </row>
    <row r="683" spans="1:30" x14ac:dyDescent="0.2">
      <c r="A683" t="s">
        <v>14</v>
      </c>
      <c r="B683" t="s">
        <v>6348</v>
      </c>
      <c r="C683" t="s">
        <v>28</v>
      </c>
      <c r="D683" t="s">
        <v>20</v>
      </c>
      <c r="E683" t="s">
        <v>6349</v>
      </c>
      <c r="F683" t="s">
        <v>6350</v>
      </c>
      <c r="G683">
        <v>0.86536999999999997</v>
      </c>
      <c r="H683">
        <v>0.86416000000000004</v>
      </c>
      <c r="J683">
        <v>1</v>
      </c>
      <c r="L683">
        <v>0.92</v>
      </c>
      <c r="M683" t="s">
        <v>13</v>
      </c>
      <c r="N683">
        <f t="shared" si="130"/>
        <v>48644.390000000589</v>
      </c>
      <c r="O683">
        <f t="shared" si="126"/>
        <v>0</v>
      </c>
      <c r="U683" t="str">
        <f ca="1"/>
        <v>2025-06-20 12:49:41</v>
      </c>
      <c r="V683" s="4">
        <f t="shared" ca="1" si="120"/>
        <v>2</v>
      </c>
      <c r="W683" s="4">
        <f t="shared" ca="1" si="121"/>
        <v>3</v>
      </c>
      <c r="X683" s="4">
        <f t="shared" ca="1" si="122"/>
        <v>2.7600000000000002</v>
      </c>
      <c r="Y683" s="4">
        <f t="shared" ca="1" si="127"/>
        <v>0.88453999999999999</v>
      </c>
      <c r="Z683" s="4">
        <f t="shared" ca="1" si="128"/>
        <v>0.88351999999999997</v>
      </c>
      <c r="AA683" s="4">
        <f t="shared" ca="1" si="129"/>
        <v>0.88260000000000005</v>
      </c>
      <c r="AB683">
        <f t="shared" ca="1" si="123"/>
        <v>0</v>
      </c>
      <c r="AC683">
        <f t="shared" ca="1" si="124"/>
        <v>1</v>
      </c>
      <c r="AD683">
        <f t="shared" ca="1" si="125"/>
        <v>0</v>
      </c>
    </row>
    <row r="684" spans="1:30" x14ac:dyDescent="0.2">
      <c r="A684" t="s">
        <v>14</v>
      </c>
      <c r="B684" t="s">
        <v>6351</v>
      </c>
      <c r="C684" t="s">
        <v>139</v>
      </c>
      <c r="D684" t="s">
        <v>20</v>
      </c>
      <c r="E684" t="s">
        <v>6352</v>
      </c>
      <c r="F684" t="s">
        <v>6353</v>
      </c>
      <c r="G684">
        <v>0.86499000000000004</v>
      </c>
      <c r="H684">
        <v>0.86446000000000001</v>
      </c>
      <c r="J684">
        <v>4</v>
      </c>
      <c r="L684">
        <v>3.68</v>
      </c>
      <c r="M684" t="s">
        <v>13</v>
      </c>
      <c r="N684">
        <f t="shared" si="130"/>
        <v>48643.470000000591</v>
      </c>
      <c r="O684">
        <f t="shared" si="126"/>
        <v>1</v>
      </c>
      <c r="U684" t="str">
        <f ca="1"/>
        <v>2025-06-20 12:39:01</v>
      </c>
      <c r="V684" s="4">
        <f t="shared" ca="1" si="120"/>
        <v>1</v>
      </c>
      <c r="W684" s="4">
        <f t="shared" ca="1" si="121"/>
        <v>1</v>
      </c>
      <c r="X684" s="4">
        <f t="shared" ca="1" si="122"/>
        <v>0.92</v>
      </c>
      <c r="Y684" s="4">
        <f t="shared" ca="1" si="127"/>
        <v>0.88344</v>
      </c>
      <c r="Z684" s="4">
        <f t="shared" ca="1" si="128"/>
        <v>0.88109999999999999</v>
      </c>
      <c r="AA684" s="4">
        <f t="shared" ca="1" si="129"/>
        <v>0.88109999999999999</v>
      </c>
      <c r="AB684">
        <f t="shared" ca="1" si="123"/>
        <v>0</v>
      </c>
      <c r="AC684">
        <f t="shared" ca="1" si="124"/>
        <v>1</v>
      </c>
      <c r="AD684">
        <f t="shared" ca="1" si="125"/>
        <v>0</v>
      </c>
    </row>
    <row r="685" spans="1:30" x14ac:dyDescent="0.2">
      <c r="A685" t="s">
        <v>14</v>
      </c>
      <c r="B685" t="s">
        <v>6354</v>
      </c>
      <c r="C685" t="s">
        <v>135</v>
      </c>
      <c r="D685" t="s">
        <v>20</v>
      </c>
      <c r="E685" t="s">
        <v>6355</v>
      </c>
      <c r="F685" t="s">
        <v>6353</v>
      </c>
      <c r="G685">
        <v>0.86577000000000004</v>
      </c>
      <c r="H685">
        <v>0.86446000000000001</v>
      </c>
      <c r="J685">
        <v>8</v>
      </c>
      <c r="L685">
        <v>7.36</v>
      </c>
      <c r="M685" t="s">
        <v>13</v>
      </c>
      <c r="N685">
        <f t="shared" si="130"/>
        <v>48639.79000000059</v>
      </c>
      <c r="O685">
        <f t="shared" si="126"/>
        <v>0</v>
      </c>
      <c r="U685" t="str">
        <f ca="1"/>
        <v>2025-06-20 12:28:48</v>
      </c>
      <c r="V685" s="4">
        <f t="shared" ca="1" si="120"/>
        <v>1</v>
      </c>
      <c r="W685" s="4">
        <f t="shared" ca="1" si="121"/>
        <v>1</v>
      </c>
      <c r="X685" s="4">
        <f t="shared" ca="1" si="122"/>
        <v>0.92</v>
      </c>
      <c r="Y685" s="4">
        <f t="shared" ca="1" si="127"/>
        <v>0.88095999999999997</v>
      </c>
      <c r="Z685" s="4">
        <f t="shared" ca="1" si="128"/>
        <v>0.87892999999999999</v>
      </c>
      <c r="AA685" s="4">
        <f t="shared" ca="1" si="129"/>
        <v>0.87892999999999999</v>
      </c>
      <c r="AB685">
        <f t="shared" ca="1" si="123"/>
        <v>0</v>
      </c>
      <c r="AC685">
        <f t="shared" ca="1" si="124"/>
        <v>1</v>
      </c>
      <c r="AD685">
        <f t="shared" ca="1" si="125"/>
        <v>0</v>
      </c>
    </row>
    <row r="686" spans="1:30" x14ac:dyDescent="0.2">
      <c r="A686" t="s">
        <v>14</v>
      </c>
      <c r="B686" t="s">
        <v>6356</v>
      </c>
      <c r="C686" t="s">
        <v>28</v>
      </c>
      <c r="D686" t="s">
        <v>20</v>
      </c>
      <c r="E686" t="s">
        <v>6357</v>
      </c>
      <c r="F686" t="s">
        <v>6353</v>
      </c>
      <c r="G686">
        <v>0.86358999999999997</v>
      </c>
      <c r="H686">
        <v>0.86446000000000001</v>
      </c>
      <c r="J686">
        <v>1</v>
      </c>
      <c r="L686">
        <v>-1</v>
      </c>
      <c r="M686" t="s">
        <v>13</v>
      </c>
      <c r="N686">
        <f t="shared" si="130"/>
        <v>48632.43000000059</v>
      </c>
      <c r="O686">
        <f t="shared" si="126"/>
        <v>0</v>
      </c>
      <c r="U686" t="str">
        <f ca="1"/>
        <v>2025-06-20 12:18:35</v>
      </c>
      <c r="V686" s="4">
        <f t="shared" ca="1" si="120"/>
        <v>3</v>
      </c>
      <c r="W686" s="4">
        <f t="shared" ca="1" si="121"/>
        <v>7</v>
      </c>
      <c r="X686" s="4">
        <f t="shared" ca="1" si="122"/>
        <v>4.5200000000000005</v>
      </c>
      <c r="Y686" s="4">
        <f t="shared" ca="1" si="127"/>
        <v>0.87892000000000003</v>
      </c>
      <c r="Z686" s="4">
        <f t="shared" ca="1" si="128"/>
        <v>0.87897999999999998</v>
      </c>
      <c r="AA686" s="4">
        <f t="shared" ca="1" si="129"/>
        <v>0.87675999999999998</v>
      </c>
      <c r="AB686">
        <f t="shared" ca="1" si="123"/>
        <v>1</v>
      </c>
      <c r="AC686">
        <f t="shared" ca="1" si="124"/>
        <v>0</v>
      </c>
      <c r="AD686">
        <f t="shared" ca="1" si="125"/>
        <v>0</v>
      </c>
    </row>
    <row r="687" spans="1:30" x14ac:dyDescent="0.2">
      <c r="A687" t="s">
        <v>14</v>
      </c>
      <c r="B687" t="s">
        <v>6358</v>
      </c>
      <c r="C687" t="s">
        <v>35</v>
      </c>
      <c r="D687" t="s">
        <v>20</v>
      </c>
      <c r="E687" t="s">
        <v>6359</v>
      </c>
      <c r="F687" t="s">
        <v>6353</v>
      </c>
      <c r="G687">
        <v>0.86421000000000003</v>
      </c>
      <c r="H687">
        <v>0.86446000000000001</v>
      </c>
      <c r="J687">
        <v>2</v>
      </c>
      <c r="L687">
        <v>-2</v>
      </c>
      <c r="M687" t="s">
        <v>13</v>
      </c>
      <c r="N687">
        <f t="shared" si="130"/>
        <v>48633.43000000059</v>
      </c>
      <c r="O687">
        <f t="shared" si="126"/>
        <v>0</v>
      </c>
      <c r="U687" t="str">
        <f ca="1"/>
        <v>2025-06-20 12:08:22</v>
      </c>
      <c r="V687" s="4">
        <f t="shared" ca="1" si="120"/>
        <v>1</v>
      </c>
      <c r="W687" s="4">
        <f t="shared" ca="1" si="121"/>
        <v>1</v>
      </c>
      <c r="X687" s="4">
        <f t="shared" ca="1" si="122"/>
        <v>0.92</v>
      </c>
      <c r="Y687" s="4">
        <f t="shared" ca="1" si="127"/>
        <v>0.87902999999999998</v>
      </c>
      <c r="Z687" s="4">
        <f t="shared" ca="1" si="128"/>
        <v>0.87605</v>
      </c>
      <c r="AA687" s="4">
        <f t="shared" ca="1" si="129"/>
        <v>0.87605</v>
      </c>
      <c r="AB687">
        <f t="shared" ca="1" si="123"/>
        <v>0</v>
      </c>
      <c r="AC687">
        <f t="shared" ca="1" si="124"/>
        <v>1</v>
      </c>
      <c r="AD687">
        <f t="shared" ca="1" si="125"/>
        <v>0</v>
      </c>
    </row>
    <row r="688" spans="1:30" x14ac:dyDescent="0.2">
      <c r="A688" t="s">
        <v>14</v>
      </c>
      <c r="B688" t="s">
        <v>6360</v>
      </c>
      <c r="C688" t="s">
        <v>28</v>
      </c>
      <c r="D688" t="s">
        <v>20</v>
      </c>
      <c r="E688" t="s">
        <v>6361</v>
      </c>
      <c r="F688" t="s">
        <v>6362</v>
      </c>
      <c r="G688">
        <v>0.86462000000000006</v>
      </c>
      <c r="H688">
        <v>0.86346999999999996</v>
      </c>
      <c r="J688">
        <v>1</v>
      </c>
      <c r="L688">
        <v>0.92</v>
      </c>
      <c r="M688" t="s">
        <v>13</v>
      </c>
      <c r="N688">
        <f t="shared" si="130"/>
        <v>48635.43000000059</v>
      </c>
      <c r="O688">
        <f t="shared" si="126"/>
        <v>0</v>
      </c>
      <c r="U688" t="str">
        <f ca="1"/>
        <v>2025-06-20 11:58:09</v>
      </c>
      <c r="V688" s="4">
        <f t="shared" ca="1" si="120"/>
        <v>1</v>
      </c>
      <c r="W688" s="4">
        <f t="shared" ca="1" si="121"/>
        <v>1</v>
      </c>
      <c r="X688" s="4">
        <f t="shared" ca="1" si="122"/>
        <v>0.92</v>
      </c>
      <c r="Y688" s="4">
        <f t="shared" ca="1" si="127"/>
        <v>0.87590999999999997</v>
      </c>
      <c r="Z688" s="4">
        <f t="shared" ca="1" si="128"/>
        <v>0.87683</v>
      </c>
      <c r="AA688" s="4">
        <f t="shared" ca="1" si="129"/>
        <v>0.87683</v>
      </c>
      <c r="AB688">
        <f t="shared" ca="1" si="123"/>
        <v>0</v>
      </c>
      <c r="AC688">
        <f t="shared" ca="1" si="124"/>
        <v>0</v>
      </c>
      <c r="AD688">
        <f t="shared" ca="1" si="125"/>
        <v>1</v>
      </c>
    </row>
    <row r="689" spans="1:30" x14ac:dyDescent="0.2">
      <c r="A689" t="s">
        <v>14</v>
      </c>
      <c r="B689" t="s">
        <v>6363</v>
      </c>
      <c r="C689" t="s">
        <v>128</v>
      </c>
      <c r="D689" t="s">
        <v>20</v>
      </c>
      <c r="E689" t="s">
        <v>6364</v>
      </c>
      <c r="F689" t="s">
        <v>6362</v>
      </c>
      <c r="G689">
        <v>0.86556</v>
      </c>
      <c r="H689">
        <v>0.86346999999999996</v>
      </c>
      <c r="J689">
        <v>4</v>
      </c>
      <c r="L689">
        <v>3.68</v>
      </c>
      <c r="M689" t="s">
        <v>13</v>
      </c>
      <c r="N689">
        <f t="shared" si="130"/>
        <v>48634.510000000591</v>
      </c>
      <c r="O689">
        <f t="shared" si="126"/>
        <v>0</v>
      </c>
      <c r="U689" t="str">
        <f ca="1"/>
        <v>2025-06-20 11:47:57</v>
      </c>
      <c r="V689" s="4">
        <f t="shared" ca="1" si="120"/>
        <v>1</v>
      </c>
      <c r="W689" s="4">
        <f t="shared" ca="1" si="121"/>
        <v>1</v>
      </c>
      <c r="X689" s="4">
        <f t="shared" ca="1" si="122"/>
        <v>-1</v>
      </c>
      <c r="Y689" s="4">
        <f t="shared" ca="1" si="127"/>
        <v>0.87639</v>
      </c>
      <c r="Z689" s="4">
        <f t="shared" ca="1" si="128"/>
        <v>0.87668999999999997</v>
      </c>
      <c r="AA689" s="4">
        <f t="shared" ca="1" si="129"/>
        <v>0.87668999999999997</v>
      </c>
      <c r="AB689">
        <f t="shared" ca="1" si="123"/>
        <v>0</v>
      </c>
      <c r="AC689">
        <f t="shared" ca="1" si="124"/>
        <v>0</v>
      </c>
      <c r="AD689">
        <f t="shared" ca="1" si="125"/>
        <v>1</v>
      </c>
    </row>
    <row r="690" spans="1:30" x14ac:dyDescent="0.2">
      <c r="A690" t="s">
        <v>14</v>
      </c>
      <c r="B690" t="s">
        <v>6365</v>
      </c>
      <c r="C690" t="s">
        <v>162</v>
      </c>
      <c r="D690" t="s">
        <v>20</v>
      </c>
      <c r="E690" t="s">
        <v>6366</v>
      </c>
      <c r="F690" t="s">
        <v>6362</v>
      </c>
      <c r="G690">
        <v>0.86497999999999997</v>
      </c>
      <c r="H690">
        <v>0.86346999999999996</v>
      </c>
      <c r="J690">
        <v>2</v>
      </c>
      <c r="L690">
        <v>1.84</v>
      </c>
      <c r="M690" t="s">
        <v>13</v>
      </c>
      <c r="N690">
        <f t="shared" si="130"/>
        <v>48630.830000000591</v>
      </c>
      <c r="O690">
        <f t="shared" si="126"/>
        <v>0</v>
      </c>
      <c r="U690" t="str">
        <f ca="1"/>
        <v>2025-06-20 11:37:17</v>
      </c>
      <c r="V690" s="4">
        <f t="shared" ca="1" si="120"/>
        <v>2</v>
      </c>
      <c r="W690" s="4">
        <f t="shared" ca="1" si="121"/>
        <v>3</v>
      </c>
      <c r="X690" s="4">
        <f t="shared" ca="1" si="122"/>
        <v>0.84000000000000008</v>
      </c>
      <c r="Y690" s="4">
        <f t="shared" ca="1" si="127"/>
        <v>0.87753999999999999</v>
      </c>
      <c r="Z690" s="4">
        <f t="shared" ca="1" si="128"/>
        <v>0.87802999999999998</v>
      </c>
      <c r="AA690" s="4">
        <f t="shared" ca="1" si="129"/>
        <v>0.87578999999999996</v>
      </c>
      <c r="AB690">
        <f t="shared" ca="1" si="123"/>
        <v>1</v>
      </c>
      <c r="AC690">
        <f t="shared" ca="1" si="124"/>
        <v>0</v>
      </c>
      <c r="AD690">
        <f t="shared" ca="1" si="125"/>
        <v>0</v>
      </c>
    </row>
    <row r="691" spans="1:30" x14ac:dyDescent="0.2">
      <c r="A691" t="s">
        <v>14</v>
      </c>
      <c r="B691" t="s">
        <v>6367</v>
      </c>
      <c r="C691" t="s">
        <v>34</v>
      </c>
      <c r="D691" t="s">
        <v>20</v>
      </c>
      <c r="E691" t="s">
        <v>6368</v>
      </c>
      <c r="F691" t="s">
        <v>6369</v>
      </c>
      <c r="G691">
        <v>0.86563000000000001</v>
      </c>
      <c r="H691">
        <v>0.86477000000000004</v>
      </c>
      <c r="J691">
        <v>1</v>
      </c>
      <c r="L691">
        <v>0.92</v>
      </c>
      <c r="M691" t="s">
        <v>13</v>
      </c>
      <c r="N691">
        <f t="shared" si="130"/>
        <v>48628.990000000595</v>
      </c>
      <c r="O691">
        <f t="shared" si="126"/>
        <v>0</v>
      </c>
      <c r="U691" t="str">
        <f ca="1"/>
        <v>2025-06-20 11:27:05</v>
      </c>
      <c r="V691" s="4">
        <f t="shared" ca="1" si="120"/>
        <v>1</v>
      </c>
      <c r="W691" s="4">
        <f t="shared" ca="1" si="121"/>
        <v>1</v>
      </c>
      <c r="X691" s="4">
        <f t="shared" ca="1" si="122"/>
        <v>0.92</v>
      </c>
      <c r="Y691" s="4">
        <f t="shared" ca="1" si="127"/>
        <v>0.87611000000000006</v>
      </c>
      <c r="Z691" s="4">
        <f t="shared" ca="1" si="128"/>
        <v>0.87682000000000004</v>
      </c>
      <c r="AA691" s="4">
        <f t="shared" ca="1" si="129"/>
        <v>0.87682000000000004</v>
      </c>
      <c r="AB691">
        <f t="shared" ca="1" si="123"/>
        <v>0</v>
      </c>
      <c r="AC691">
        <f t="shared" ca="1" si="124"/>
        <v>0</v>
      </c>
      <c r="AD691">
        <f t="shared" ca="1" si="125"/>
        <v>1</v>
      </c>
    </row>
    <row r="692" spans="1:30" x14ac:dyDescent="0.2">
      <c r="A692" t="s">
        <v>14</v>
      </c>
      <c r="B692" t="s">
        <v>6370</v>
      </c>
      <c r="C692" t="s">
        <v>34</v>
      </c>
      <c r="D692" t="s">
        <v>20</v>
      </c>
      <c r="E692" t="s">
        <v>6371</v>
      </c>
      <c r="F692" t="s">
        <v>6372</v>
      </c>
      <c r="G692">
        <v>0.86641999999999997</v>
      </c>
      <c r="H692">
        <v>0.86548000000000003</v>
      </c>
      <c r="J692">
        <v>1</v>
      </c>
      <c r="L692">
        <v>0.92</v>
      </c>
      <c r="M692" t="s">
        <v>13</v>
      </c>
      <c r="N692">
        <f t="shared" si="130"/>
        <v>48628.070000000596</v>
      </c>
      <c r="O692">
        <f t="shared" si="126"/>
        <v>1</v>
      </c>
      <c r="U692" t="str">
        <f ca="1"/>
        <v>2025-06-20 11:16:52</v>
      </c>
      <c r="V692" s="4">
        <f t="shared" ca="1" si="120"/>
        <v>1</v>
      </c>
      <c r="W692" s="4">
        <f t="shared" ca="1" si="121"/>
        <v>1</v>
      </c>
      <c r="X692" s="4">
        <f t="shared" ca="1" si="122"/>
        <v>0.92</v>
      </c>
      <c r="Y692" s="4">
        <f t="shared" ca="1" si="127"/>
        <v>0.87704000000000004</v>
      </c>
      <c r="Z692" s="4">
        <f t="shared" ca="1" si="128"/>
        <v>0.87890999999999997</v>
      </c>
      <c r="AA692" s="4">
        <f t="shared" ca="1" si="129"/>
        <v>0.87890999999999997</v>
      </c>
      <c r="AB692">
        <f t="shared" ca="1" si="123"/>
        <v>0</v>
      </c>
      <c r="AC692">
        <f t="shared" ca="1" si="124"/>
        <v>0</v>
      </c>
      <c r="AD692">
        <f t="shared" ca="1" si="125"/>
        <v>1</v>
      </c>
    </row>
    <row r="693" spans="1:30" x14ac:dyDescent="0.2">
      <c r="A693" t="s">
        <v>14</v>
      </c>
      <c r="B693" t="s">
        <v>6373</v>
      </c>
      <c r="C693" t="s">
        <v>126</v>
      </c>
      <c r="D693" t="s">
        <v>20</v>
      </c>
      <c r="E693" t="s">
        <v>6374</v>
      </c>
      <c r="F693" t="s">
        <v>6375</v>
      </c>
      <c r="G693">
        <v>0.86926999999999999</v>
      </c>
      <c r="H693">
        <v>0.86656</v>
      </c>
      <c r="J693">
        <v>2</v>
      </c>
      <c r="L693">
        <v>1.84</v>
      </c>
      <c r="M693" t="s">
        <v>13</v>
      </c>
      <c r="N693">
        <f t="shared" si="130"/>
        <v>48627.150000000598</v>
      </c>
      <c r="O693">
        <f t="shared" si="126"/>
        <v>1</v>
      </c>
      <c r="U693" t="str">
        <f ca="1"/>
        <v>2025-06-20 11:06:39</v>
      </c>
      <c r="V693" s="4">
        <f t="shared" ref="V693:V756" ca="1" si="131">COUNTIF(INDIRECT($Q$5),U693)</f>
        <v>2</v>
      </c>
      <c r="W693" s="4">
        <f t="shared" ref="W693:W756" ca="1" si="132">SUMIF(INDIRECT($Q$5),U693,INDIRECT($Q$6))</f>
        <v>3</v>
      </c>
      <c r="X693" s="4">
        <f t="shared" ref="X693:X756" ca="1" si="133">SUMIF(INDIRECT($Q$5),U693,INDIRECT($Q$7))</f>
        <v>-3</v>
      </c>
      <c r="Y693" s="4">
        <f t="shared" ca="1" si="127"/>
        <v>0.87848000000000004</v>
      </c>
      <c r="Z693" s="4">
        <f t="shared" ca="1" si="128"/>
        <v>0.88117000000000001</v>
      </c>
      <c r="AA693" s="4">
        <f t="shared" ca="1" si="129"/>
        <v>0.87953999999999999</v>
      </c>
      <c r="AB693">
        <f t="shared" ref="AB693:AB756" ca="1" si="134">IF(AND(Z693&gt;Y693,Y693&gt;AA693), 1,0)</f>
        <v>0</v>
      </c>
      <c r="AC693">
        <f t="shared" ref="AC693:AC756" ca="1" si="135">IF(Y693&gt;Z693,1,0)</f>
        <v>0</v>
      </c>
      <c r="AD693">
        <f t="shared" ref="AD693:AD756" ca="1" si="136">IF(Y693&lt;AA693,1,0)</f>
        <v>1</v>
      </c>
    </row>
    <row r="694" spans="1:30" x14ac:dyDescent="0.2">
      <c r="A694" t="s">
        <v>14</v>
      </c>
      <c r="B694" t="s">
        <v>6376</v>
      </c>
      <c r="C694" t="s">
        <v>28</v>
      </c>
      <c r="D694" t="s">
        <v>20</v>
      </c>
      <c r="E694" t="s">
        <v>6377</v>
      </c>
      <c r="F694" t="s">
        <v>6375</v>
      </c>
      <c r="G694">
        <v>0.86733000000000005</v>
      </c>
      <c r="H694">
        <v>0.86656</v>
      </c>
      <c r="J694">
        <v>1</v>
      </c>
      <c r="L694">
        <v>0.92</v>
      </c>
      <c r="M694" t="s">
        <v>13</v>
      </c>
      <c r="N694">
        <f t="shared" si="130"/>
        <v>48625.310000000602</v>
      </c>
      <c r="O694">
        <f t="shared" si="126"/>
        <v>0</v>
      </c>
      <c r="U694" t="str">
        <f ca="1"/>
        <v>2025-06-20 10:56:26</v>
      </c>
      <c r="V694" s="4">
        <f t="shared" ca="1" si="131"/>
        <v>4</v>
      </c>
      <c r="W694" s="4">
        <f t="shared" ca="1" si="132"/>
        <v>15</v>
      </c>
      <c r="X694" s="4">
        <f t="shared" ca="1" si="133"/>
        <v>11.88</v>
      </c>
      <c r="Y694" s="4">
        <f t="shared" ca="1" si="127"/>
        <v>0.88126000000000004</v>
      </c>
      <c r="Z694" s="4">
        <f t="shared" ca="1" si="128"/>
        <v>0.88144999999999996</v>
      </c>
      <c r="AA694" s="4">
        <f t="shared" ca="1" si="129"/>
        <v>0.87934999999999997</v>
      </c>
      <c r="AB694">
        <f t="shared" ca="1" si="134"/>
        <v>1</v>
      </c>
      <c r="AC694">
        <f t="shared" ca="1" si="135"/>
        <v>0</v>
      </c>
      <c r="AD694">
        <f t="shared" ca="1" si="136"/>
        <v>0</v>
      </c>
    </row>
    <row r="695" spans="1:30" x14ac:dyDescent="0.2">
      <c r="A695" t="s">
        <v>11</v>
      </c>
      <c r="B695" t="s">
        <v>6378</v>
      </c>
      <c r="C695" t="s">
        <v>28</v>
      </c>
      <c r="D695" t="s">
        <v>20</v>
      </c>
      <c r="E695" t="s">
        <v>6379</v>
      </c>
      <c r="F695" t="s">
        <v>6380</v>
      </c>
      <c r="G695">
        <v>0.86870000000000003</v>
      </c>
      <c r="H695">
        <v>0.86770000000000003</v>
      </c>
      <c r="J695">
        <v>1</v>
      </c>
      <c r="L695">
        <v>-1</v>
      </c>
      <c r="M695" t="s">
        <v>13</v>
      </c>
      <c r="N695">
        <f t="shared" si="130"/>
        <v>48624.390000000603</v>
      </c>
      <c r="O695">
        <f t="shared" si="126"/>
        <v>0</v>
      </c>
      <c r="U695" t="str">
        <f ca="1"/>
        <v>2025-06-20 10:46:04</v>
      </c>
      <c r="V695" s="4">
        <f t="shared" ca="1" si="131"/>
        <v>1</v>
      </c>
      <c r="W695" s="4">
        <f t="shared" ca="1" si="132"/>
        <v>1</v>
      </c>
      <c r="X695" s="4">
        <f t="shared" ca="1" si="133"/>
        <v>0.92</v>
      </c>
      <c r="Y695" s="4">
        <f t="shared" ca="1" si="127"/>
        <v>0.88132999999999995</v>
      </c>
      <c r="Z695" s="4">
        <f t="shared" ca="1" si="128"/>
        <v>0.87856999999999996</v>
      </c>
      <c r="AA695" s="4">
        <f t="shared" ca="1" si="129"/>
        <v>0.87856999999999996</v>
      </c>
      <c r="AB695">
        <f t="shared" ca="1" si="134"/>
        <v>0</v>
      </c>
      <c r="AC695">
        <f t="shared" ca="1" si="135"/>
        <v>1</v>
      </c>
      <c r="AD695">
        <f t="shared" ca="1" si="136"/>
        <v>0</v>
      </c>
    </row>
    <row r="696" spans="1:30" x14ac:dyDescent="0.2">
      <c r="A696" t="s">
        <v>11</v>
      </c>
      <c r="B696" t="s">
        <v>6381</v>
      </c>
      <c r="C696" t="s">
        <v>79</v>
      </c>
      <c r="D696" t="s">
        <v>20</v>
      </c>
      <c r="E696" t="s">
        <v>6382</v>
      </c>
      <c r="F696" t="s">
        <v>6380</v>
      </c>
      <c r="G696">
        <v>0.86697000000000002</v>
      </c>
      <c r="H696">
        <v>0.86770000000000003</v>
      </c>
      <c r="J696">
        <v>2</v>
      </c>
      <c r="L696">
        <v>1.84</v>
      </c>
      <c r="M696" t="s">
        <v>13</v>
      </c>
      <c r="N696">
        <f t="shared" si="130"/>
        <v>48625.390000000603</v>
      </c>
      <c r="O696">
        <f t="shared" si="126"/>
        <v>1</v>
      </c>
      <c r="U696" t="str">
        <f ca="1"/>
        <v>2025-06-20 10:35:24</v>
      </c>
      <c r="V696" s="4">
        <f t="shared" ca="1" si="131"/>
        <v>1</v>
      </c>
      <c r="W696" s="4">
        <f t="shared" ca="1" si="132"/>
        <v>1</v>
      </c>
      <c r="X696" s="4">
        <f t="shared" ca="1" si="133"/>
        <v>0.92</v>
      </c>
      <c r="Y696" s="4">
        <f t="shared" ca="1" si="127"/>
        <v>0.87853999999999999</v>
      </c>
      <c r="Z696" s="4">
        <f t="shared" ca="1" si="128"/>
        <v>0.87356999999999996</v>
      </c>
      <c r="AA696" s="4">
        <f t="shared" ca="1" si="129"/>
        <v>0.87356999999999996</v>
      </c>
      <c r="AB696">
        <f t="shared" ca="1" si="134"/>
        <v>0</v>
      </c>
      <c r="AC696">
        <f t="shared" ca="1" si="135"/>
        <v>1</v>
      </c>
      <c r="AD696">
        <f t="shared" ca="1" si="136"/>
        <v>0</v>
      </c>
    </row>
    <row r="697" spans="1:30" x14ac:dyDescent="0.2">
      <c r="A697" t="s">
        <v>11</v>
      </c>
      <c r="B697" t="s">
        <v>6383</v>
      </c>
      <c r="C697" t="s">
        <v>129</v>
      </c>
      <c r="D697" t="s">
        <v>37</v>
      </c>
      <c r="E697" t="s">
        <v>6384</v>
      </c>
      <c r="F697" t="s">
        <v>6385</v>
      </c>
      <c r="G697">
        <v>1.8803700000000001</v>
      </c>
      <c r="H697">
        <v>1.8800600000000001</v>
      </c>
      <c r="J697">
        <v>2</v>
      </c>
      <c r="L697">
        <v>-2</v>
      </c>
      <c r="M697" t="s">
        <v>13</v>
      </c>
      <c r="N697">
        <f t="shared" si="130"/>
        <v>48623.550000000607</v>
      </c>
      <c r="O697">
        <f t="shared" si="126"/>
        <v>0</v>
      </c>
      <c r="U697" t="str">
        <f ca="1"/>
        <v>2025-06-20 10:25:11</v>
      </c>
      <c r="V697" s="4">
        <f t="shared" ca="1" si="131"/>
        <v>2</v>
      </c>
      <c r="W697" s="4">
        <f t="shared" ca="1" si="132"/>
        <v>3</v>
      </c>
      <c r="X697" s="4">
        <f t="shared" ca="1" si="133"/>
        <v>2.7600000000000002</v>
      </c>
      <c r="Y697" s="4">
        <f t="shared" ca="1" si="127"/>
        <v>0.87380999999999998</v>
      </c>
      <c r="Z697" s="4">
        <f t="shared" ca="1" si="128"/>
        <v>0.87039</v>
      </c>
      <c r="AA697" s="4">
        <f t="shared" ca="1" si="129"/>
        <v>0.86975999999999998</v>
      </c>
      <c r="AB697">
        <f t="shared" ca="1" si="134"/>
        <v>0</v>
      </c>
      <c r="AC697">
        <f t="shared" ca="1" si="135"/>
        <v>1</v>
      </c>
      <c r="AD697">
        <f t="shared" ca="1" si="136"/>
        <v>0</v>
      </c>
    </row>
    <row r="698" spans="1:30" x14ac:dyDescent="0.2">
      <c r="A698" t="s">
        <v>11</v>
      </c>
      <c r="B698" t="s">
        <v>6386</v>
      </c>
      <c r="C698" t="s">
        <v>150</v>
      </c>
      <c r="D698" t="s">
        <v>37</v>
      </c>
      <c r="E698" t="s">
        <v>6387</v>
      </c>
      <c r="F698" t="s">
        <v>6385</v>
      </c>
      <c r="G698">
        <v>1.8795599999999999</v>
      </c>
      <c r="H698">
        <v>1.8800600000000001</v>
      </c>
      <c r="J698">
        <v>4</v>
      </c>
      <c r="L698">
        <v>3.68</v>
      </c>
      <c r="M698" t="s">
        <v>13</v>
      </c>
      <c r="N698">
        <f t="shared" si="130"/>
        <v>48625.550000000607</v>
      </c>
      <c r="O698">
        <f t="shared" si="126"/>
        <v>0</v>
      </c>
      <c r="U698" t="str">
        <f ca="1"/>
        <v>2025-06-20 10:14:59</v>
      </c>
      <c r="V698" s="4">
        <f t="shared" ca="1" si="131"/>
        <v>2</v>
      </c>
      <c r="W698" s="4">
        <f t="shared" ca="1" si="132"/>
        <v>3</v>
      </c>
      <c r="X698" s="4">
        <f t="shared" ca="1" si="133"/>
        <v>2.75</v>
      </c>
      <c r="Y698" s="4">
        <f t="shared" ca="1" si="127"/>
        <v>0.87029999999999996</v>
      </c>
      <c r="Z698" s="4">
        <f t="shared" ca="1" si="128"/>
        <v>0.86982000000000004</v>
      </c>
      <c r="AA698" s="4">
        <f t="shared" ca="1" si="129"/>
        <v>0.86873</v>
      </c>
      <c r="AB698">
        <f t="shared" ca="1" si="134"/>
        <v>0</v>
      </c>
      <c r="AC698">
        <f t="shared" ca="1" si="135"/>
        <v>1</v>
      </c>
      <c r="AD698">
        <f t="shared" ca="1" si="136"/>
        <v>0</v>
      </c>
    </row>
    <row r="699" spans="1:30" x14ac:dyDescent="0.2">
      <c r="A699" t="s">
        <v>11</v>
      </c>
      <c r="B699" t="s">
        <v>6388</v>
      </c>
      <c r="C699" t="s">
        <v>28</v>
      </c>
      <c r="D699" t="s">
        <v>37</v>
      </c>
      <c r="E699" t="s">
        <v>6389</v>
      </c>
      <c r="F699" t="s">
        <v>6385</v>
      </c>
      <c r="G699">
        <v>1.8804799999999999</v>
      </c>
      <c r="H699">
        <v>1.8800600000000001</v>
      </c>
      <c r="J699">
        <v>1</v>
      </c>
      <c r="L699">
        <v>-1</v>
      </c>
      <c r="M699" t="s">
        <v>13</v>
      </c>
      <c r="N699">
        <f t="shared" si="130"/>
        <v>48621.870000000607</v>
      </c>
      <c r="O699">
        <f t="shared" si="126"/>
        <v>0</v>
      </c>
      <c r="U699" t="str">
        <f ca="1"/>
        <v>2025-06-20 10:04:46</v>
      </c>
      <c r="V699" s="4">
        <f t="shared" ca="1" si="131"/>
        <v>2</v>
      </c>
      <c r="W699" s="4">
        <f t="shared" ca="1" si="132"/>
        <v>3</v>
      </c>
      <c r="X699" s="4">
        <f t="shared" ca="1" si="133"/>
        <v>2.7600000000000002</v>
      </c>
      <c r="Y699" s="4">
        <f t="shared" ca="1" si="127"/>
        <v>0.86987999999999999</v>
      </c>
      <c r="Z699" s="4">
        <f t="shared" ca="1" si="128"/>
        <v>0.86928000000000005</v>
      </c>
      <c r="AA699" s="4">
        <f t="shared" ca="1" si="129"/>
        <v>0.86870999999999998</v>
      </c>
      <c r="AB699">
        <f t="shared" ca="1" si="134"/>
        <v>0</v>
      </c>
      <c r="AC699">
        <f t="shared" ca="1" si="135"/>
        <v>1</v>
      </c>
      <c r="AD699">
        <f t="shared" ca="1" si="136"/>
        <v>0</v>
      </c>
    </row>
    <row r="700" spans="1:30" x14ac:dyDescent="0.2">
      <c r="A700" t="s">
        <v>11</v>
      </c>
      <c r="B700" t="s">
        <v>6390</v>
      </c>
      <c r="C700" t="s">
        <v>146</v>
      </c>
      <c r="D700" t="s">
        <v>37</v>
      </c>
      <c r="E700" t="s">
        <v>6391</v>
      </c>
      <c r="F700" t="s">
        <v>6385</v>
      </c>
      <c r="G700">
        <v>1.8789100000000001</v>
      </c>
      <c r="H700">
        <v>1.8800600000000001</v>
      </c>
      <c r="J700">
        <v>8</v>
      </c>
      <c r="L700">
        <v>7.36</v>
      </c>
      <c r="M700" t="s">
        <v>13</v>
      </c>
      <c r="N700">
        <f t="shared" si="130"/>
        <v>48622.870000000607</v>
      </c>
      <c r="O700">
        <f t="shared" si="126"/>
        <v>1</v>
      </c>
      <c r="U700" t="str">
        <f ca="1"/>
        <v>2025-06-20 09:54:33</v>
      </c>
      <c r="V700" s="4">
        <f t="shared" ca="1" si="131"/>
        <v>1</v>
      </c>
      <c r="W700" s="4">
        <f t="shared" ca="1" si="132"/>
        <v>1</v>
      </c>
      <c r="X700" s="4">
        <f t="shared" ca="1" si="133"/>
        <v>-1</v>
      </c>
      <c r="Y700" s="4">
        <f t="shared" ca="1" si="127"/>
        <v>0.86936000000000002</v>
      </c>
      <c r="Z700" s="4">
        <f t="shared" ca="1" si="128"/>
        <v>0.86929000000000001</v>
      </c>
      <c r="AA700" s="4">
        <f t="shared" ca="1" si="129"/>
        <v>0.86929000000000001</v>
      </c>
      <c r="AB700">
        <f t="shared" ca="1" si="134"/>
        <v>0</v>
      </c>
      <c r="AC700">
        <f t="shared" ca="1" si="135"/>
        <v>1</v>
      </c>
      <c r="AD700">
        <f t="shared" ca="1" si="136"/>
        <v>0</v>
      </c>
    </row>
    <row r="701" spans="1:30" x14ac:dyDescent="0.2">
      <c r="A701" t="s">
        <v>11</v>
      </c>
      <c r="B701" t="s">
        <v>6392</v>
      </c>
      <c r="C701" t="s">
        <v>28</v>
      </c>
      <c r="D701" t="s">
        <v>37</v>
      </c>
      <c r="E701" t="s">
        <v>6393</v>
      </c>
      <c r="F701" t="s">
        <v>6394</v>
      </c>
      <c r="G701">
        <v>1.8797699999999999</v>
      </c>
      <c r="H701">
        <v>1.88066</v>
      </c>
      <c r="J701">
        <v>1</v>
      </c>
      <c r="L701">
        <v>0.92</v>
      </c>
      <c r="M701" t="s">
        <v>13</v>
      </c>
      <c r="N701">
        <f t="shared" si="130"/>
        <v>48615.510000000606</v>
      </c>
      <c r="O701">
        <f t="shared" si="126"/>
        <v>0</v>
      </c>
      <c r="U701" t="str">
        <f ca="1"/>
        <v>2025-06-20 09:44:21</v>
      </c>
      <c r="V701" s="4">
        <f t="shared" ca="1" si="131"/>
        <v>3</v>
      </c>
      <c r="W701" s="4">
        <f t="shared" ca="1" si="132"/>
        <v>7</v>
      </c>
      <c r="X701" s="4">
        <f t="shared" ca="1" si="133"/>
        <v>0.68000000000000016</v>
      </c>
      <c r="Y701" s="4">
        <f t="shared" ca="1" si="127"/>
        <v>0.86924999999999997</v>
      </c>
      <c r="Z701" s="4">
        <f t="shared" ca="1" si="128"/>
        <v>0.87126999999999999</v>
      </c>
      <c r="AA701" s="4">
        <f t="shared" ca="1" si="129"/>
        <v>0.86914999999999998</v>
      </c>
      <c r="AB701">
        <f t="shared" ca="1" si="134"/>
        <v>1</v>
      </c>
      <c r="AC701">
        <f t="shared" ca="1" si="135"/>
        <v>0</v>
      </c>
      <c r="AD701">
        <f t="shared" ca="1" si="136"/>
        <v>0</v>
      </c>
    </row>
    <row r="702" spans="1:30" x14ac:dyDescent="0.2">
      <c r="A702" t="s">
        <v>14</v>
      </c>
      <c r="B702" t="s">
        <v>6395</v>
      </c>
      <c r="C702" t="s">
        <v>28</v>
      </c>
      <c r="D702" t="s">
        <v>37</v>
      </c>
      <c r="E702" t="s">
        <v>6396</v>
      </c>
      <c r="F702" t="s">
        <v>6397</v>
      </c>
      <c r="G702">
        <v>1.87765</v>
      </c>
      <c r="H702">
        <v>1.87934</v>
      </c>
      <c r="J702">
        <v>1</v>
      </c>
      <c r="L702">
        <v>-1</v>
      </c>
      <c r="M702" t="s">
        <v>13</v>
      </c>
      <c r="N702">
        <f t="shared" si="130"/>
        <v>48614.590000000608</v>
      </c>
      <c r="O702">
        <f t="shared" si="126"/>
        <v>0</v>
      </c>
      <c r="U702" t="str">
        <f ca="1"/>
        <v>2025-06-20 09:33:45</v>
      </c>
      <c r="V702" s="4">
        <f t="shared" ca="1" si="131"/>
        <v>1</v>
      </c>
      <c r="W702" s="4">
        <f t="shared" ca="1" si="132"/>
        <v>1</v>
      </c>
      <c r="X702" s="4">
        <f t="shared" ca="1" si="133"/>
        <v>0.92</v>
      </c>
      <c r="Y702" s="4">
        <f t="shared" ca="1" si="127"/>
        <v>0.87151000000000001</v>
      </c>
      <c r="Z702" s="4">
        <f t="shared" ca="1" si="128"/>
        <v>0.87187999999999999</v>
      </c>
      <c r="AA702" s="4">
        <f t="shared" ca="1" si="129"/>
        <v>0.87187999999999999</v>
      </c>
      <c r="AB702">
        <f t="shared" ca="1" si="134"/>
        <v>0</v>
      </c>
      <c r="AC702">
        <f t="shared" ca="1" si="135"/>
        <v>0</v>
      </c>
      <c r="AD702">
        <f t="shared" ca="1" si="136"/>
        <v>1</v>
      </c>
    </row>
    <row r="703" spans="1:30" x14ac:dyDescent="0.2">
      <c r="A703" t="s">
        <v>14</v>
      </c>
      <c r="B703" t="s">
        <v>6398</v>
      </c>
      <c r="C703" t="s">
        <v>84</v>
      </c>
      <c r="D703" t="s">
        <v>37</v>
      </c>
      <c r="E703" t="s">
        <v>6399</v>
      </c>
      <c r="F703" t="s">
        <v>6397</v>
      </c>
      <c r="G703">
        <v>1.87961</v>
      </c>
      <c r="H703">
        <v>1.87934</v>
      </c>
      <c r="J703">
        <v>2</v>
      </c>
      <c r="L703">
        <v>1.84</v>
      </c>
      <c r="M703" t="s">
        <v>13</v>
      </c>
      <c r="N703">
        <f t="shared" si="130"/>
        <v>48615.590000000608</v>
      </c>
      <c r="O703">
        <f t="shared" si="126"/>
        <v>0</v>
      </c>
      <c r="U703" t="str">
        <f ca="1"/>
        <v>2025-06-20 09:23:33</v>
      </c>
      <c r="V703" s="4">
        <f t="shared" ca="1" si="131"/>
        <v>1</v>
      </c>
      <c r="W703" s="4">
        <f t="shared" ca="1" si="132"/>
        <v>1</v>
      </c>
      <c r="X703" s="4">
        <f t="shared" ca="1" si="133"/>
        <v>0.92</v>
      </c>
      <c r="Y703" s="4">
        <f t="shared" ca="1" si="127"/>
        <v>0.87187999999999999</v>
      </c>
      <c r="Z703" s="4">
        <f t="shared" ca="1" si="128"/>
        <v>0.87178</v>
      </c>
      <c r="AA703" s="4">
        <f t="shared" ca="1" si="129"/>
        <v>0.87178</v>
      </c>
      <c r="AB703">
        <f t="shared" ca="1" si="134"/>
        <v>0</v>
      </c>
      <c r="AC703">
        <f t="shared" ca="1" si="135"/>
        <v>1</v>
      </c>
      <c r="AD703">
        <f t="shared" ca="1" si="136"/>
        <v>0</v>
      </c>
    </row>
    <row r="704" spans="1:30" x14ac:dyDescent="0.2">
      <c r="A704" t="s">
        <v>11</v>
      </c>
      <c r="B704" t="s">
        <v>6400</v>
      </c>
      <c r="C704" t="s">
        <v>28</v>
      </c>
      <c r="D704" t="s">
        <v>37</v>
      </c>
      <c r="E704" t="s">
        <v>6401</v>
      </c>
      <c r="F704" t="s">
        <v>6402</v>
      </c>
      <c r="G704">
        <v>1.8815599999999999</v>
      </c>
      <c r="H704">
        <v>1.8783300000000001</v>
      </c>
      <c r="J704">
        <v>1</v>
      </c>
      <c r="L704">
        <v>-1</v>
      </c>
      <c r="M704" t="s">
        <v>13</v>
      </c>
      <c r="N704">
        <f t="shared" si="130"/>
        <v>48613.750000000611</v>
      </c>
      <c r="O704">
        <f t="shared" si="126"/>
        <v>0</v>
      </c>
      <c r="U704" t="str">
        <f ca="1"/>
        <v>2025-06-20 09:13:28</v>
      </c>
      <c r="V704" s="4">
        <f t="shared" ca="1" si="131"/>
        <v>1</v>
      </c>
      <c r="W704" s="4">
        <f t="shared" ca="1" si="132"/>
        <v>1</v>
      </c>
      <c r="X704" s="4">
        <f t="shared" ca="1" si="133"/>
        <v>0.92</v>
      </c>
      <c r="Y704" s="4">
        <f t="shared" ca="1" si="127"/>
        <v>0.87168000000000001</v>
      </c>
      <c r="Z704" s="4">
        <f t="shared" ca="1" si="128"/>
        <v>0.86860999999999999</v>
      </c>
      <c r="AA704" s="4">
        <f t="shared" ca="1" si="129"/>
        <v>0.86860999999999999</v>
      </c>
      <c r="AB704">
        <f t="shared" ca="1" si="134"/>
        <v>0</v>
      </c>
      <c r="AC704">
        <f t="shared" ca="1" si="135"/>
        <v>1</v>
      </c>
      <c r="AD704">
        <f t="shared" ca="1" si="136"/>
        <v>0</v>
      </c>
    </row>
    <row r="705" spans="1:30" x14ac:dyDescent="0.2">
      <c r="A705" t="s">
        <v>11</v>
      </c>
      <c r="B705" t="s">
        <v>6403</v>
      </c>
      <c r="C705" t="s">
        <v>156</v>
      </c>
      <c r="D705" t="s">
        <v>37</v>
      </c>
      <c r="E705" t="s">
        <v>6404</v>
      </c>
      <c r="F705" t="s">
        <v>6402</v>
      </c>
      <c r="G705">
        <v>1.8800600000000001</v>
      </c>
      <c r="H705">
        <v>1.8783300000000001</v>
      </c>
      <c r="J705">
        <v>2</v>
      </c>
      <c r="L705">
        <v>-2</v>
      </c>
      <c r="M705" t="s">
        <v>13</v>
      </c>
      <c r="N705">
        <f t="shared" si="130"/>
        <v>48614.750000000611</v>
      </c>
      <c r="O705">
        <f t="shared" si="126"/>
        <v>0</v>
      </c>
      <c r="U705" t="str">
        <f ca="1"/>
        <v>2025-06-20 09:03:16</v>
      </c>
      <c r="V705" s="4">
        <f t="shared" ca="1" si="131"/>
        <v>1</v>
      </c>
      <c r="W705" s="4">
        <f t="shared" ca="1" si="132"/>
        <v>1</v>
      </c>
      <c r="X705" s="4">
        <f t="shared" ca="1" si="133"/>
        <v>0.92</v>
      </c>
      <c r="Y705" s="4">
        <f t="shared" ca="1" si="127"/>
        <v>0.86863000000000001</v>
      </c>
      <c r="Z705" s="4">
        <f t="shared" ca="1" si="128"/>
        <v>0.86721000000000004</v>
      </c>
      <c r="AA705" s="4">
        <f t="shared" ca="1" si="129"/>
        <v>0.86721000000000004</v>
      </c>
      <c r="AB705">
        <f t="shared" ca="1" si="134"/>
        <v>0</v>
      </c>
      <c r="AC705">
        <f t="shared" ca="1" si="135"/>
        <v>1</v>
      </c>
      <c r="AD705">
        <f t="shared" ca="1" si="136"/>
        <v>0</v>
      </c>
    </row>
    <row r="706" spans="1:30" x14ac:dyDescent="0.2">
      <c r="A706" t="s">
        <v>11</v>
      </c>
      <c r="B706" t="s">
        <v>6405</v>
      </c>
      <c r="C706" t="s">
        <v>46</v>
      </c>
      <c r="D706" t="s">
        <v>37</v>
      </c>
      <c r="E706" t="s">
        <v>6406</v>
      </c>
      <c r="F706" t="s">
        <v>6402</v>
      </c>
      <c r="G706">
        <v>1.8783700000000001</v>
      </c>
      <c r="H706">
        <v>1.8783300000000001</v>
      </c>
      <c r="J706">
        <v>4</v>
      </c>
      <c r="L706">
        <v>-4</v>
      </c>
      <c r="M706" t="s">
        <v>13</v>
      </c>
      <c r="N706">
        <f t="shared" si="130"/>
        <v>48616.750000000611</v>
      </c>
      <c r="O706">
        <f t="shared" ref="O706:O769" si="137">IF(OR(AND(A1560="call",J1560=1,G1560&lt;H1560),AND(A1560="put",J1560=1,G1560&gt;H1560)),1,0)</f>
        <v>1</v>
      </c>
      <c r="U706" t="str">
        <f ca="1"/>
        <v>2025-06-20 08:53:04</v>
      </c>
      <c r="V706" s="4">
        <f t="shared" ca="1" si="131"/>
        <v>1</v>
      </c>
      <c r="W706" s="4">
        <f t="shared" ca="1" si="132"/>
        <v>1</v>
      </c>
      <c r="X706" s="4">
        <f t="shared" ca="1" si="133"/>
        <v>-1</v>
      </c>
      <c r="Y706" s="4">
        <f t="shared" ca="1" si="127"/>
        <v>0.86692000000000002</v>
      </c>
      <c r="Z706" s="4">
        <f t="shared" ca="1" si="128"/>
        <v>0.86785999999999996</v>
      </c>
      <c r="AA706" s="4">
        <f t="shared" ca="1" si="129"/>
        <v>0.86785999999999996</v>
      </c>
      <c r="AB706">
        <f t="shared" ca="1" si="134"/>
        <v>0</v>
      </c>
      <c r="AC706">
        <f t="shared" ca="1" si="135"/>
        <v>0</v>
      </c>
      <c r="AD706">
        <f t="shared" ca="1" si="136"/>
        <v>1</v>
      </c>
    </row>
    <row r="707" spans="1:30" x14ac:dyDescent="0.2">
      <c r="A707" t="s">
        <v>14</v>
      </c>
      <c r="B707" t="s">
        <v>6407</v>
      </c>
      <c r="C707" t="s">
        <v>28</v>
      </c>
      <c r="D707" t="s">
        <v>37</v>
      </c>
      <c r="E707" t="s">
        <v>6408</v>
      </c>
      <c r="F707" t="s">
        <v>6409</v>
      </c>
      <c r="G707">
        <v>1.8800699999999999</v>
      </c>
      <c r="H707">
        <v>1.881</v>
      </c>
      <c r="J707">
        <v>1</v>
      </c>
      <c r="L707">
        <v>-1</v>
      </c>
      <c r="M707" t="s">
        <v>13</v>
      </c>
      <c r="N707">
        <f t="shared" si="130"/>
        <v>48620.750000000611</v>
      </c>
      <c r="O707">
        <f t="shared" si="137"/>
        <v>0</v>
      </c>
      <c r="U707" t="str">
        <f ca="1"/>
        <v>2025-06-20 08:42:59</v>
      </c>
      <c r="V707" s="4">
        <f t="shared" ca="1" si="131"/>
        <v>3</v>
      </c>
      <c r="W707" s="4">
        <f t="shared" ca="1" si="132"/>
        <v>7</v>
      </c>
      <c r="X707" s="4">
        <f t="shared" ca="1" si="133"/>
        <v>0.68000000000000016</v>
      </c>
      <c r="Y707" s="4">
        <f t="shared" ref="Y707:Y770" ca="1" si="138">_xlfn.MAXIFS(INDIRECT($Q$10),INDIRECT($Q$5),$U707)</f>
        <v>0.86761999999999995</v>
      </c>
      <c r="Z707" s="4">
        <f t="shared" ref="Z707:Z770" ca="1" si="139">_xlfn.MAXIFS(INDIRECT($Q$9),INDIRECT($Q$5),$U707)</f>
        <v>0.86826000000000003</v>
      </c>
      <c r="AA707" s="4">
        <f t="shared" ref="AA707:AA770" ca="1" si="140">_xlfn.MINIFS(INDIRECT($Q$9),INDIRECT($Q$5),$U707)</f>
        <v>0.86617999999999995</v>
      </c>
      <c r="AB707">
        <f t="shared" ca="1" si="134"/>
        <v>1</v>
      </c>
      <c r="AC707">
        <f t="shared" ca="1" si="135"/>
        <v>0</v>
      </c>
      <c r="AD707">
        <f t="shared" ca="1" si="136"/>
        <v>0</v>
      </c>
    </row>
    <row r="708" spans="1:30" x14ac:dyDescent="0.2">
      <c r="A708" t="s">
        <v>11</v>
      </c>
      <c r="B708" t="s">
        <v>6410</v>
      </c>
      <c r="C708" t="s">
        <v>28</v>
      </c>
      <c r="D708" t="s">
        <v>37</v>
      </c>
      <c r="E708" t="s">
        <v>6411</v>
      </c>
      <c r="F708" t="s">
        <v>6412</v>
      </c>
      <c r="G708">
        <v>1.8809800000000001</v>
      </c>
      <c r="H708">
        <v>1.88005</v>
      </c>
      <c r="J708">
        <v>1</v>
      </c>
      <c r="L708">
        <v>-1</v>
      </c>
      <c r="M708" t="s">
        <v>13</v>
      </c>
      <c r="N708">
        <f t="shared" ref="N708:N771" si="141">N707-L707</f>
        <v>48621.750000000611</v>
      </c>
      <c r="O708">
        <f t="shared" si="137"/>
        <v>0</v>
      </c>
      <c r="U708" t="str">
        <f ca="1"/>
        <v>2025-06-20 08:32:20</v>
      </c>
      <c r="V708" s="4">
        <f t="shared" ca="1" si="131"/>
        <v>2</v>
      </c>
      <c r="W708" s="4">
        <f t="shared" ca="1" si="132"/>
        <v>3</v>
      </c>
      <c r="X708" s="4">
        <f t="shared" ca="1" si="133"/>
        <v>0.84000000000000008</v>
      </c>
      <c r="Y708" s="4">
        <f t="shared" ca="1" si="138"/>
        <v>0.86684000000000005</v>
      </c>
      <c r="Z708" s="4">
        <f t="shared" ca="1" si="139"/>
        <v>0.86767000000000005</v>
      </c>
      <c r="AA708" s="4">
        <f t="shared" ca="1" si="140"/>
        <v>0.86629</v>
      </c>
      <c r="AB708">
        <f t="shared" ca="1" si="134"/>
        <v>1</v>
      </c>
      <c r="AC708">
        <f t="shared" ca="1" si="135"/>
        <v>0</v>
      </c>
      <c r="AD708">
        <f t="shared" ca="1" si="136"/>
        <v>0</v>
      </c>
    </row>
    <row r="709" spans="1:30" x14ac:dyDescent="0.2">
      <c r="A709" t="s">
        <v>11</v>
      </c>
      <c r="B709" t="s">
        <v>6413</v>
      </c>
      <c r="C709" t="s">
        <v>136</v>
      </c>
      <c r="D709" t="s">
        <v>37</v>
      </c>
      <c r="E709" t="s">
        <v>6414</v>
      </c>
      <c r="F709" t="s">
        <v>6412</v>
      </c>
      <c r="G709">
        <v>1.87815</v>
      </c>
      <c r="H709">
        <v>1.88005</v>
      </c>
      <c r="J709">
        <v>4</v>
      </c>
      <c r="L709">
        <v>3.68</v>
      </c>
      <c r="M709" t="s">
        <v>13</v>
      </c>
      <c r="N709">
        <f t="shared" si="141"/>
        <v>48622.750000000611</v>
      </c>
      <c r="O709">
        <f t="shared" si="137"/>
        <v>0</v>
      </c>
      <c r="U709" t="str">
        <f ca="1"/>
        <v>2025-06-20 08:22:07</v>
      </c>
      <c r="V709" s="4">
        <f t="shared" ca="1" si="131"/>
        <v>2</v>
      </c>
      <c r="W709" s="4">
        <f t="shared" ca="1" si="132"/>
        <v>3</v>
      </c>
      <c r="X709" s="4">
        <f t="shared" ca="1" si="133"/>
        <v>-3</v>
      </c>
      <c r="Y709" s="4">
        <f t="shared" ca="1" si="138"/>
        <v>0.86614999999999998</v>
      </c>
      <c r="Z709" s="4">
        <f t="shared" ca="1" si="139"/>
        <v>0.86768000000000001</v>
      </c>
      <c r="AA709" s="4">
        <f t="shared" ca="1" si="140"/>
        <v>0.86634999999999995</v>
      </c>
      <c r="AB709">
        <f t="shared" ca="1" si="134"/>
        <v>0</v>
      </c>
      <c r="AC709">
        <f t="shared" ca="1" si="135"/>
        <v>0</v>
      </c>
      <c r="AD709">
        <f t="shared" ca="1" si="136"/>
        <v>1</v>
      </c>
    </row>
    <row r="710" spans="1:30" x14ac:dyDescent="0.2">
      <c r="A710" t="s">
        <v>11</v>
      </c>
      <c r="B710" t="s">
        <v>6415</v>
      </c>
      <c r="C710" t="s">
        <v>139</v>
      </c>
      <c r="D710" t="s">
        <v>37</v>
      </c>
      <c r="E710" t="s">
        <v>6416</v>
      </c>
      <c r="F710" t="s">
        <v>6412</v>
      </c>
      <c r="G710">
        <v>1.8797900000000001</v>
      </c>
      <c r="H710">
        <v>1.88005</v>
      </c>
      <c r="J710">
        <v>2</v>
      </c>
      <c r="L710">
        <v>1.84</v>
      </c>
      <c r="M710" t="s">
        <v>13</v>
      </c>
      <c r="N710">
        <f t="shared" si="141"/>
        <v>48619.070000000611</v>
      </c>
      <c r="O710">
        <f t="shared" si="137"/>
        <v>0</v>
      </c>
      <c r="U710" t="str">
        <f ca="1"/>
        <v>2025-06-20 08:11:55</v>
      </c>
      <c r="V710" s="4">
        <f t="shared" ca="1" si="131"/>
        <v>1</v>
      </c>
      <c r="W710" s="4">
        <f t="shared" ca="1" si="132"/>
        <v>1</v>
      </c>
      <c r="X710" s="4">
        <f t="shared" ca="1" si="133"/>
        <v>0.92</v>
      </c>
      <c r="Y710" s="4">
        <f t="shared" ca="1" si="138"/>
        <v>0.86756</v>
      </c>
      <c r="Z710" s="4">
        <f t="shared" ca="1" si="139"/>
        <v>0.86739999999999995</v>
      </c>
      <c r="AA710" s="4">
        <f t="shared" ca="1" si="140"/>
        <v>0.86739999999999995</v>
      </c>
      <c r="AB710">
        <f t="shared" ca="1" si="134"/>
        <v>0</v>
      </c>
      <c r="AC710">
        <f t="shared" ca="1" si="135"/>
        <v>1</v>
      </c>
      <c r="AD710">
        <f t="shared" ca="1" si="136"/>
        <v>0</v>
      </c>
    </row>
    <row r="711" spans="1:30" x14ac:dyDescent="0.2">
      <c r="A711" t="s">
        <v>14</v>
      </c>
      <c r="B711" t="s">
        <v>6417</v>
      </c>
      <c r="C711" t="s">
        <v>28</v>
      </c>
      <c r="D711" t="s">
        <v>37</v>
      </c>
      <c r="E711" t="s">
        <v>6418</v>
      </c>
      <c r="F711" t="s">
        <v>6419</v>
      </c>
      <c r="G711">
        <v>1.8771</v>
      </c>
      <c r="H711">
        <v>1.8815900000000001</v>
      </c>
      <c r="J711">
        <v>1</v>
      </c>
      <c r="L711">
        <v>-1</v>
      </c>
      <c r="M711" t="s">
        <v>13</v>
      </c>
      <c r="N711">
        <f t="shared" si="141"/>
        <v>48617.230000000614</v>
      </c>
      <c r="O711">
        <f t="shared" si="137"/>
        <v>1</v>
      </c>
      <c r="U711" t="str">
        <f ca="1"/>
        <v>2025-06-20 08:01:42</v>
      </c>
      <c r="V711" s="4">
        <f t="shared" ca="1" si="131"/>
        <v>4</v>
      </c>
      <c r="W711" s="4">
        <f t="shared" ca="1" si="132"/>
        <v>15</v>
      </c>
      <c r="X711" s="4">
        <f t="shared" ca="1" si="133"/>
        <v>-15</v>
      </c>
      <c r="Y711" s="4">
        <f t="shared" ca="1" si="138"/>
        <v>0.86760999999999999</v>
      </c>
      <c r="Z711" s="4">
        <f t="shared" ca="1" si="139"/>
        <v>0.86485999999999996</v>
      </c>
      <c r="AA711" s="4">
        <f t="shared" ca="1" si="140"/>
        <v>0.86204999999999998</v>
      </c>
      <c r="AB711">
        <f t="shared" ca="1" si="134"/>
        <v>0</v>
      </c>
      <c r="AC711">
        <f t="shared" ca="1" si="135"/>
        <v>1</v>
      </c>
      <c r="AD711">
        <f t="shared" ca="1" si="136"/>
        <v>0</v>
      </c>
    </row>
    <row r="712" spans="1:30" x14ac:dyDescent="0.2">
      <c r="A712" t="s">
        <v>14</v>
      </c>
      <c r="B712" t="s">
        <v>6420</v>
      </c>
      <c r="C712" t="s">
        <v>131</v>
      </c>
      <c r="D712" t="s">
        <v>37</v>
      </c>
      <c r="E712" t="s">
        <v>6421</v>
      </c>
      <c r="F712" t="s">
        <v>6419</v>
      </c>
      <c r="G712">
        <v>1.8809499999999999</v>
      </c>
      <c r="H712">
        <v>1.8815900000000001</v>
      </c>
      <c r="J712">
        <v>4</v>
      </c>
      <c r="L712">
        <v>-4</v>
      </c>
      <c r="M712" t="s">
        <v>13</v>
      </c>
      <c r="N712">
        <f t="shared" si="141"/>
        <v>48618.230000000614</v>
      </c>
      <c r="O712">
        <f t="shared" si="137"/>
        <v>0</v>
      </c>
      <c r="U712" t="str">
        <f ca="1"/>
        <v>2025-06-20 07:51:28</v>
      </c>
      <c r="V712" s="4">
        <f t="shared" ca="1" si="131"/>
        <v>3</v>
      </c>
      <c r="W712" s="4">
        <f t="shared" ca="1" si="132"/>
        <v>7</v>
      </c>
      <c r="X712" s="4">
        <f t="shared" ca="1" si="133"/>
        <v>-7</v>
      </c>
      <c r="Y712" s="4">
        <f t="shared" ca="1" si="138"/>
        <v>0.86238000000000004</v>
      </c>
      <c r="Z712" s="4">
        <f t="shared" ca="1" si="139"/>
        <v>0.86477999999999999</v>
      </c>
      <c r="AA712" s="4">
        <f t="shared" ca="1" si="140"/>
        <v>0.86268999999999996</v>
      </c>
      <c r="AB712">
        <f t="shared" ca="1" si="134"/>
        <v>0</v>
      </c>
      <c r="AC712">
        <f t="shared" ca="1" si="135"/>
        <v>0</v>
      </c>
      <c r="AD712">
        <f t="shared" ca="1" si="136"/>
        <v>1</v>
      </c>
    </row>
    <row r="713" spans="1:30" x14ac:dyDescent="0.2">
      <c r="A713" t="s">
        <v>14</v>
      </c>
      <c r="B713" t="s">
        <v>6422</v>
      </c>
      <c r="C713" t="s">
        <v>126</v>
      </c>
      <c r="D713" t="s">
        <v>37</v>
      </c>
      <c r="E713" t="s">
        <v>6423</v>
      </c>
      <c r="F713" t="s">
        <v>6419</v>
      </c>
      <c r="G713">
        <v>1.8791599999999999</v>
      </c>
      <c r="H713">
        <v>1.8815900000000001</v>
      </c>
      <c r="J713">
        <v>2</v>
      </c>
      <c r="L713">
        <v>-2</v>
      </c>
      <c r="M713" t="s">
        <v>13</v>
      </c>
      <c r="N713">
        <f t="shared" si="141"/>
        <v>48622.230000000614</v>
      </c>
      <c r="O713">
        <f t="shared" si="137"/>
        <v>0</v>
      </c>
      <c r="U713" t="str">
        <f ca="1"/>
        <v>2025-06-20 07:41:16</v>
      </c>
      <c r="V713" s="4">
        <f t="shared" ca="1" si="131"/>
        <v>1</v>
      </c>
      <c r="W713" s="4">
        <f t="shared" ca="1" si="132"/>
        <v>1</v>
      </c>
      <c r="X713" s="4">
        <f t="shared" ca="1" si="133"/>
        <v>0.92</v>
      </c>
      <c r="Y713" s="4">
        <f t="shared" ca="1" si="138"/>
        <v>0.86484000000000005</v>
      </c>
      <c r="Z713" s="4">
        <f t="shared" ca="1" si="139"/>
        <v>0.86524000000000001</v>
      </c>
      <c r="AA713" s="4">
        <f t="shared" ca="1" si="140"/>
        <v>0.86524000000000001</v>
      </c>
      <c r="AB713">
        <f t="shared" ca="1" si="134"/>
        <v>0</v>
      </c>
      <c r="AC713">
        <f t="shared" ca="1" si="135"/>
        <v>0</v>
      </c>
      <c r="AD713">
        <f t="shared" ca="1" si="136"/>
        <v>1</v>
      </c>
    </row>
    <row r="714" spans="1:30" x14ac:dyDescent="0.2">
      <c r="A714" t="s">
        <v>14</v>
      </c>
      <c r="B714" t="s">
        <v>6424</v>
      </c>
      <c r="C714" t="s">
        <v>28</v>
      </c>
      <c r="D714" t="s">
        <v>37</v>
      </c>
      <c r="E714" t="s">
        <v>6425</v>
      </c>
      <c r="F714" t="s">
        <v>6426</v>
      </c>
      <c r="G714">
        <v>1.8810100000000001</v>
      </c>
      <c r="H714">
        <v>1.8772200000000001</v>
      </c>
      <c r="J714">
        <v>1</v>
      </c>
      <c r="L714">
        <v>0.92</v>
      </c>
      <c r="M714" t="s">
        <v>13</v>
      </c>
      <c r="N714">
        <f t="shared" si="141"/>
        <v>48624.230000000614</v>
      </c>
      <c r="O714">
        <f t="shared" si="137"/>
        <v>0</v>
      </c>
      <c r="U714" t="str">
        <f ca="1"/>
        <v>2025-06-20 07:30:36</v>
      </c>
      <c r="V714" s="4">
        <f t="shared" ca="1" si="131"/>
        <v>1</v>
      </c>
      <c r="W714" s="4">
        <f t="shared" ca="1" si="132"/>
        <v>1</v>
      </c>
      <c r="X714" s="4">
        <f t="shared" ca="1" si="133"/>
        <v>0.92</v>
      </c>
      <c r="Y714" s="4">
        <f t="shared" ca="1" si="138"/>
        <v>0.86460999999999999</v>
      </c>
      <c r="Z714" s="4">
        <f t="shared" ca="1" si="139"/>
        <v>0.86641000000000001</v>
      </c>
      <c r="AA714" s="4">
        <f t="shared" ca="1" si="140"/>
        <v>0.86641000000000001</v>
      </c>
      <c r="AB714">
        <f t="shared" ca="1" si="134"/>
        <v>0</v>
      </c>
      <c r="AC714">
        <f t="shared" ca="1" si="135"/>
        <v>0</v>
      </c>
      <c r="AD714">
        <f t="shared" ca="1" si="136"/>
        <v>1</v>
      </c>
    </row>
    <row r="715" spans="1:30" x14ac:dyDescent="0.2">
      <c r="A715" t="s">
        <v>11</v>
      </c>
      <c r="B715" t="s">
        <v>6427</v>
      </c>
      <c r="C715" t="s">
        <v>122</v>
      </c>
      <c r="D715" t="s">
        <v>37</v>
      </c>
      <c r="E715" t="s">
        <v>6428</v>
      </c>
      <c r="F715" t="s">
        <v>6429</v>
      </c>
      <c r="G715">
        <v>1.8811500000000001</v>
      </c>
      <c r="H715">
        <v>1.8817200000000001</v>
      </c>
      <c r="J715">
        <v>2</v>
      </c>
      <c r="L715">
        <v>1.84</v>
      </c>
      <c r="M715" t="s">
        <v>13</v>
      </c>
      <c r="N715">
        <f t="shared" si="141"/>
        <v>48623.310000000616</v>
      </c>
      <c r="O715">
        <f t="shared" si="137"/>
        <v>0</v>
      </c>
      <c r="U715" t="str">
        <f ca="1"/>
        <v>2025-06-20 07:20:24</v>
      </c>
      <c r="V715" s="4">
        <f t="shared" ca="1" si="131"/>
        <v>2</v>
      </c>
      <c r="W715" s="4">
        <f t="shared" ca="1" si="132"/>
        <v>3</v>
      </c>
      <c r="X715" s="4">
        <f t="shared" ca="1" si="133"/>
        <v>0.84000000000000008</v>
      </c>
      <c r="Y715" s="4">
        <f t="shared" ca="1" si="138"/>
        <v>0.86624000000000001</v>
      </c>
      <c r="Z715" s="4">
        <f t="shared" ca="1" si="139"/>
        <v>0.86643999999999999</v>
      </c>
      <c r="AA715" s="4">
        <f t="shared" ca="1" si="140"/>
        <v>0.86453999999999998</v>
      </c>
      <c r="AB715">
        <f t="shared" ca="1" si="134"/>
        <v>1</v>
      </c>
      <c r="AC715">
        <f t="shared" ca="1" si="135"/>
        <v>0</v>
      </c>
      <c r="AD715">
        <f t="shared" ca="1" si="136"/>
        <v>0</v>
      </c>
    </row>
    <row r="716" spans="1:30" x14ac:dyDescent="0.2">
      <c r="A716" t="s">
        <v>11</v>
      </c>
      <c r="B716" t="s">
        <v>6430</v>
      </c>
      <c r="C716" t="s">
        <v>28</v>
      </c>
      <c r="D716" t="s">
        <v>37</v>
      </c>
      <c r="E716" t="s">
        <v>6431</v>
      </c>
      <c r="F716" t="s">
        <v>6429</v>
      </c>
      <c r="G716">
        <v>1.88656</v>
      </c>
      <c r="H716">
        <v>1.8817200000000001</v>
      </c>
      <c r="J716">
        <v>1</v>
      </c>
      <c r="L716">
        <v>-1</v>
      </c>
      <c r="M716" t="s">
        <v>13</v>
      </c>
      <c r="N716">
        <f t="shared" si="141"/>
        <v>48621.47000000062</v>
      </c>
      <c r="O716">
        <f t="shared" si="137"/>
        <v>1</v>
      </c>
      <c r="U716" t="str">
        <f ca="1"/>
        <v>2025-06-20 07:10:10</v>
      </c>
      <c r="V716" s="4">
        <f t="shared" ca="1" si="131"/>
        <v>1</v>
      </c>
      <c r="W716" s="4">
        <f t="shared" ca="1" si="132"/>
        <v>1</v>
      </c>
      <c r="X716" s="4">
        <f t="shared" ca="1" si="133"/>
        <v>-1</v>
      </c>
      <c r="Y716" s="4">
        <f t="shared" ca="1" si="138"/>
        <v>0.86473</v>
      </c>
      <c r="Z716" s="4">
        <f t="shared" ca="1" si="139"/>
        <v>0.86499000000000004</v>
      </c>
      <c r="AA716" s="4">
        <f t="shared" ca="1" si="140"/>
        <v>0.86499000000000004</v>
      </c>
      <c r="AB716">
        <f t="shared" ca="1" si="134"/>
        <v>0</v>
      </c>
      <c r="AC716">
        <f t="shared" ca="1" si="135"/>
        <v>0</v>
      </c>
      <c r="AD716">
        <f t="shared" ca="1" si="136"/>
        <v>1</v>
      </c>
    </row>
    <row r="717" spans="1:30" x14ac:dyDescent="0.2">
      <c r="A717" t="s">
        <v>14</v>
      </c>
      <c r="B717" t="s">
        <v>6432</v>
      </c>
      <c r="C717" t="s">
        <v>28</v>
      </c>
      <c r="D717" t="s">
        <v>37</v>
      </c>
      <c r="E717" t="s">
        <v>6433</v>
      </c>
      <c r="F717" t="s">
        <v>6434</v>
      </c>
      <c r="G717">
        <v>1.88636</v>
      </c>
      <c r="H717">
        <v>1.8863099999999999</v>
      </c>
      <c r="J717">
        <v>1</v>
      </c>
      <c r="L717">
        <v>0.92</v>
      </c>
      <c r="M717" t="s">
        <v>13</v>
      </c>
      <c r="N717">
        <f t="shared" si="141"/>
        <v>48622.47000000062</v>
      </c>
      <c r="O717">
        <f t="shared" si="137"/>
        <v>0</v>
      </c>
      <c r="U717" t="str">
        <f ca="1"/>
        <v>2025-06-20 06:50:07</v>
      </c>
      <c r="V717" s="4">
        <f t="shared" ca="1" si="131"/>
        <v>4</v>
      </c>
      <c r="W717" s="4">
        <f t="shared" ca="1" si="132"/>
        <v>15</v>
      </c>
      <c r="X717" s="4">
        <f t="shared" ca="1" si="133"/>
        <v>8.0400000000000009</v>
      </c>
      <c r="Y717" s="4">
        <f t="shared" ca="1" si="138"/>
        <v>0.86358999999999997</v>
      </c>
      <c r="Z717" s="4">
        <f t="shared" ca="1" si="139"/>
        <v>0.86465000000000003</v>
      </c>
      <c r="AA717" s="4">
        <f t="shared" ca="1" si="140"/>
        <v>0.86251999999999995</v>
      </c>
      <c r="AB717">
        <f t="shared" ca="1" si="134"/>
        <v>1</v>
      </c>
      <c r="AC717">
        <f t="shared" ca="1" si="135"/>
        <v>0</v>
      </c>
      <c r="AD717">
        <f t="shared" ca="1" si="136"/>
        <v>0</v>
      </c>
    </row>
    <row r="718" spans="1:30" x14ac:dyDescent="0.2">
      <c r="A718" t="s">
        <v>14</v>
      </c>
      <c r="B718" t="s">
        <v>6435</v>
      </c>
      <c r="C718" t="s">
        <v>6436</v>
      </c>
      <c r="D718" t="s">
        <v>37</v>
      </c>
      <c r="E718" t="s">
        <v>6437</v>
      </c>
      <c r="F718" t="s">
        <v>6434</v>
      </c>
      <c r="G718">
        <v>1.8883700000000001</v>
      </c>
      <c r="H718">
        <v>1.8863099999999999</v>
      </c>
      <c r="J718">
        <v>2</v>
      </c>
      <c r="L718">
        <v>1.84</v>
      </c>
      <c r="M718" t="s">
        <v>13</v>
      </c>
      <c r="N718">
        <f t="shared" si="141"/>
        <v>48621.550000000621</v>
      </c>
      <c r="O718">
        <f t="shared" si="137"/>
        <v>1</v>
      </c>
      <c r="U718" t="str">
        <f ca="1"/>
        <v>2025-06-20 06:39:54</v>
      </c>
      <c r="V718" s="4">
        <f t="shared" ca="1" si="131"/>
        <v>1</v>
      </c>
      <c r="W718" s="4">
        <f t="shared" ca="1" si="132"/>
        <v>1</v>
      </c>
      <c r="X718" s="4">
        <f t="shared" ca="1" si="133"/>
        <v>0.92</v>
      </c>
      <c r="Y718" s="4">
        <f t="shared" ca="1" si="138"/>
        <v>0.86446000000000001</v>
      </c>
      <c r="Z718" s="4">
        <f t="shared" ca="1" si="139"/>
        <v>0.86456999999999995</v>
      </c>
      <c r="AA718" s="4">
        <f t="shared" ca="1" si="140"/>
        <v>0.86456999999999995</v>
      </c>
      <c r="AB718">
        <f t="shared" ca="1" si="134"/>
        <v>0</v>
      </c>
      <c r="AC718">
        <f t="shared" ca="1" si="135"/>
        <v>0</v>
      </c>
      <c r="AD718">
        <f t="shared" ca="1" si="136"/>
        <v>1</v>
      </c>
    </row>
    <row r="719" spans="1:30" x14ac:dyDescent="0.2">
      <c r="A719" t="s">
        <v>14</v>
      </c>
      <c r="B719" t="s">
        <v>6438</v>
      </c>
      <c r="C719" t="s">
        <v>28</v>
      </c>
      <c r="D719" t="s">
        <v>37</v>
      </c>
      <c r="E719" t="s">
        <v>6439</v>
      </c>
      <c r="F719" t="s">
        <v>6440</v>
      </c>
      <c r="G719">
        <v>1.89314</v>
      </c>
      <c r="H719">
        <v>1.88683</v>
      </c>
      <c r="J719">
        <v>1</v>
      </c>
      <c r="L719">
        <v>0.92</v>
      </c>
      <c r="M719" t="s">
        <v>13</v>
      </c>
      <c r="N719">
        <f t="shared" si="141"/>
        <v>48619.710000000625</v>
      </c>
      <c r="O719">
        <f t="shared" si="137"/>
        <v>0</v>
      </c>
      <c r="U719" t="str">
        <f ca="1"/>
        <v>2025-06-20 06:29:15</v>
      </c>
      <c r="V719" s="4">
        <f t="shared" ca="1" si="131"/>
        <v>1</v>
      </c>
      <c r="W719" s="4">
        <f t="shared" ca="1" si="132"/>
        <v>1</v>
      </c>
      <c r="X719" s="4">
        <f t="shared" ca="1" si="133"/>
        <v>0.92</v>
      </c>
      <c r="Y719" s="4">
        <f t="shared" ca="1" si="138"/>
        <v>0.86504000000000003</v>
      </c>
      <c r="Z719" s="4">
        <f t="shared" ca="1" si="139"/>
        <v>0.86548999999999998</v>
      </c>
      <c r="AA719" s="4">
        <f t="shared" ca="1" si="140"/>
        <v>0.86548999999999998</v>
      </c>
      <c r="AB719">
        <f t="shared" ca="1" si="134"/>
        <v>0</v>
      </c>
      <c r="AC719">
        <f t="shared" ca="1" si="135"/>
        <v>0</v>
      </c>
      <c r="AD719">
        <f t="shared" ca="1" si="136"/>
        <v>1</v>
      </c>
    </row>
    <row r="720" spans="1:30" x14ac:dyDescent="0.2">
      <c r="A720" t="s">
        <v>11</v>
      </c>
      <c r="B720" t="s">
        <v>6441</v>
      </c>
      <c r="C720" t="s">
        <v>28</v>
      </c>
      <c r="D720" t="s">
        <v>37</v>
      </c>
      <c r="E720" t="s">
        <v>6442</v>
      </c>
      <c r="F720" t="s">
        <v>6443</v>
      </c>
      <c r="G720">
        <v>1.8972899999999999</v>
      </c>
      <c r="H720">
        <v>1.89371</v>
      </c>
      <c r="J720">
        <v>1</v>
      </c>
      <c r="L720">
        <v>-1</v>
      </c>
      <c r="M720" t="s">
        <v>13</v>
      </c>
      <c r="N720">
        <f t="shared" si="141"/>
        <v>48618.790000000627</v>
      </c>
      <c r="O720">
        <f t="shared" si="137"/>
        <v>0</v>
      </c>
      <c r="U720" t="str">
        <f ca="1"/>
        <v>2025-06-20 06:18:52</v>
      </c>
      <c r="V720" s="4">
        <f t="shared" ca="1" si="131"/>
        <v>1</v>
      </c>
      <c r="W720" s="4">
        <f t="shared" ca="1" si="132"/>
        <v>1</v>
      </c>
      <c r="X720" s="4">
        <f t="shared" ca="1" si="133"/>
        <v>0.92</v>
      </c>
      <c r="Y720" s="4">
        <f t="shared" ca="1" si="138"/>
        <v>0.86524999999999996</v>
      </c>
      <c r="Z720" s="4">
        <f t="shared" ca="1" si="139"/>
        <v>0.86721000000000004</v>
      </c>
      <c r="AA720" s="4">
        <f t="shared" ca="1" si="140"/>
        <v>0.86721000000000004</v>
      </c>
      <c r="AB720">
        <f t="shared" ca="1" si="134"/>
        <v>0</v>
      </c>
      <c r="AC720">
        <f t="shared" ca="1" si="135"/>
        <v>0</v>
      </c>
      <c r="AD720">
        <f t="shared" ca="1" si="136"/>
        <v>1</v>
      </c>
    </row>
    <row r="721" spans="1:30" x14ac:dyDescent="0.2">
      <c r="A721" t="s">
        <v>11</v>
      </c>
      <c r="B721" t="s">
        <v>6444</v>
      </c>
      <c r="C721" t="s">
        <v>93</v>
      </c>
      <c r="D721" t="s">
        <v>37</v>
      </c>
      <c r="E721" t="s">
        <v>6445</v>
      </c>
      <c r="F721" t="s">
        <v>6443</v>
      </c>
      <c r="G721">
        <v>1.89354</v>
      </c>
      <c r="H721">
        <v>1.89371</v>
      </c>
      <c r="J721">
        <v>8</v>
      </c>
      <c r="L721">
        <v>7.36</v>
      </c>
      <c r="M721" t="s">
        <v>13</v>
      </c>
      <c r="N721">
        <f t="shared" si="141"/>
        <v>48619.790000000627</v>
      </c>
      <c r="O721">
        <f t="shared" si="137"/>
        <v>0</v>
      </c>
      <c r="U721" t="str">
        <f ca="1"/>
        <v>2025-06-20 06:08:40</v>
      </c>
      <c r="V721" s="4">
        <f t="shared" ca="1" si="131"/>
        <v>1</v>
      </c>
      <c r="W721" s="4">
        <f t="shared" ca="1" si="132"/>
        <v>1</v>
      </c>
      <c r="X721" s="4">
        <f t="shared" ca="1" si="133"/>
        <v>0.92</v>
      </c>
      <c r="Y721" s="4">
        <f t="shared" ca="1" si="138"/>
        <v>0.86743000000000003</v>
      </c>
      <c r="Z721" s="4">
        <f t="shared" ca="1" si="139"/>
        <v>0.86963000000000001</v>
      </c>
      <c r="AA721" s="4">
        <f t="shared" ca="1" si="140"/>
        <v>0.86963000000000001</v>
      </c>
      <c r="AB721">
        <f t="shared" ca="1" si="134"/>
        <v>0</v>
      </c>
      <c r="AC721">
        <f t="shared" ca="1" si="135"/>
        <v>0</v>
      </c>
      <c r="AD721">
        <f t="shared" ca="1" si="136"/>
        <v>1</v>
      </c>
    </row>
    <row r="722" spans="1:30" x14ac:dyDescent="0.2">
      <c r="A722" t="s">
        <v>11</v>
      </c>
      <c r="B722" t="s">
        <v>6446</v>
      </c>
      <c r="C722" t="s">
        <v>72</v>
      </c>
      <c r="D722" t="s">
        <v>37</v>
      </c>
      <c r="E722" t="s">
        <v>6447</v>
      </c>
      <c r="F722" t="s">
        <v>6443</v>
      </c>
      <c r="G722">
        <v>1.8955900000000001</v>
      </c>
      <c r="H722">
        <v>1.89371</v>
      </c>
      <c r="J722">
        <v>2</v>
      </c>
      <c r="L722">
        <v>-2</v>
      </c>
      <c r="M722" t="s">
        <v>13</v>
      </c>
      <c r="N722">
        <f t="shared" si="141"/>
        <v>48612.430000000626</v>
      </c>
      <c r="O722">
        <f t="shared" si="137"/>
        <v>0</v>
      </c>
      <c r="U722" t="str">
        <f ca="1"/>
        <v>2025-06-20 05:58:27</v>
      </c>
      <c r="V722" s="4">
        <f t="shared" ca="1" si="131"/>
        <v>2</v>
      </c>
      <c r="W722" s="4">
        <f t="shared" ca="1" si="132"/>
        <v>3</v>
      </c>
      <c r="X722" s="4">
        <f t="shared" ca="1" si="133"/>
        <v>0.84000000000000008</v>
      </c>
      <c r="Y722" s="4">
        <f t="shared" ca="1" si="138"/>
        <v>0.86985999999999997</v>
      </c>
      <c r="Z722" s="4">
        <f t="shared" ca="1" si="139"/>
        <v>0.87112999999999996</v>
      </c>
      <c r="AA722" s="4">
        <f t="shared" ca="1" si="140"/>
        <v>0.86917999999999995</v>
      </c>
      <c r="AB722">
        <f t="shared" ca="1" si="134"/>
        <v>1</v>
      </c>
      <c r="AC722">
        <f t="shared" ca="1" si="135"/>
        <v>0</v>
      </c>
      <c r="AD722">
        <f t="shared" ca="1" si="136"/>
        <v>0</v>
      </c>
    </row>
    <row r="723" spans="1:30" x14ac:dyDescent="0.2">
      <c r="A723" t="s">
        <v>11</v>
      </c>
      <c r="B723" t="s">
        <v>6448</v>
      </c>
      <c r="C723" t="s">
        <v>94</v>
      </c>
      <c r="D723" t="s">
        <v>37</v>
      </c>
      <c r="E723" t="s">
        <v>6449</v>
      </c>
      <c r="F723" t="s">
        <v>6443</v>
      </c>
      <c r="G723">
        <v>1.89463</v>
      </c>
      <c r="H723">
        <v>1.89371</v>
      </c>
      <c r="J723">
        <v>4</v>
      </c>
      <c r="L723">
        <v>-4</v>
      </c>
      <c r="M723" t="s">
        <v>13</v>
      </c>
      <c r="N723">
        <f t="shared" si="141"/>
        <v>48614.430000000626</v>
      </c>
      <c r="O723">
        <f t="shared" si="137"/>
        <v>0</v>
      </c>
      <c r="U723" t="str">
        <f ca="1"/>
        <v>2025-06-20 05:48:15</v>
      </c>
      <c r="V723" s="4">
        <f t="shared" ca="1" si="131"/>
        <v>1</v>
      </c>
      <c r="W723" s="4">
        <f t="shared" ca="1" si="132"/>
        <v>1</v>
      </c>
      <c r="X723" s="4">
        <f t="shared" ca="1" si="133"/>
        <v>0.92</v>
      </c>
      <c r="Y723" s="4">
        <f t="shared" ca="1" si="138"/>
        <v>0.86919000000000002</v>
      </c>
      <c r="Z723" s="4">
        <f t="shared" ca="1" si="139"/>
        <v>0.86904999999999999</v>
      </c>
      <c r="AA723" s="4">
        <f t="shared" ca="1" si="140"/>
        <v>0.86904999999999999</v>
      </c>
      <c r="AB723">
        <f t="shared" ca="1" si="134"/>
        <v>0</v>
      </c>
      <c r="AC723">
        <f t="shared" ca="1" si="135"/>
        <v>1</v>
      </c>
      <c r="AD723">
        <f t="shared" ca="1" si="136"/>
        <v>0</v>
      </c>
    </row>
    <row r="724" spans="1:30" x14ac:dyDescent="0.2">
      <c r="A724" t="s">
        <v>11</v>
      </c>
      <c r="B724" t="s">
        <v>6450</v>
      </c>
      <c r="C724" t="s">
        <v>28</v>
      </c>
      <c r="D724" t="s">
        <v>37</v>
      </c>
      <c r="E724" t="s">
        <v>6451</v>
      </c>
      <c r="F724" t="s">
        <v>6452</v>
      </c>
      <c r="G724">
        <v>1.8953800000000001</v>
      </c>
      <c r="H724">
        <v>1.8972800000000001</v>
      </c>
      <c r="J724">
        <v>1</v>
      </c>
      <c r="L724">
        <v>0.92</v>
      </c>
      <c r="M724" t="s">
        <v>13</v>
      </c>
      <c r="N724">
        <f t="shared" si="141"/>
        <v>48618.430000000626</v>
      </c>
      <c r="O724">
        <f t="shared" si="137"/>
        <v>0</v>
      </c>
      <c r="U724" t="str">
        <f ca="1"/>
        <v>2025-06-20 05:38:02</v>
      </c>
      <c r="V724" s="4">
        <f t="shared" ca="1" si="131"/>
        <v>3</v>
      </c>
      <c r="W724" s="4">
        <f t="shared" ca="1" si="132"/>
        <v>7</v>
      </c>
      <c r="X724" s="4">
        <f t="shared" ca="1" si="133"/>
        <v>0.68000000000000016</v>
      </c>
      <c r="Y724" s="4">
        <f t="shared" ca="1" si="138"/>
        <v>0.86902000000000001</v>
      </c>
      <c r="Z724" s="4">
        <f t="shared" ca="1" si="139"/>
        <v>0.86909000000000003</v>
      </c>
      <c r="AA724" s="4">
        <f t="shared" ca="1" si="140"/>
        <v>0.86711000000000005</v>
      </c>
      <c r="AB724">
        <f t="shared" ca="1" si="134"/>
        <v>1</v>
      </c>
      <c r="AC724">
        <f t="shared" ca="1" si="135"/>
        <v>0</v>
      </c>
      <c r="AD724">
        <f t="shared" ca="1" si="136"/>
        <v>0</v>
      </c>
    </row>
    <row r="725" spans="1:30" x14ac:dyDescent="0.2">
      <c r="A725" t="s">
        <v>11</v>
      </c>
      <c r="B725" t="s">
        <v>6453</v>
      </c>
      <c r="C725" t="s">
        <v>28</v>
      </c>
      <c r="D725" t="s">
        <v>37</v>
      </c>
      <c r="E725" t="s">
        <v>6454</v>
      </c>
      <c r="F725" t="s">
        <v>6455</v>
      </c>
      <c r="G725">
        <v>1.89358</v>
      </c>
      <c r="H725">
        <v>1.8954899999999999</v>
      </c>
      <c r="J725">
        <v>1</v>
      </c>
      <c r="L725">
        <v>0.92</v>
      </c>
      <c r="M725" t="s">
        <v>13</v>
      </c>
      <c r="N725">
        <f t="shared" si="141"/>
        <v>48617.510000000628</v>
      </c>
      <c r="O725">
        <f t="shared" si="137"/>
        <v>1</v>
      </c>
      <c r="U725" t="str">
        <f ca="1"/>
        <v>2025-06-20 05:27:22</v>
      </c>
      <c r="V725" s="4">
        <f t="shared" ca="1" si="131"/>
        <v>2</v>
      </c>
      <c r="W725" s="4">
        <f t="shared" ca="1" si="132"/>
        <v>3</v>
      </c>
      <c r="X725" s="4">
        <f t="shared" ca="1" si="133"/>
        <v>0.84000000000000008</v>
      </c>
      <c r="Y725" s="4">
        <f t="shared" ca="1" si="138"/>
        <v>0.86717999999999995</v>
      </c>
      <c r="Z725" s="4">
        <f t="shared" ca="1" si="139"/>
        <v>0.86797000000000002</v>
      </c>
      <c r="AA725" s="4">
        <f t="shared" ca="1" si="140"/>
        <v>0.86670999999999998</v>
      </c>
      <c r="AB725">
        <f t="shared" ca="1" si="134"/>
        <v>1</v>
      </c>
      <c r="AC725">
        <f t="shared" ca="1" si="135"/>
        <v>0</v>
      </c>
      <c r="AD725">
        <f t="shared" ca="1" si="136"/>
        <v>0</v>
      </c>
    </row>
    <row r="726" spans="1:30" x14ac:dyDescent="0.2">
      <c r="A726" t="s">
        <v>11</v>
      </c>
      <c r="B726" t="s">
        <v>6456</v>
      </c>
      <c r="C726" t="s">
        <v>136</v>
      </c>
      <c r="D726" t="s">
        <v>37</v>
      </c>
      <c r="E726" t="s">
        <v>6457</v>
      </c>
      <c r="F726" t="s">
        <v>6455</v>
      </c>
      <c r="G726">
        <v>1.8910400000000001</v>
      </c>
      <c r="H726">
        <v>1.8954899999999999</v>
      </c>
      <c r="J726">
        <v>2</v>
      </c>
      <c r="L726">
        <v>1.84</v>
      </c>
      <c r="M726" t="s">
        <v>13</v>
      </c>
      <c r="N726">
        <f t="shared" si="141"/>
        <v>48616.59000000063</v>
      </c>
      <c r="O726">
        <f t="shared" si="137"/>
        <v>0</v>
      </c>
      <c r="U726" t="str">
        <f ca="1"/>
        <v>2025-06-20 05:17:10</v>
      </c>
      <c r="V726" s="4">
        <f t="shared" ca="1" si="131"/>
        <v>1</v>
      </c>
      <c r="W726" s="4">
        <f t="shared" ca="1" si="132"/>
        <v>1</v>
      </c>
      <c r="X726" s="4">
        <f t="shared" ca="1" si="133"/>
        <v>0.92</v>
      </c>
      <c r="Y726" s="4">
        <f t="shared" ca="1" si="138"/>
        <v>0.86821999999999999</v>
      </c>
      <c r="Z726" s="4">
        <f t="shared" ca="1" si="139"/>
        <v>0.86595</v>
      </c>
      <c r="AA726" s="4">
        <f t="shared" ca="1" si="140"/>
        <v>0.86595</v>
      </c>
      <c r="AB726">
        <f t="shared" ca="1" si="134"/>
        <v>0</v>
      </c>
      <c r="AC726">
        <f t="shared" ca="1" si="135"/>
        <v>1</v>
      </c>
      <c r="AD726">
        <f t="shared" ca="1" si="136"/>
        <v>0</v>
      </c>
    </row>
    <row r="727" spans="1:30" x14ac:dyDescent="0.2">
      <c r="A727" t="s">
        <v>14</v>
      </c>
      <c r="B727" t="s">
        <v>6458</v>
      </c>
      <c r="C727" t="s">
        <v>28</v>
      </c>
      <c r="D727" t="s">
        <v>37</v>
      </c>
      <c r="E727" t="s">
        <v>6459</v>
      </c>
      <c r="F727" t="s">
        <v>6460</v>
      </c>
      <c r="G727">
        <v>1.8915200000000001</v>
      </c>
      <c r="H727">
        <v>1.8936599999999999</v>
      </c>
      <c r="J727">
        <v>1</v>
      </c>
      <c r="L727">
        <v>-1</v>
      </c>
      <c r="M727" t="s">
        <v>13</v>
      </c>
      <c r="N727">
        <f t="shared" si="141"/>
        <v>48614.750000000633</v>
      </c>
      <c r="O727">
        <f t="shared" si="137"/>
        <v>0</v>
      </c>
      <c r="U727" t="str">
        <f ca="1"/>
        <v>2025-06-20 05:06:47</v>
      </c>
      <c r="V727" s="4">
        <f t="shared" ca="1" si="131"/>
        <v>4</v>
      </c>
      <c r="W727" s="4">
        <f t="shared" ca="1" si="132"/>
        <v>15</v>
      </c>
      <c r="X727" s="4">
        <f t="shared" ca="1" si="133"/>
        <v>-15</v>
      </c>
      <c r="Y727" s="4">
        <f t="shared" ca="1" si="138"/>
        <v>0.86629999999999996</v>
      </c>
      <c r="Z727" s="4">
        <f t="shared" ca="1" si="139"/>
        <v>0.86577999999999999</v>
      </c>
      <c r="AA727" s="4">
        <f t="shared" ca="1" si="140"/>
        <v>0.86350000000000005</v>
      </c>
      <c r="AB727">
        <f t="shared" ca="1" si="134"/>
        <v>0</v>
      </c>
      <c r="AC727">
        <f t="shared" ca="1" si="135"/>
        <v>1</v>
      </c>
      <c r="AD727">
        <f t="shared" ca="1" si="136"/>
        <v>0</v>
      </c>
    </row>
    <row r="728" spans="1:30" x14ac:dyDescent="0.2">
      <c r="A728" t="s">
        <v>14</v>
      </c>
      <c r="B728" t="s">
        <v>6461</v>
      </c>
      <c r="C728" t="s">
        <v>79</v>
      </c>
      <c r="D728" t="s">
        <v>37</v>
      </c>
      <c r="E728" t="s">
        <v>6462</v>
      </c>
      <c r="F728" t="s">
        <v>6460</v>
      </c>
      <c r="G728">
        <v>1.89439</v>
      </c>
      <c r="H728">
        <v>1.8936599999999999</v>
      </c>
      <c r="J728">
        <v>4</v>
      </c>
      <c r="L728">
        <v>3.68</v>
      </c>
      <c r="M728" t="s">
        <v>13</v>
      </c>
      <c r="N728">
        <f t="shared" si="141"/>
        <v>48615.750000000633</v>
      </c>
      <c r="O728">
        <f t="shared" si="137"/>
        <v>1</v>
      </c>
      <c r="U728" t="str">
        <f ca="1"/>
        <v>2025-06-20 04:56:35</v>
      </c>
      <c r="V728" s="4">
        <f t="shared" ca="1" si="131"/>
        <v>2</v>
      </c>
      <c r="W728" s="4">
        <f t="shared" ca="1" si="132"/>
        <v>3</v>
      </c>
      <c r="X728" s="4">
        <f t="shared" ca="1" si="133"/>
        <v>-3</v>
      </c>
      <c r="Y728" s="4">
        <f t="shared" ca="1" si="138"/>
        <v>0.86365999999999998</v>
      </c>
      <c r="Z728" s="4">
        <f t="shared" ca="1" si="139"/>
        <v>0.86631999999999998</v>
      </c>
      <c r="AA728" s="4">
        <f t="shared" ca="1" si="140"/>
        <v>0.8649</v>
      </c>
      <c r="AB728">
        <f t="shared" ca="1" si="134"/>
        <v>0</v>
      </c>
      <c r="AC728">
        <f t="shared" ca="1" si="135"/>
        <v>0</v>
      </c>
      <c r="AD728">
        <f t="shared" ca="1" si="136"/>
        <v>1</v>
      </c>
    </row>
    <row r="729" spans="1:30" x14ac:dyDescent="0.2">
      <c r="A729" t="s">
        <v>14</v>
      </c>
      <c r="B729" t="s">
        <v>6463</v>
      </c>
      <c r="C729" t="s">
        <v>42</v>
      </c>
      <c r="D729" t="s">
        <v>37</v>
      </c>
      <c r="E729" t="s">
        <v>6464</v>
      </c>
      <c r="F729" t="s">
        <v>6460</v>
      </c>
      <c r="G729">
        <v>1.8928499999999999</v>
      </c>
      <c r="H729">
        <v>1.8936599999999999</v>
      </c>
      <c r="J729">
        <v>2</v>
      </c>
      <c r="L729">
        <v>-2</v>
      </c>
      <c r="M729" t="s">
        <v>13</v>
      </c>
      <c r="N729">
        <f t="shared" si="141"/>
        <v>48612.070000000633</v>
      </c>
      <c r="O729">
        <f t="shared" si="137"/>
        <v>0</v>
      </c>
      <c r="U729" t="str">
        <f ca="1"/>
        <v>2025-06-20 04:46:22</v>
      </c>
      <c r="V729" s="4">
        <f t="shared" ca="1" si="131"/>
        <v>1</v>
      </c>
      <c r="W729" s="4">
        <f t="shared" ca="1" si="132"/>
        <v>1</v>
      </c>
      <c r="X729" s="4">
        <f t="shared" ca="1" si="133"/>
        <v>0.92</v>
      </c>
      <c r="Y729" s="4">
        <f t="shared" ca="1" si="138"/>
        <v>0.86645000000000005</v>
      </c>
      <c r="Z729" s="4">
        <f t="shared" ca="1" si="139"/>
        <v>0.86441000000000001</v>
      </c>
      <c r="AA729" s="4">
        <f t="shared" ca="1" si="140"/>
        <v>0.86441000000000001</v>
      </c>
      <c r="AB729">
        <f t="shared" ca="1" si="134"/>
        <v>0</v>
      </c>
      <c r="AC729">
        <f t="shared" ca="1" si="135"/>
        <v>1</v>
      </c>
      <c r="AD729">
        <f t="shared" ca="1" si="136"/>
        <v>0</v>
      </c>
    </row>
    <row r="730" spans="1:30" x14ac:dyDescent="0.2">
      <c r="A730" t="s">
        <v>11</v>
      </c>
      <c r="B730" t="s">
        <v>6465</v>
      </c>
      <c r="C730" t="s">
        <v>28</v>
      </c>
      <c r="D730" t="s">
        <v>37</v>
      </c>
      <c r="E730" t="s">
        <v>6466</v>
      </c>
      <c r="F730" t="s">
        <v>6467</v>
      </c>
      <c r="G730">
        <v>1.8921600000000001</v>
      </c>
      <c r="H730">
        <v>1.89114</v>
      </c>
      <c r="J730">
        <v>1</v>
      </c>
      <c r="L730">
        <v>-1</v>
      </c>
      <c r="M730" t="s">
        <v>13</v>
      </c>
      <c r="N730">
        <f t="shared" si="141"/>
        <v>48614.070000000633</v>
      </c>
      <c r="O730">
        <f t="shared" si="137"/>
        <v>0</v>
      </c>
      <c r="U730" t="str">
        <f ca="1"/>
        <v>2025-06-20 04:36:10</v>
      </c>
      <c r="V730" s="4">
        <f t="shared" ca="1" si="131"/>
        <v>2</v>
      </c>
      <c r="W730" s="4">
        <f t="shared" ca="1" si="132"/>
        <v>3</v>
      </c>
      <c r="X730" s="4">
        <f t="shared" ca="1" si="133"/>
        <v>-3</v>
      </c>
      <c r="Y730" s="4">
        <f t="shared" ca="1" si="138"/>
        <v>0.86477000000000004</v>
      </c>
      <c r="Z730" s="4">
        <f t="shared" ca="1" si="139"/>
        <v>0.86268</v>
      </c>
      <c r="AA730" s="4">
        <f t="shared" ca="1" si="140"/>
        <v>0.86026000000000002</v>
      </c>
      <c r="AB730">
        <f t="shared" ca="1" si="134"/>
        <v>0</v>
      </c>
      <c r="AC730">
        <f t="shared" ca="1" si="135"/>
        <v>1</v>
      </c>
      <c r="AD730">
        <f t="shared" ca="1" si="136"/>
        <v>0</v>
      </c>
    </row>
    <row r="731" spans="1:30" x14ac:dyDescent="0.2">
      <c r="A731" t="s">
        <v>11</v>
      </c>
      <c r="B731" t="s">
        <v>6468</v>
      </c>
      <c r="C731" t="s">
        <v>123</v>
      </c>
      <c r="D731" t="s">
        <v>37</v>
      </c>
      <c r="E731" t="s">
        <v>6469</v>
      </c>
      <c r="F731" t="s">
        <v>6467</v>
      </c>
      <c r="G731">
        <v>1.8893899999999999</v>
      </c>
      <c r="H731">
        <v>1.89114</v>
      </c>
      <c r="J731">
        <v>2</v>
      </c>
      <c r="L731">
        <v>1.84</v>
      </c>
      <c r="M731" t="s">
        <v>13</v>
      </c>
      <c r="N731">
        <f t="shared" si="141"/>
        <v>48615.070000000633</v>
      </c>
      <c r="O731">
        <f t="shared" si="137"/>
        <v>1</v>
      </c>
      <c r="U731" t="str">
        <f ca="1"/>
        <v>2025-06-20 04:25:28</v>
      </c>
      <c r="V731" s="4">
        <f t="shared" ca="1" si="131"/>
        <v>1</v>
      </c>
      <c r="W731" s="4">
        <f t="shared" ca="1" si="132"/>
        <v>1</v>
      </c>
      <c r="X731" s="4">
        <f t="shared" ca="1" si="133"/>
        <v>0.92</v>
      </c>
      <c r="Y731" s="4">
        <f t="shared" ca="1" si="138"/>
        <v>0.86007999999999996</v>
      </c>
      <c r="Z731" s="4">
        <f t="shared" ca="1" si="139"/>
        <v>0.86553000000000002</v>
      </c>
      <c r="AA731" s="4">
        <f t="shared" ca="1" si="140"/>
        <v>0.86553000000000002</v>
      </c>
      <c r="AB731">
        <f t="shared" ca="1" si="134"/>
        <v>0</v>
      </c>
      <c r="AC731">
        <f t="shared" ca="1" si="135"/>
        <v>0</v>
      </c>
      <c r="AD731">
        <f t="shared" ca="1" si="136"/>
        <v>1</v>
      </c>
    </row>
    <row r="732" spans="1:30" x14ac:dyDescent="0.2">
      <c r="A732" t="s">
        <v>11</v>
      </c>
      <c r="B732" t="s">
        <v>6470</v>
      </c>
      <c r="C732" t="s">
        <v>28</v>
      </c>
      <c r="D732" t="s">
        <v>37</v>
      </c>
      <c r="E732" t="s">
        <v>6471</v>
      </c>
      <c r="F732" t="s">
        <v>6472</v>
      </c>
      <c r="G732">
        <v>1.8868199999999999</v>
      </c>
      <c r="H732">
        <v>1.8924300000000001</v>
      </c>
      <c r="J732">
        <v>1</v>
      </c>
      <c r="L732">
        <v>0.92</v>
      </c>
      <c r="M732" t="s">
        <v>13</v>
      </c>
      <c r="N732">
        <f t="shared" si="141"/>
        <v>48613.230000000636</v>
      </c>
      <c r="O732">
        <f t="shared" si="137"/>
        <v>1</v>
      </c>
      <c r="U732" t="str">
        <f ca="1"/>
        <v>2025-06-20 04:15:16</v>
      </c>
      <c r="V732" s="4">
        <f t="shared" ca="1" si="131"/>
        <v>3</v>
      </c>
      <c r="W732" s="4">
        <f t="shared" ca="1" si="132"/>
        <v>7</v>
      </c>
      <c r="X732" s="4">
        <f t="shared" ca="1" si="133"/>
        <v>0.68000000000000016</v>
      </c>
      <c r="Y732" s="4">
        <f t="shared" ca="1" si="138"/>
        <v>0.86560000000000004</v>
      </c>
      <c r="Z732" s="4">
        <f t="shared" ca="1" si="139"/>
        <v>0.86821000000000004</v>
      </c>
      <c r="AA732" s="4">
        <f t="shared" ca="1" si="140"/>
        <v>0.86529999999999996</v>
      </c>
      <c r="AB732">
        <f t="shared" ca="1" si="134"/>
        <v>1</v>
      </c>
      <c r="AC732">
        <f t="shared" ca="1" si="135"/>
        <v>0</v>
      </c>
      <c r="AD732">
        <f t="shared" ca="1" si="136"/>
        <v>0</v>
      </c>
    </row>
    <row r="733" spans="1:30" x14ac:dyDescent="0.2">
      <c r="A733" t="s">
        <v>11</v>
      </c>
      <c r="B733" t="s">
        <v>6473</v>
      </c>
      <c r="C733" t="s">
        <v>28</v>
      </c>
      <c r="D733" t="s">
        <v>37</v>
      </c>
      <c r="E733" t="s">
        <v>6474</v>
      </c>
      <c r="F733" t="s">
        <v>6475</v>
      </c>
      <c r="G733">
        <v>1.8785700000000001</v>
      </c>
      <c r="H733">
        <v>1.88689</v>
      </c>
      <c r="J733">
        <v>1</v>
      </c>
      <c r="L733">
        <v>0.92</v>
      </c>
      <c r="M733" t="s">
        <v>13</v>
      </c>
      <c r="N733">
        <f t="shared" si="141"/>
        <v>48612.310000000638</v>
      </c>
      <c r="O733">
        <f t="shared" si="137"/>
        <v>1</v>
      </c>
      <c r="U733" t="str">
        <f ca="1"/>
        <v>2025-06-20 04:05:03</v>
      </c>
      <c r="V733" s="4">
        <f t="shared" ca="1" si="131"/>
        <v>4</v>
      </c>
      <c r="W733" s="4">
        <f t="shared" ca="1" si="132"/>
        <v>15</v>
      </c>
      <c r="X733" s="4">
        <f t="shared" ca="1" si="133"/>
        <v>11.88</v>
      </c>
      <c r="Y733" s="4">
        <f t="shared" ca="1" si="138"/>
        <v>0.86795999999999995</v>
      </c>
      <c r="Z733" s="4">
        <f t="shared" ca="1" si="139"/>
        <v>0.86826999999999999</v>
      </c>
      <c r="AA733" s="4">
        <f t="shared" ca="1" si="140"/>
        <v>0.86602999999999997</v>
      </c>
      <c r="AB733">
        <f t="shared" ca="1" si="134"/>
        <v>1</v>
      </c>
      <c r="AC733">
        <f t="shared" ca="1" si="135"/>
        <v>0</v>
      </c>
      <c r="AD733">
        <f t="shared" ca="1" si="136"/>
        <v>0</v>
      </c>
    </row>
    <row r="734" spans="1:30" x14ac:dyDescent="0.2">
      <c r="A734" t="s">
        <v>14</v>
      </c>
      <c r="B734" t="s">
        <v>6476</v>
      </c>
      <c r="C734" t="s">
        <v>33</v>
      </c>
      <c r="D734" t="s">
        <v>37</v>
      </c>
      <c r="E734" t="s">
        <v>6477</v>
      </c>
      <c r="F734" t="s">
        <v>6478</v>
      </c>
      <c r="G734">
        <v>1.8779399999999999</v>
      </c>
      <c r="H734">
        <v>1.87818</v>
      </c>
      <c r="J734">
        <v>1</v>
      </c>
      <c r="L734">
        <v>-1</v>
      </c>
      <c r="M734" t="s">
        <v>13</v>
      </c>
      <c r="N734">
        <f t="shared" si="141"/>
        <v>48611.39000000064</v>
      </c>
      <c r="O734">
        <f t="shared" si="137"/>
        <v>0</v>
      </c>
      <c r="U734" t="str">
        <f ca="1"/>
        <v>2025-06-20 03:54:51</v>
      </c>
      <c r="V734" s="4">
        <f t="shared" ca="1" si="131"/>
        <v>1</v>
      </c>
      <c r="W734" s="4">
        <f t="shared" ca="1" si="132"/>
        <v>1</v>
      </c>
      <c r="X734" s="4">
        <f t="shared" ca="1" si="133"/>
        <v>0.92</v>
      </c>
      <c r="Y734" s="4">
        <f t="shared" ca="1" si="138"/>
        <v>0.86787000000000003</v>
      </c>
      <c r="Z734" s="4">
        <f t="shared" ca="1" si="139"/>
        <v>0.86619000000000002</v>
      </c>
      <c r="AA734" s="4">
        <f t="shared" ca="1" si="140"/>
        <v>0.86619000000000002</v>
      </c>
      <c r="AB734">
        <f t="shared" ca="1" si="134"/>
        <v>0</v>
      </c>
      <c r="AC734">
        <f t="shared" ca="1" si="135"/>
        <v>1</v>
      </c>
      <c r="AD734">
        <f t="shared" ca="1" si="136"/>
        <v>0</v>
      </c>
    </row>
    <row r="735" spans="1:30" x14ac:dyDescent="0.2">
      <c r="A735" t="s">
        <v>11</v>
      </c>
      <c r="B735" t="s">
        <v>6479</v>
      </c>
      <c r="C735" t="s">
        <v>28</v>
      </c>
      <c r="D735" t="s">
        <v>37</v>
      </c>
      <c r="E735" t="s">
        <v>6480</v>
      </c>
      <c r="F735" t="s">
        <v>6481</v>
      </c>
      <c r="G735">
        <v>1.87452</v>
      </c>
      <c r="H735">
        <v>1.87767</v>
      </c>
      <c r="J735">
        <v>1</v>
      </c>
      <c r="L735">
        <v>0.92</v>
      </c>
      <c r="M735" t="s">
        <v>13</v>
      </c>
      <c r="N735">
        <f t="shared" si="141"/>
        <v>48612.39000000064</v>
      </c>
      <c r="O735">
        <f t="shared" si="137"/>
        <v>0</v>
      </c>
      <c r="U735" t="str">
        <f ca="1"/>
        <v>2025-06-20 03:44:38</v>
      </c>
      <c r="V735" s="4">
        <f t="shared" ca="1" si="131"/>
        <v>1</v>
      </c>
      <c r="W735" s="4">
        <f t="shared" ca="1" si="132"/>
        <v>1</v>
      </c>
      <c r="X735" s="4">
        <f t="shared" ca="1" si="133"/>
        <v>0.92</v>
      </c>
      <c r="Y735" s="4">
        <f t="shared" ca="1" si="138"/>
        <v>0.86695999999999995</v>
      </c>
      <c r="Z735" s="4">
        <f t="shared" ca="1" si="139"/>
        <v>0.86663999999999997</v>
      </c>
      <c r="AA735" s="4">
        <f t="shared" ca="1" si="140"/>
        <v>0.86663999999999997</v>
      </c>
      <c r="AB735">
        <f t="shared" ca="1" si="134"/>
        <v>0</v>
      </c>
      <c r="AC735">
        <f t="shared" ca="1" si="135"/>
        <v>1</v>
      </c>
      <c r="AD735">
        <f t="shared" ca="1" si="136"/>
        <v>0</v>
      </c>
    </row>
    <row r="736" spans="1:30" x14ac:dyDescent="0.2">
      <c r="A736" t="s">
        <v>11</v>
      </c>
      <c r="B736" t="s">
        <v>6482</v>
      </c>
      <c r="C736" t="s">
        <v>28</v>
      </c>
      <c r="D736" t="s">
        <v>37</v>
      </c>
      <c r="E736" t="s">
        <v>6483</v>
      </c>
      <c r="F736" t="s">
        <v>6484</v>
      </c>
      <c r="G736">
        <v>1.8709499999999999</v>
      </c>
      <c r="H736">
        <v>1.8747499999999999</v>
      </c>
      <c r="J736">
        <v>1</v>
      </c>
      <c r="L736">
        <v>0.92</v>
      </c>
      <c r="M736" t="s">
        <v>13</v>
      </c>
      <c r="N736">
        <f t="shared" si="141"/>
        <v>48611.470000000641</v>
      </c>
      <c r="O736">
        <f t="shared" si="137"/>
        <v>0</v>
      </c>
      <c r="U736" t="str">
        <f ca="1"/>
        <v>2025-06-20 03:34:26</v>
      </c>
      <c r="V736" s="4">
        <f t="shared" ca="1" si="131"/>
        <v>2</v>
      </c>
      <c r="W736" s="4">
        <f t="shared" ca="1" si="132"/>
        <v>3</v>
      </c>
      <c r="X736" s="4">
        <f t="shared" ca="1" si="133"/>
        <v>-3</v>
      </c>
      <c r="Y736" s="4">
        <f t="shared" ca="1" si="138"/>
        <v>0.86650000000000005</v>
      </c>
      <c r="Z736" s="4">
        <f t="shared" ca="1" si="139"/>
        <v>0.86497999999999997</v>
      </c>
      <c r="AA736" s="4">
        <f t="shared" ca="1" si="140"/>
        <v>0.86304000000000003</v>
      </c>
      <c r="AB736">
        <f t="shared" ca="1" si="134"/>
        <v>0</v>
      </c>
      <c r="AC736">
        <f t="shared" ca="1" si="135"/>
        <v>1</v>
      </c>
      <c r="AD736">
        <f t="shared" ca="1" si="136"/>
        <v>0</v>
      </c>
    </row>
    <row r="737" spans="1:30" x14ac:dyDescent="0.2">
      <c r="A737" t="s">
        <v>11</v>
      </c>
      <c r="B737" t="s">
        <v>6485</v>
      </c>
      <c r="C737" t="s">
        <v>123</v>
      </c>
      <c r="D737" t="s">
        <v>37</v>
      </c>
      <c r="E737" t="s">
        <v>6486</v>
      </c>
      <c r="F737" t="s">
        <v>6484</v>
      </c>
      <c r="G737">
        <v>1.8692599999999999</v>
      </c>
      <c r="H737">
        <v>1.8747499999999999</v>
      </c>
      <c r="J737">
        <v>2</v>
      </c>
      <c r="L737">
        <v>1.84</v>
      </c>
      <c r="M737" t="s">
        <v>13</v>
      </c>
      <c r="N737">
        <f t="shared" si="141"/>
        <v>48610.550000000643</v>
      </c>
      <c r="O737">
        <f t="shared" si="137"/>
        <v>1</v>
      </c>
      <c r="U737" t="str">
        <f ca="1"/>
        <v>2025-06-20 03:12:21</v>
      </c>
      <c r="V737" s="4">
        <f t="shared" ca="1" si="131"/>
        <v>1</v>
      </c>
      <c r="W737" s="4">
        <f t="shared" ca="1" si="132"/>
        <v>1</v>
      </c>
      <c r="X737" s="4">
        <f t="shared" ca="1" si="133"/>
        <v>0.92</v>
      </c>
      <c r="Y737" s="4">
        <f t="shared" ca="1" si="138"/>
        <v>1.9196200000000001</v>
      </c>
      <c r="Z737" s="4">
        <f t="shared" ca="1" si="139"/>
        <v>1.9170499999999999</v>
      </c>
      <c r="AA737" s="4">
        <f t="shared" ca="1" si="140"/>
        <v>1.9170499999999999</v>
      </c>
      <c r="AB737">
        <f t="shared" ca="1" si="134"/>
        <v>0</v>
      </c>
      <c r="AC737">
        <f t="shared" ca="1" si="135"/>
        <v>1</v>
      </c>
      <c r="AD737">
        <f t="shared" ca="1" si="136"/>
        <v>0</v>
      </c>
    </row>
    <row r="738" spans="1:30" x14ac:dyDescent="0.2">
      <c r="A738" t="s">
        <v>14</v>
      </c>
      <c r="B738" t="s">
        <v>6487</v>
      </c>
      <c r="C738" t="s">
        <v>132</v>
      </c>
      <c r="D738" t="s">
        <v>37</v>
      </c>
      <c r="E738" t="s">
        <v>6488</v>
      </c>
      <c r="F738" t="s">
        <v>6489</v>
      </c>
      <c r="G738">
        <v>1.8717699999999999</v>
      </c>
      <c r="H738">
        <v>1.87185</v>
      </c>
      <c r="J738">
        <v>8</v>
      </c>
      <c r="L738">
        <v>-8</v>
      </c>
      <c r="M738" t="s">
        <v>13</v>
      </c>
      <c r="N738">
        <f t="shared" si="141"/>
        <v>48608.710000000647</v>
      </c>
      <c r="O738">
        <f t="shared" si="137"/>
        <v>0</v>
      </c>
      <c r="U738" t="str">
        <f ca="1"/>
        <v>2025-06-20 03:02:09</v>
      </c>
      <c r="V738" s="4">
        <f t="shared" ca="1" si="131"/>
        <v>3</v>
      </c>
      <c r="W738" s="4">
        <f t="shared" ca="1" si="132"/>
        <v>7</v>
      </c>
      <c r="X738" s="4">
        <f t="shared" ca="1" si="133"/>
        <v>0.68000000000000016</v>
      </c>
      <c r="Y738" s="4">
        <f t="shared" ca="1" si="138"/>
        <v>1.91733</v>
      </c>
      <c r="Z738" s="4">
        <f t="shared" ca="1" si="139"/>
        <v>1.91821</v>
      </c>
      <c r="AA738" s="4">
        <f t="shared" ca="1" si="140"/>
        <v>1.91486</v>
      </c>
      <c r="AB738">
        <f t="shared" ca="1" si="134"/>
        <v>1</v>
      </c>
      <c r="AC738">
        <f t="shared" ca="1" si="135"/>
        <v>0</v>
      </c>
      <c r="AD738">
        <f t="shared" ca="1" si="136"/>
        <v>0</v>
      </c>
    </row>
    <row r="739" spans="1:30" x14ac:dyDescent="0.2">
      <c r="A739" t="s">
        <v>14</v>
      </c>
      <c r="B739" t="s">
        <v>6490</v>
      </c>
      <c r="C739" t="s">
        <v>127</v>
      </c>
      <c r="D739" t="s">
        <v>37</v>
      </c>
      <c r="E739" t="s">
        <v>6491</v>
      </c>
      <c r="F739" t="s">
        <v>6489</v>
      </c>
      <c r="G739">
        <v>1.8704400000000001</v>
      </c>
      <c r="H739">
        <v>1.87185</v>
      </c>
      <c r="J739">
        <v>4</v>
      </c>
      <c r="L739">
        <v>-4</v>
      </c>
      <c r="M739" t="s">
        <v>13</v>
      </c>
      <c r="N739">
        <f t="shared" si="141"/>
        <v>48616.710000000647</v>
      </c>
      <c r="O739">
        <f t="shared" si="137"/>
        <v>0</v>
      </c>
      <c r="U739" t="str">
        <f ca="1"/>
        <v>2025-06-20 02:51:56</v>
      </c>
      <c r="V739" s="4">
        <f t="shared" ca="1" si="131"/>
        <v>1</v>
      </c>
      <c r="W739" s="4">
        <f t="shared" ca="1" si="132"/>
        <v>1</v>
      </c>
      <c r="X739" s="4">
        <f t="shared" ca="1" si="133"/>
        <v>0.92</v>
      </c>
      <c r="Y739" s="4">
        <f t="shared" ca="1" si="138"/>
        <v>1.91483</v>
      </c>
      <c r="Z739" s="4">
        <f t="shared" ca="1" si="139"/>
        <v>1.91364</v>
      </c>
      <c r="AA739" s="4">
        <f t="shared" ca="1" si="140"/>
        <v>1.91364</v>
      </c>
      <c r="AB739">
        <f t="shared" ca="1" si="134"/>
        <v>0</v>
      </c>
      <c r="AC739">
        <f t="shared" ca="1" si="135"/>
        <v>1</v>
      </c>
      <c r="AD739">
        <f t="shared" ca="1" si="136"/>
        <v>0</v>
      </c>
    </row>
    <row r="740" spans="1:30" x14ac:dyDescent="0.2">
      <c r="A740" t="s">
        <v>14</v>
      </c>
      <c r="B740" t="s">
        <v>6492</v>
      </c>
      <c r="C740" t="s">
        <v>123</v>
      </c>
      <c r="D740" t="s">
        <v>37</v>
      </c>
      <c r="E740" t="s">
        <v>6493</v>
      </c>
      <c r="F740" t="s">
        <v>6489</v>
      </c>
      <c r="G740">
        <v>1.8679399999999999</v>
      </c>
      <c r="H740">
        <v>1.87185</v>
      </c>
      <c r="J740">
        <v>2</v>
      </c>
      <c r="L740">
        <v>-2</v>
      </c>
      <c r="M740" t="s">
        <v>13</v>
      </c>
      <c r="N740">
        <f t="shared" si="141"/>
        <v>48620.710000000647</v>
      </c>
      <c r="O740">
        <f t="shared" si="137"/>
        <v>0</v>
      </c>
      <c r="U740" t="str">
        <f ca="1"/>
        <v>2025-06-20 02:41:44</v>
      </c>
      <c r="V740" s="4">
        <f t="shared" ca="1" si="131"/>
        <v>1</v>
      </c>
      <c r="W740" s="4">
        <f t="shared" ca="1" si="132"/>
        <v>1</v>
      </c>
      <c r="X740" s="4">
        <f t="shared" ca="1" si="133"/>
        <v>0.92</v>
      </c>
      <c r="Y740" s="4">
        <f t="shared" ca="1" si="138"/>
        <v>1.91374</v>
      </c>
      <c r="Z740" s="4">
        <f t="shared" ca="1" si="139"/>
        <v>1.91099</v>
      </c>
      <c r="AA740" s="4">
        <f t="shared" ca="1" si="140"/>
        <v>1.91099</v>
      </c>
      <c r="AB740">
        <f t="shared" ca="1" si="134"/>
        <v>0</v>
      </c>
      <c r="AC740">
        <f t="shared" ca="1" si="135"/>
        <v>1</v>
      </c>
      <c r="AD740">
        <f t="shared" ca="1" si="136"/>
        <v>0</v>
      </c>
    </row>
    <row r="741" spans="1:30" x14ac:dyDescent="0.2">
      <c r="A741" t="s">
        <v>14</v>
      </c>
      <c r="B741" t="s">
        <v>6494</v>
      </c>
      <c r="C741" t="s">
        <v>28</v>
      </c>
      <c r="D741" t="s">
        <v>37</v>
      </c>
      <c r="E741" t="s">
        <v>6495</v>
      </c>
      <c r="F741" t="s">
        <v>6489</v>
      </c>
      <c r="G741">
        <v>1.86676</v>
      </c>
      <c r="H741">
        <v>1.87185</v>
      </c>
      <c r="J741">
        <v>1</v>
      </c>
      <c r="L741">
        <v>-1</v>
      </c>
      <c r="M741" t="s">
        <v>13</v>
      </c>
      <c r="N741">
        <f t="shared" si="141"/>
        <v>48622.710000000647</v>
      </c>
      <c r="O741">
        <f t="shared" si="137"/>
        <v>0</v>
      </c>
      <c r="U741" t="str">
        <f ca="1"/>
        <v>2025-06-20 02:31:31</v>
      </c>
      <c r="V741" s="4">
        <f t="shared" ca="1" si="131"/>
        <v>1</v>
      </c>
      <c r="W741" s="4">
        <f t="shared" ca="1" si="132"/>
        <v>1</v>
      </c>
      <c r="X741" s="4">
        <f t="shared" ca="1" si="133"/>
        <v>0.92</v>
      </c>
      <c r="Y741" s="4">
        <f t="shared" ca="1" si="138"/>
        <v>1.91066</v>
      </c>
      <c r="Z741" s="4">
        <f t="shared" ca="1" si="139"/>
        <v>1.9120600000000001</v>
      </c>
      <c r="AA741" s="4">
        <f t="shared" ca="1" si="140"/>
        <v>1.9120600000000001</v>
      </c>
      <c r="AB741">
        <f t="shared" ca="1" si="134"/>
        <v>0</v>
      </c>
      <c r="AC741">
        <f t="shared" ca="1" si="135"/>
        <v>0</v>
      </c>
      <c r="AD741">
        <f t="shared" ca="1" si="136"/>
        <v>1</v>
      </c>
    </row>
    <row r="742" spans="1:30" x14ac:dyDescent="0.2">
      <c r="A742" t="s">
        <v>14</v>
      </c>
      <c r="B742" t="s">
        <v>6496</v>
      </c>
      <c r="C742" t="s">
        <v>33</v>
      </c>
      <c r="D742" t="s">
        <v>37</v>
      </c>
      <c r="E742" t="s">
        <v>6497</v>
      </c>
      <c r="F742" t="s">
        <v>6498</v>
      </c>
      <c r="G742">
        <v>1.8721000000000001</v>
      </c>
      <c r="H742">
        <v>1.8667199999999999</v>
      </c>
      <c r="J742">
        <v>1</v>
      </c>
      <c r="L742">
        <v>0.92</v>
      </c>
      <c r="M742" t="s">
        <v>13</v>
      </c>
      <c r="N742">
        <f t="shared" si="141"/>
        <v>48623.710000000647</v>
      </c>
      <c r="O742">
        <f t="shared" si="137"/>
        <v>0</v>
      </c>
      <c r="U742" t="str">
        <f ca="1"/>
        <v>2025-06-20 02:09:47</v>
      </c>
      <c r="V742" s="4">
        <f t="shared" ca="1" si="131"/>
        <v>1</v>
      </c>
      <c r="W742" s="4">
        <f t="shared" ca="1" si="132"/>
        <v>1</v>
      </c>
      <c r="X742" s="4">
        <f t="shared" ca="1" si="133"/>
        <v>0.92</v>
      </c>
      <c r="Y742" s="4">
        <f t="shared" ca="1" si="138"/>
        <v>18.86214</v>
      </c>
      <c r="Z742" s="4">
        <f t="shared" ca="1" si="139"/>
        <v>18.864799999999999</v>
      </c>
      <c r="AA742" s="4">
        <f t="shared" ca="1" si="140"/>
        <v>18.864799999999999</v>
      </c>
      <c r="AB742">
        <f t="shared" ca="1" si="134"/>
        <v>0</v>
      </c>
      <c r="AC742">
        <f t="shared" ca="1" si="135"/>
        <v>0</v>
      </c>
      <c r="AD742">
        <f t="shared" ca="1" si="136"/>
        <v>1</v>
      </c>
    </row>
    <row r="743" spans="1:30" x14ac:dyDescent="0.2">
      <c r="A743" t="s">
        <v>14</v>
      </c>
      <c r="B743" t="s">
        <v>6499</v>
      </c>
      <c r="C743" t="s">
        <v>63</v>
      </c>
      <c r="D743" t="s">
        <v>37</v>
      </c>
      <c r="E743" t="s">
        <v>6500</v>
      </c>
      <c r="F743" t="s">
        <v>6501</v>
      </c>
      <c r="G743">
        <v>1.87365</v>
      </c>
      <c r="H743">
        <v>1.8708199999999999</v>
      </c>
      <c r="J743">
        <v>8</v>
      </c>
      <c r="L743">
        <v>7.36</v>
      </c>
      <c r="M743" t="s">
        <v>13</v>
      </c>
      <c r="N743">
        <f t="shared" si="141"/>
        <v>48622.790000000648</v>
      </c>
      <c r="O743">
        <f t="shared" si="137"/>
        <v>0</v>
      </c>
      <c r="U743" t="str">
        <f ca="1"/>
        <v>2025-06-20 01:59:35</v>
      </c>
      <c r="V743" s="4">
        <f t="shared" ca="1" si="131"/>
        <v>1</v>
      </c>
      <c r="W743" s="4">
        <f t="shared" ca="1" si="132"/>
        <v>1</v>
      </c>
      <c r="X743" s="4">
        <f t="shared" ca="1" si="133"/>
        <v>-1</v>
      </c>
      <c r="Y743" s="4">
        <f t="shared" ca="1" si="138"/>
        <v>18.86422</v>
      </c>
      <c r="Z743" s="4">
        <f t="shared" ca="1" si="139"/>
        <v>18.864419999999999</v>
      </c>
      <c r="AA743" s="4">
        <f t="shared" ca="1" si="140"/>
        <v>18.864419999999999</v>
      </c>
      <c r="AB743">
        <f t="shared" ca="1" si="134"/>
        <v>0</v>
      </c>
      <c r="AC743">
        <f t="shared" ca="1" si="135"/>
        <v>0</v>
      </c>
      <c r="AD743">
        <f t="shared" ca="1" si="136"/>
        <v>1</v>
      </c>
    </row>
    <row r="744" spans="1:30" x14ac:dyDescent="0.2">
      <c r="A744" t="s">
        <v>14</v>
      </c>
      <c r="B744" t="s">
        <v>6502</v>
      </c>
      <c r="C744" t="s">
        <v>28</v>
      </c>
      <c r="D744" t="s">
        <v>37</v>
      </c>
      <c r="E744" t="s">
        <v>6503</v>
      </c>
      <c r="F744" t="s">
        <v>6501</v>
      </c>
      <c r="G744">
        <v>1.87008</v>
      </c>
      <c r="H744">
        <v>1.8708199999999999</v>
      </c>
      <c r="J744">
        <v>1</v>
      </c>
      <c r="L744">
        <v>-1</v>
      </c>
      <c r="M744" t="s">
        <v>13</v>
      </c>
      <c r="N744">
        <f t="shared" si="141"/>
        <v>48615.430000000648</v>
      </c>
      <c r="O744">
        <f t="shared" si="137"/>
        <v>0</v>
      </c>
      <c r="U744" t="str">
        <f ca="1"/>
        <v>2025-06-20 01:49:23</v>
      </c>
      <c r="V744" s="4">
        <f t="shared" ca="1" si="131"/>
        <v>1</v>
      </c>
      <c r="W744" s="4">
        <f t="shared" ca="1" si="132"/>
        <v>1</v>
      </c>
      <c r="X744" s="4">
        <f t="shared" ca="1" si="133"/>
        <v>0.92</v>
      </c>
      <c r="Y744" s="4">
        <f t="shared" ca="1" si="138"/>
        <v>18.863939999999999</v>
      </c>
      <c r="Z744" s="4">
        <f t="shared" ca="1" si="139"/>
        <v>18.862210000000001</v>
      </c>
      <c r="AA744" s="4">
        <f t="shared" ca="1" si="140"/>
        <v>18.862210000000001</v>
      </c>
      <c r="AB744">
        <f t="shared" ca="1" si="134"/>
        <v>0</v>
      </c>
      <c r="AC744">
        <f t="shared" ca="1" si="135"/>
        <v>1</v>
      </c>
      <c r="AD744">
        <f t="shared" ca="1" si="136"/>
        <v>0</v>
      </c>
    </row>
    <row r="745" spans="1:30" x14ac:dyDescent="0.2">
      <c r="A745" t="s">
        <v>14</v>
      </c>
      <c r="B745" t="s">
        <v>6504</v>
      </c>
      <c r="C745" t="s">
        <v>126</v>
      </c>
      <c r="D745" t="s">
        <v>37</v>
      </c>
      <c r="E745" t="s">
        <v>6505</v>
      </c>
      <c r="F745" t="s">
        <v>6501</v>
      </c>
      <c r="G745">
        <v>1.87121</v>
      </c>
      <c r="H745">
        <v>1.8708199999999999</v>
      </c>
      <c r="J745">
        <v>2</v>
      </c>
      <c r="L745">
        <v>1.84</v>
      </c>
      <c r="M745" t="s">
        <v>13</v>
      </c>
      <c r="N745">
        <f t="shared" si="141"/>
        <v>48616.430000000648</v>
      </c>
      <c r="O745">
        <f t="shared" si="137"/>
        <v>1</v>
      </c>
      <c r="U745" t="str">
        <f ca="1"/>
        <v>2025-06-20 01:39:10</v>
      </c>
      <c r="V745" s="4">
        <f t="shared" ca="1" si="131"/>
        <v>1</v>
      </c>
      <c r="W745" s="4">
        <f t="shared" ca="1" si="132"/>
        <v>1</v>
      </c>
      <c r="X745" s="4">
        <f t="shared" ca="1" si="133"/>
        <v>0.92</v>
      </c>
      <c r="Y745" s="4">
        <f t="shared" ca="1" si="138"/>
        <v>18.86242</v>
      </c>
      <c r="Z745" s="4">
        <f t="shared" ca="1" si="139"/>
        <v>18.85934</v>
      </c>
      <c r="AA745" s="4">
        <f t="shared" ca="1" si="140"/>
        <v>18.85934</v>
      </c>
      <c r="AB745">
        <f t="shared" ca="1" si="134"/>
        <v>0</v>
      </c>
      <c r="AC745">
        <f t="shared" ca="1" si="135"/>
        <v>1</v>
      </c>
      <c r="AD745">
        <f t="shared" ca="1" si="136"/>
        <v>0</v>
      </c>
    </row>
    <row r="746" spans="1:30" x14ac:dyDescent="0.2">
      <c r="A746" t="s">
        <v>14</v>
      </c>
      <c r="B746" t="s">
        <v>6506</v>
      </c>
      <c r="C746" t="s">
        <v>3851</v>
      </c>
      <c r="D746" t="s">
        <v>37</v>
      </c>
      <c r="E746" t="s">
        <v>6507</v>
      </c>
      <c r="F746" t="s">
        <v>6501</v>
      </c>
      <c r="G746">
        <v>1.8725799999999999</v>
      </c>
      <c r="H746">
        <v>1.8708199999999999</v>
      </c>
      <c r="J746">
        <v>4</v>
      </c>
      <c r="L746">
        <v>3.68</v>
      </c>
      <c r="M746" t="s">
        <v>13</v>
      </c>
      <c r="N746">
        <f t="shared" si="141"/>
        <v>48614.590000000651</v>
      </c>
      <c r="O746">
        <f t="shared" si="137"/>
        <v>0</v>
      </c>
      <c r="U746" t="str">
        <f ca="1"/>
        <v>2025-06-20 01:28:57</v>
      </c>
      <c r="V746" s="4">
        <f t="shared" ca="1" si="131"/>
        <v>3</v>
      </c>
      <c r="W746" s="4">
        <f t="shared" ca="1" si="132"/>
        <v>7</v>
      </c>
      <c r="X746" s="4">
        <f t="shared" ca="1" si="133"/>
        <v>0.68000000000000016</v>
      </c>
      <c r="Y746" s="4">
        <f t="shared" ca="1" si="138"/>
        <v>18.859670000000001</v>
      </c>
      <c r="Z746" s="4">
        <f t="shared" ca="1" si="139"/>
        <v>18.860240000000001</v>
      </c>
      <c r="AA746" s="4">
        <f t="shared" ca="1" si="140"/>
        <v>18.856300000000001</v>
      </c>
      <c r="AB746">
        <f t="shared" ca="1" si="134"/>
        <v>1</v>
      </c>
      <c r="AC746">
        <f t="shared" ca="1" si="135"/>
        <v>0</v>
      </c>
      <c r="AD746">
        <f t="shared" ca="1" si="136"/>
        <v>0</v>
      </c>
    </row>
    <row r="747" spans="1:30" x14ac:dyDescent="0.2">
      <c r="A747" t="s">
        <v>14</v>
      </c>
      <c r="B747" t="s">
        <v>6508</v>
      </c>
      <c r="C747" t="s">
        <v>123</v>
      </c>
      <c r="D747" t="s">
        <v>37</v>
      </c>
      <c r="E747" t="s">
        <v>6509</v>
      </c>
      <c r="F747" t="s">
        <v>6510</v>
      </c>
      <c r="G747">
        <v>1.87432</v>
      </c>
      <c r="H747">
        <v>1.8693900000000001</v>
      </c>
      <c r="J747">
        <v>2</v>
      </c>
      <c r="L747">
        <v>1.84</v>
      </c>
      <c r="M747" t="s">
        <v>13</v>
      </c>
      <c r="N747">
        <f t="shared" si="141"/>
        <v>48610.910000000651</v>
      </c>
      <c r="O747">
        <f t="shared" si="137"/>
        <v>1</v>
      </c>
      <c r="U747" t="str">
        <f ca="1"/>
        <v>2025-06-20 01:18:45</v>
      </c>
      <c r="V747" s="4">
        <f t="shared" ca="1" si="131"/>
        <v>3</v>
      </c>
      <c r="W747" s="4">
        <f t="shared" ca="1" si="132"/>
        <v>7</v>
      </c>
      <c r="X747" s="4">
        <f t="shared" ca="1" si="133"/>
        <v>0.68000000000000016</v>
      </c>
      <c r="Y747" s="4">
        <f t="shared" ca="1" si="138"/>
        <v>18.85622</v>
      </c>
      <c r="Z747" s="4">
        <f t="shared" ca="1" si="139"/>
        <v>18.857140000000001</v>
      </c>
      <c r="AA747" s="4">
        <f t="shared" ca="1" si="140"/>
        <v>18.85585</v>
      </c>
      <c r="AB747">
        <f t="shared" ca="1" si="134"/>
        <v>1</v>
      </c>
      <c r="AC747">
        <f t="shared" ca="1" si="135"/>
        <v>0</v>
      </c>
      <c r="AD747">
        <f t="shared" ca="1" si="136"/>
        <v>0</v>
      </c>
    </row>
    <row r="748" spans="1:30" x14ac:dyDescent="0.2">
      <c r="A748" t="s">
        <v>14</v>
      </c>
      <c r="B748" t="s">
        <v>6511</v>
      </c>
      <c r="C748" t="s">
        <v>28</v>
      </c>
      <c r="D748" t="s">
        <v>37</v>
      </c>
      <c r="E748" t="s">
        <v>6512</v>
      </c>
      <c r="F748" t="s">
        <v>6510</v>
      </c>
      <c r="G748">
        <v>1.87161</v>
      </c>
      <c r="H748">
        <v>1.8693900000000001</v>
      </c>
      <c r="J748">
        <v>1</v>
      </c>
      <c r="L748">
        <v>0.92</v>
      </c>
      <c r="M748" t="s">
        <v>13</v>
      </c>
      <c r="N748">
        <f t="shared" si="141"/>
        <v>48609.070000000655</v>
      </c>
      <c r="O748">
        <f t="shared" si="137"/>
        <v>0</v>
      </c>
      <c r="U748" t="str">
        <f ca="1"/>
        <v>2025-06-20 01:08:07</v>
      </c>
      <c r="V748" s="4">
        <f t="shared" ca="1" si="131"/>
        <v>1</v>
      </c>
      <c r="W748" s="4">
        <f t="shared" ca="1" si="132"/>
        <v>1</v>
      </c>
      <c r="X748" s="4">
        <f t="shared" ca="1" si="133"/>
        <v>0.92</v>
      </c>
      <c r="Y748" s="4">
        <f t="shared" ca="1" si="138"/>
        <v>18.85688</v>
      </c>
      <c r="Z748" s="4">
        <f t="shared" ca="1" si="139"/>
        <v>18.850960000000001</v>
      </c>
      <c r="AA748" s="4">
        <f t="shared" ca="1" si="140"/>
        <v>18.850960000000001</v>
      </c>
      <c r="AB748">
        <f t="shared" ca="1" si="134"/>
        <v>0</v>
      </c>
      <c r="AC748">
        <f t="shared" ca="1" si="135"/>
        <v>1</v>
      </c>
      <c r="AD748">
        <f t="shared" ca="1" si="136"/>
        <v>0</v>
      </c>
    </row>
    <row r="749" spans="1:30" x14ac:dyDescent="0.2">
      <c r="A749" t="s">
        <v>11</v>
      </c>
      <c r="B749" t="s">
        <v>6513</v>
      </c>
      <c r="C749" t="s">
        <v>123</v>
      </c>
      <c r="D749" t="s">
        <v>37</v>
      </c>
      <c r="E749" t="s">
        <v>6514</v>
      </c>
      <c r="F749" t="s">
        <v>6515</v>
      </c>
      <c r="G749">
        <v>1.8736600000000001</v>
      </c>
      <c r="H749">
        <v>1.87185</v>
      </c>
      <c r="J749">
        <v>2</v>
      </c>
      <c r="L749">
        <v>-2</v>
      </c>
      <c r="M749" t="s">
        <v>13</v>
      </c>
      <c r="N749">
        <f t="shared" si="141"/>
        <v>48608.150000000656</v>
      </c>
      <c r="O749">
        <f t="shared" si="137"/>
        <v>0</v>
      </c>
      <c r="U749" t="str">
        <f ca="1"/>
        <v>2025-06-20 00:57:55</v>
      </c>
      <c r="V749" s="4">
        <f t="shared" ca="1" si="131"/>
        <v>3</v>
      </c>
      <c r="W749" s="4">
        <f t="shared" ca="1" si="132"/>
        <v>7</v>
      </c>
      <c r="X749" s="4">
        <f t="shared" ca="1" si="133"/>
        <v>6.44</v>
      </c>
      <c r="Y749" s="4">
        <f t="shared" ca="1" si="138"/>
        <v>18.850899999999999</v>
      </c>
      <c r="Z749" s="4">
        <f t="shared" ca="1" si="139"/>
        <v>18.849900000000002</v>
      </c>
      <c r="AA749" s="4">
        <f t="shared" ca="1" si="140"/>
        <v>18.847519999999999</v>
      </c>
      <c r="AB749">
        <f t="shared" ca="1" si="134"/>
        <v>0</v>
      </c>
      <c r="AC749">
        <f t="shared" ca="1" si="135"/>
        <v>1</v>
      </c>
      <c r="AD749">
        <f t="shared" ca="1" si="136"/>
        <v>0</v>
      </c>
    </row>
    <row r="750" spans="1:30" x14ac:dyDescent="0.2">
      <c r="A750" t="s">
        <v>11</v>
      </c>
      <c r="B750" t="s">
        <v>6516</v>
      </c>
      <c r="C750" t="s">
        <v>28</v>
      </c>
      <c r="D750" t="s">
        <v>37</v>
      </c>
      <c r="E750" t="s">
        <v>6517</v>
      </c>
      <c r="F750" t="s">
        <v>6515</v>
      </c>
      <c r="G750">
        <v>1.8768899999999999</v>
      </c>
      <c r="H750">
        <v>1.87185</v>
      </c>
      <c r="J750">
        <v>1</v>
      </c>
      <c r="L750">
        <v>-1</v>
      </c>
      <c r="M750" t="s">
        <v>13</v>
      </c>
      <c r="N750">
        <f t="shared" si="141"/>
        <v>48610.150000000656</v>
      </c>
      <c r="O750">
        <f t="shared" si="137"/>
        <v>1</v>
      </c>
      <c r="U750" t="str">
        <f ca="1"/>
        <v>2025-06-20 00:47:41</v>
      </c>
      <c r="V750" s="4">
        <f t="shared" ca="1" si="131"/>
        <v>2</v>
      </c>
      <c r="W750" s="4">
        <f t="shared" ca="1" si="132"/>
        <v>3</v>
      </c>
      <c r="X750" s="4">
        <f t="shared" ca="1" si="133"/>
        <v>0.84000000000000008</v>
      </c>
      <c r="Y750" s="4">
        <f t="shared" ca="1" si="138"/>
        <v>18.85032</v>
      </c>
      <c r="Z750" s="4">
        <f t="shared" ca="1" si="139"/>
        <v>18.851099999999999</v>
      </c>
      <c r="AA750" s="4">
        <f t="shared" ca="1" si="140"/>
        <v>18.84789</v>
      </c>
      <c r="AB750">
        <f t="shared" ca="1" si="134"/>
        <v>1</v>
      </c>
      <c r="AC750">
        <f t="shared" ca="1" si="135"/>
        <v>0</v>
      </c>
      <c r="AD750">
        <f t="shared" ca="1" si="136"/>
        <v>0</v>
      </c>
    </row>
    <row r="751" spans="1:30" x14ac:dyDescent="0.2">
      <c r="A751" t="s">
        <v>11</v>
      </c>
      <c r="B751" t="s">
        <v>6518</v>
      </c>
      <c r="C751" t="s">
        <v>28</v>
      </c>
      <c r="D751" t="s">
        <v>37</v>
      </c>
      <c r="E751" t="s">
        <v>6519</v>
      </c>
      <c r="F751" t="s">
        <v>6520</v>
      </c>
      <c r="G751">
        <v>1.8743799999999999</v>
      </c>
      <c r="H751">
        <v>1.8760399999999999</v>
      </c>
      <c r="J751">
        <v>1</v>
      </c>
      <c r="L751">
        <v>0.92</v>
      </c>
      <c r="M751" t="s">
        <v>13</v>
      </c>
      <c r="N751">
        <f t="shared" si="141"/>
        <v>48611.150000000656</v>
      </c>
      <c r="O751">
        <f t="shared" si="137"/>
        <v>0</v>
      </c>
      <c r="U751" t="str">
        <f ca="1"/>
        <v>2025-06-20 00:37:29</v>
      </c>
      <c r="V751" s="4">
        <f t="shared" ca="1" si="131"/>
        <v>1</v>
      </c>
      <c r="W751" s="4">
        <f t="shared" ca="1" si="132"/>
        <v>1</v>
      </c>
      <c r="X751" s="4">
        <f t="shared" ca="1" si="133"/>
        <v>0.92</v>
      </c>
      <c r="Y751" s="4">
        <f t="shared" ca="1" si="138"/>
        <v>18.851669999999999</v>
      </c>
      <c r="Z751" s="4">
        <f t="shared" ca="1" si="139"/>
        <v>18.847449999999998</v>
      </c>
      <c r="AA751" s="4">
        <f t="shared" ca="1" si="140"/>
        <v>18.847449999999998</v>
      </c>
      <c r="AB751">
        <f t="shared" ca="1" si="134"/>
        <v>0</v>
      </c>
      <c r="AC751">
        <f t="shared" ca="1" si="135"/>
        <v>1</v>
      </c>
      <c r="AD751">
        <f t="shared" ca="1" si="136"/>
        <v>0</v>
      </c>
    </row>
    <row r="752" spans="1:30" x14ac:dyDescent="0.2">
      <c r="A752" t="s">
        <v>11</v>
      </c>
      <c r="B752" t="s">
        <v>6521</v>
      </c>
      <c r="C752" t="s">
        <v>28</v>
      </c>
      <c r="D752" t="s">
        <v>37</v>
      </c>
      <c r="E752" t="s">
        <v>6522</v>
      </c>
      <c r="F752" t="s">
        <v>6523</v>
      </c>
      <c r="G752">
        <v>1.8684799999999999</v>
      </c>
      <c r="H752">
        <v>1.87446</v>
      </c>
      <c r="J752">
        <v>1</v>
      </c>
      <c r="L752">
        <v>0.92</v>
      </c>
      <c r="M752" t="s">
        <v>13</v>
      </c>
      <c r="N752">
        <f t="shared" si="141"/>
        <v>48610.230000000658</v>
      </c>
      <c r="O752">
        <f t="shared" si="137"/>
        <v>0</v>
      </c>
      <c r="U752" t="str">
        <f ca="1"/>
        <v>2025-06-20 00:27:17</v>
      </c>
      <c r="V752" s="4">
        <f t="shared" ca="1" si="131"/>
        <v>2</v>
      </c>
      <c r="W752" s="4">
        <f t="shared" ca="1" si="132"/>
        <v>3</v>
      </c>
      <c r="X752" s="4">
        <f t="shared" ca="1" si="133"/>
        <v>2.7600000000000002</v>
      </c>
      <c r="Y752" s="4">
        <f t="shared" ca="1" si="138"/>
        <v>18.847169999999998</v>
      </c>
      <c r="Z752" s="4">
        <f t="shared" ca="1" si="139"/>
        <v>18.84441</v>
      </c>
      <c r="AA752" s="4">
        <f t="shared" ca="1" si="140"/>
        <v>18.842870000000001</v>
      </c>
      <c r="AB752">
        <f t="shared" ca="1" si="134"/>
        <v>0</v>
      </c>
      <c r="AC752">
        <f t="shared" ca="1" si="135"/>
        <v>1</v>
      </c>
      <c r="AD752">
        <f t="shared" ca="1" si="136"/>
        <v>0</v>
      </c>
    </row>
    <row r="753" spans="1:30" x14ac:dyDescent="0.2">
      <c r="A753" t="s">
        <v>14</v>
      </c>
      <c r="B753" t="s">
        <v>6524</v>
      </c>
      <c r="C753" t="s">
        <v>28</v>
      </c>
      <c r="D753" t="s">
        <v>37</v>
      </c>
      <c r="E753" t="s">
        <v>6525</v>
      </c>
      <c r="F753" t="s">
        <v>6526</v>
      </c>
      <c r="G753">
        <v>1.86564</v>
      </c>
      <c r="H753">
        <v>1.8685</v>
      </c>
      <c r="J753">
        <v>1</v>
      </c>
      <c r="L753">
        <v>-1</v>
      </c>
      <c r="M753" t="s">
        <v>13</v>
      </c>
      <c r="N753">
        <f t="shared" si="141"/>
        <v>48609.31000000066</v>
      </c>
      <c r="O753">
        <f t="shared" si="137"/>
        <v>1</v>
      </c>
      <c r="U753" t="str">
        <f ca="1"/>
        <v>2025-06-20 00:16:24</v>
      </c>
      <c r="V753" s="4">
        <f t="shared" ca="1" si="131"/>
        <v>3</v>
      </c>
      <c r="W753" s="4">
        <f t="shared" ca="1" si="132"/>
        <v>7</v>
      </c>
      <c r="X753" s="4">
        <f t="shared" ca="1" si="133"/>
        <v>-7</v>
      </c>
      <c r="Y753" s="4">
        <f t="shared" ca="1" si="138"/>
        <v>18.844750000000001</v>
      </c>
      <c r="Z753" s="4">
        <f t="shared" ca="1" si="139"/>
        <v>18.843489999999999</v>
      </c>
      <c r="AA753" s="4">
        <f t="shared" ca="1" si="140"/>
        <v>18.841449999999998</v>
      </c>
      <c r="AB753">
        <f t="shared" ca="1" si="134"/>
        <v>0</v>
      </c>
      <c r="AC753">
        <f t="shared" ca="1" si="135"/>
        <v>1</v>
      </c>
      <c r="AD753">
        <f t="shared" ca="1" si="136"/>
        <v>0</v>
      </c>
    </row>
    <row r="754" spans="1:30" x14ac:dyDescent="0.2">
      <c r="A754" t="s">
        <v>14</v>
      </c>
      <c r="B754" t="s">
        <v>6527</v>
      </c>
      <c r="C754" t="s">
        <v>36</v>
      </c>
      <c r="D754" t="s">
        <v>37</v>
      </c>
      <c r="E754" t="s">
        <v>6528</v>
      </c>
      <c r="F754" t="s">
        <v>6526</v>
      </c>
      <c r="G754">
        <v>1.8690599999999999</v>
      </c>
      <c r="H754">
        <v>1.8685</v>
      </c>
      <c r="J754">
        <v>2</v>
      </c>
      <c r="L754">
        <v>1.84</v>
      </c>
      <c r="M754" t="s">
        <v>13</v>
      </c>
      <c r="N754">
        <f t="shared" si="141"/>
        <v>48610.31000000066</v>
      </c>
      <c r="O754">
        <f t="shared" si="137"/>
        <v>1</v>
      </c>
      <c r="U754" t="str">
        <f ca="1"/>
        <v>2025-06-19 23:54:46</v>
      </c>
      <c r="V754" s="4">
        <f t="shared" ca="1" si="131"/>
        <v>3</v>
      </c>
      <c r="W754" s="4">
        <f t="shared" ca="1" si="132"/>
        <v>7</v>
      </c>
      <c r="X754" s="4">
        <f t="shared" ca="1" si="133"/>
        <v>0.35999999999999988</v>
      </c>
      <c r="Y754" s="4">
        <f t="shared" ca="1" si="138"/>
        <v>0.85119</v>
      </c>
      <c r="Z754" s="4">
        <f t="shared" ca="1" si="139"/>
        <v>0.85399000000000003</v>
      </c>
      <c r="AA754" s="4">
        <f t="shared" ca="1" si="140"/>
        <v>0.85116000000000003</v>
      </c>
      <c r="AB754">
        <f t="shared" ca="1" si="134"/>
        <v>1</v>
      </c>
      <c r="AC754">
        <f t="shared" ca="1" si="135"/>
        <v>0</v>
      </c>
      <c r="AD754">
        <f t="shared" ca="1" si="136"/>
        <v>0</v>
      </c>
    </row>
    <row r="755" spans="1:30" x14ac:dyDescent="0.2">
      <c r="A755" t="s">
        <v>14</v>
      </c>
      <c r="B755" t="s">
        <v>6529</v>
      </c>
      <c r="C755" t="s">
        <v>28</v>
      </c>
      <c r="D755" t="s">
        <v>37</v>
      </c>
      <c r="E755" t="s">
        <v>6530</v>
      </c>
      <c r="F755" t="s">
        <v>6531</v>
      </c>
      <c r="G755">
        <v>1.86632</v>
      </c>
      <c r="H755">
        <v>1.8654200000000001</v>
      </c>
      <c r="J755">
        <v>1</v>
      </c>
      <c r="L755">
        <v>0.92</v>
      </c>
      <c r="M755" t="s">
        <v>13</v>
      </c>
      <c r="N755">
        <f t="shared" si="141"/>
        <v>48608.470000000663</v>
      </c>
      <c r="O755">
        <f t="shared" si="137"/>
        <v>0</v>
      </c>
      <c r="U755" t="str">
        <f ca="1"/>
        <v>2025-06-19 23:44:34</v>
      </c>
      <c r="V755" s="4">
        <f t="shared" ca="1" si="131"/>
        <v>4</v>
      </c>
      <c r="W755" s="4">
        <f t="shared" ca="1" si="132"/>
        <v>15</v>
      </c>
      <c r="X755" s="4">
        <f t="shared" ca="1" si="133"/>
        <v>-15</v>
      </c>
      <c r="Y755" s="4">
        <f t="shared" ca="1" si="138"/>
        <v>0.85453999999999997</v>
      </c>
      <c r="Z755" s="4">
        <f t="shared" ca="1" si="139"/>
        <v>0.85121000000000002</v>
      </c>
      <c r="AA755" s="4">
        <f t="shared" ca="1" si="140"/>
        <v>0.84804000000000002</v>
      </c>
      <c r="AB755">
        <f t="shared" ca="1" si="134"/>
        <v>0</v>
      </c>
      <c r="AC755">
        <f t="shared" ca="1" si="135"/>
        <v>1</v>
      </c>
      <c r="AD755">
        <f t="shared" ca="1" si="136"/>
        <v>0</v>
      </c>
    </row>
    <row r="756" spans="1:30" x14ac:dyDescent="0.2">
      <c r="A756" t="s">
        <v>11</v>
      </c>
      <c r="B756" t="s">
        <v>6532</v>
      </c>
      <c r="C756" t="s">
        <v>95</v>
      </c>
      <c r="D756" t="s">
        <v>37</v>
      </c>
      <c r="E756" t="s">
        <v>6533</v>
      </c>
      <c r="F756" t="s">
        <v>6534</v>
      </c>
      <c r="G756">
        <v>1.8648199999999999</v>
      </c>
      <c r="H756">
        <v>1.86591</v>
      </c>
      <c r="J756">
        <v>2</v>
      </c>
      <c r="L756">
        <v>1.84</v>
      </c>
      <c r="M756" t="s">
        <v>13</v>
      </c>
      <c r="N756">
        <f t="shared" si="141"/>
        <v>48607.550000000665</v>
      </c>
      <c r="O756">
        <f t="shared" si="137"/>
        <v>1</v>
      </c>
      <c r="U756" t="str">
        <f ca="1"/>
        <v>2025-06-19 23:34:21</v>
      </c>
      <c r="V756" s="4">
        <f t="shared" ca="1" si="131"/>
        <v>4</v>
      </c>
      <c r="W756" s="4">
        <f t="shared" ca="1" si="132"/>
        <v>15</v>
      </c>
      <c r="X756" s="4">
        <f t="shared" ca="1" si="133"/>
        <v>-15</v>
      </c>
      <c r="Y756" s="4">
        <f t="shared" ca="1" si="138"/>
        <v>0.84819</v>
      </c>
      <c r="Z756" s="4">
        <f t="shared" ca="1" si="139"/>
        <v>0.84997999999999996</v>
      </c>
      <c r="AA756" s="4">
        <f t="shared" ca="1" si="140"/>
        <v>0.84870999999999996</v>
      </c>
      <c r="AB756">
        <f t="shared" ca="1" si="134"/>
        <v>0</v>
      </c>
      <c r="AC756">
        <f t="shared" ca="1" si="135"/>
        <v>0</v>
      </c>
      <c r="AD756">
        <f t="shared" ca="1" si="136"/>
        <v>1</v>
      </c>
    </row>
    <row r="757" spans="1:30" x14ac:dyDescent="0.2">
      <c r="A757" t="s">
        <v>11</v>
      </c>
      <c r="B757" t="s">
        <v>6535</v>
      </c>
      <c r="C757" t="s">
        <v>28</v>
      </c>
      <c r="D757" t="s">
        <v>37</v>
      </c>
      <c r="E757" t="s">
        <v>6536</v>
      </c>
      <c r="F757" t="s">
        <v>6534</v>
      </c>
      <c r="G757">
        <v>1.8662300000000001</v>
      </c>
      <c r="H757">
        <v>1.86591</v>
      </c>
      <c r="J757">
        <v>1</v>
      </c>
      <c r="L757">
        <v>-1</v>
      </c>
      <c r="M757" t="s">
        <v>13</v>
      </c>
      <c r="N757">
        <f t="shared" si="141"/>
        <v>48605.710000000669</v>
      </c>
      <c r="O757">
        <f t="shared" si="137"/>
        <v>0</v>
      </c>
      <c r="U757" t="str">
        <f ca="1"/>
        <v>2025-06-19 23:23:49</v>
      </c>
      <c r="V757" s="4">
        <f t="shared" ref="V757:V820" ca="1" si="142">COUNTIF(INDIRECT($Q$5),U757)</f>
        <v>1</v>
      </c>
      <c r="W757" s="4">
        <f t="shared" ref="W757:W820" ca="1" si="143">SUMIF(INDIRECT($Q$5),U757,INDIRECT($Q$6))</f>
        <v>1</v>
      </c>
      <c r="X757" s="4">
        <f t="shared" ref="X757:X820" ca="1" si="144">SUMIF(INDIRECT($Q$5),U757,INDIRECT($Q$7))</f>
        <v>0.92</v>
      </c>
      <c r="Y757" s="4">
        <f t="shared" ca="1" si="138"/>
        <v>0.85004000000000002</v>
      </c>
      <c r="Z757" s="4">
        <f t="shared" ca="1" si="139"/>
        <v>0.84635000000000005</v>
      </c>
      <c r="AA757" s="4">
        <f t="shared" ca="1" si="140"/>
        <v>0.84635000000000005</v>
      </c>
      <c r="AB757">
        <f t="shared" ref="AB757:AB820" ca="1" si="145">IF(AND(Z757&gt;Y757,Y757&gt;AA757), 1,0)</f>
        <v>0</v>
      </c>
      <c r="AC757">
        <f t="shared" ref="AC757:AC820" ca="1" si="146">IF(Y757&gt;Z757,1,0)</f>
        <v>1</v>
      </c>
      <c r="AD757">
        <f t="shared" ref="AD757:AD820" ca="1" si="147">IF(Y757&lt;AA757,1,0)</f>
        <v>0</v>
      </c>
    </row>
    <row r="758" spans="1:30" x14ac:dyDescent="0.2">
      <c r="A758" t="s">
        <v>14</v>
      </c>
      <c r="B758" t="s">
        <v>6537</v>
      </c>
      <c r="C758" t="s">
        <v>35</v>
      </c>
      <c r="D758" t="s">
        <v>37</v>
      </c>
      <c r="E758" t="s">
        <v>6538</v>
      </c>
      <c r="F758" t="s">
        <v>6539</v>
      </c>
      <c r="G758">
        <v>1.8641300000000001</v>
      </c>
      <c r="H758">
        <v>1.8661799999999999</v>
      </c>
      <c r="J758">
        <v>2</v>
      </c>
      <c r="L758">
        <v>-2</v>
      </c>
      <c r="M758" t="s">
        <v>13</v>
      </c>
      <c r="N758">
        <f t="shared" si="141"/>
        <v>48606.710000000669</v>
      </c>
      <c r="O758">
        <f t="shared" si="137"/>
        <v>0</v>
      </c>
      <c r="U758" t="str">
        <f ca="1"/>
        <v>2025-06-19 23:13:36</v>
      </c>
      <c r="V758" s="4">
        <f t="shared" ca="1" si="142"/>
        <v>2</v>
      </c>
      <c r="W758" s="4">
        <f t="shared" ca="1" si="143"/>
        <v>3</v>
      </c>
      <c r="X758" s="4">
        <f t="shared" ca="1" si="144"/>
        <v>0.84000000000000008</v>
      </c>
      <c r="Y758" s="4">
        <f t="shared" ca="1" si="138"/>
        <v>0.84609000000000001</v>
      </c>
      <c r="Z758" s="4">
        <f t="shared" ca="1" si="139"/>
        <v>0.84618000000000004</v>
      </c>
      <c r="AA758" s="4">
        <f t="shared" ca="1" si="140"/>
        <v>0.84236</v>
      </c>
      <c r="AB758">
        <f t="shared" ca="1" si="145"/>
        <v>1</v>
      </c>
      <c r="AC758">
        <f t="shared" ca="1" si="146"/>
        <v>0</v>
      </c>
      <c r="AD758">
        <f t="shared" ca="1" si="147"/>
        <v>0</v>
      </c>
    </row>
    <row r="759" spans="1:30" x14ac:dyDescent="0.2">
      <c r="A759" t="s">
        <v>14</v>
      </c>
      <c r="B759" t="s">
        <v>6540</v>
      </c>
      <c r="C759" t="s">
        <v>135</v>
      </c>
      <c r="D759" t="s">
        <v>37</v>
      </c>
      <c r="E759" t="s">
        <v>6541</v>
      </c>
      <c r="F759" t="s">
        <v>6539</v>
      </c>
      <c r="G759">
        <v>1.86547</v>
      </c>
      <c r="H759">
        <v>1.8661799999999999</v>
      </c>
      <c r="J759">
        <v>4</v>
      </c>
      <c r="L759">
        <v>-4</v>
      </c>
      <c r="M759" t="s">
        <v>13</v>
      </c>
      <c r="N759">
        <f t="shared" si="141"/>
        <v>48608.710000000669</v>
      </c>
      <c r="O759">
        <f t="shared" si="137"/>
        <v>0</v>
      </c>
      <c r="U759" t="str">
        <f ca="1"/>
        <v>2025-06-19 23:03:23</v>
      </c>
      <c r="V759" s="4">
        <f t="shared" ca="1" si="142"/>
        <v>1</v>
      </c>
      <c r="W759" s="4">
        <f t="shared" ca="1" si="143"/>
        <v>1</v>
      </c>
      <c r="X759" s="4">
        <f t="shared" ca="1" si="144"/>
        <v>0.92</v>
      </c>
      <c r="Y759" s="4">
        <f t="shared" ca="1" si="138"/>
        <v>0.84219999999999995</v>
      </c>
      <c r="Z759" s="4">
        <f t="shared" ca="1" si="139"/>
        <v>0.84452000000000005</v>
      </c>
      <c r="AA759" s="4">
        <f t="shared" ca="1" si="140"/>
        <v>0.84452000000000005</v>
      </c>
      <c r="AB759">
        <f t="shared" ca="1" si="145"/>
        <v>0</v>
      </c>
      <c r="AC759">
        <f t="shared" ca="1" si="146"/>
        <v>0</v>
      </c>
      <c r="AD759">
        <f t="shared" ca="1" si="147"/>
        <v>1</v>
      </c>
    </row>
    <row r="760" spans="1:30" x14ac:dyDescent="0.2">
      <c r="A760" t="s">
        <v>14</v>
      </c>
      <c r="B760" t="s">
        <v>6542</v>
      </c>
      <c r="C760" t="s">
        <v>77</v>
      </c>
      <c r="D760" t="s">
        <v>37</v>
      </c>
      <c r="E760" t="s">
        <v>6543</v>
      </c>
      <c r="F760" t="s">
        <v>6539</v>
      </c>
      <c r="G760">
        <v>1.86656</v>
      </c>
      <c r="H760">
        <v>1.8661799999999999</v>
      </c>
      <c r="J760">
        <v>8</v>
      </c>
      <c r="L760">
        <v>7.36</v>
      </c>
      <c r="M760" t="s">
        <v>13</v>
      </c>
      <c r="N760">
        <f t="shared" si="141"/>
        <v>48612.710000000669</v>
      </c>
      <c r="O760">
        <f t="shared" si="137"/>
        <v>0</v>
      </c>
      <c r="U760" t="str">
        <f ca="1"/>
        <v>2025-06-19 22:52:44</v>
      </c>
      <c r="V760" s="4">
        <f t="shared" ca="1" si="142"/>
        <v>3</v>
      </c>
      <c r="W760" s="4">
        <f t="shared" ca="1" si="143"/>
        <v>7</v>
      </c>
      <c r="X760" s="4">
        <f t="shared" ca="1" si="144"/>
        <v>0.68000000000000016</v>
      </c>
      <c r="Y760" s="4">
        <f t="shared" ca="1" si="138"/>
        <v>0.84467999999999999</v>
      </c>
      <c r="Z760" s="4">
        <f t="shared" ca="1" si="139"/>
        <v>0.84655000000000002</v>
      </c>
      <c r="AA760" s="4">
        <f t="shared" ca="1" si="140"/>
        <v>0.84413000000000005</v>
      </c>
      <c r="AB760">
        <f t="shared" ca="1" si="145"/>
        <v>1</v>
      </c>
      <c r="AC760">
        <f t="shared" ca="1" si="146"/>
        <v>0</v>
      </c>
      <c r="AD760">
        <f t="shared" ca="1" si="147"/>
        <v>0</v>
      </c>
    </row>
    <row r="761" spans="1:30" x14ac:dyDescent="0.2">
      <c r="A761" t="s">
        <v>14</v>
      </c>
      <c r="B761" t="s">
        <v>6544</v>
      </c>
      <c r="C761" t="s">
        <v>28</v>
      </c>
      <c r="D761" t="s">
        <v>37</v>
      </c>
      <c r="E761" t="s">
        <v>6545</v>
      </c>
      <c r="F761" t="s">
        <v>6539</v>
      </c>
      <c r="G761">
        <v>1.86276</v>
      </c>
      <c r="H761">
        <v>1.8661799999999999</v>
      </c>
      <c r="J761">
        <v>1</v>
      </c>
      <c r="L761">
        <v>-1</v>
      </c>
      <c r="M761" t="s">
        <v>13</v>
      </c>
      <c r="N761">
        <f t="shared" si="141"/>
        <v>48605.350000000668</v>
      </c>
      <c r="O761">
        <f t="shared" si="137"/>
        <v>0</v>
      </c>
      <c r="U761" t="str">
        <f ca="1"/>
        <v>2025-06-19 22:42:31</v>
      </c>
      <c r="V761" s="4">
        <f t="shared" ca="1" si="142"/>
        <v>4</v>
      </c>
      <c r="W761" s="4">
        <f t="shared" ca="1" si="143"/>
        <v>15</v>
      </c>
      <c r="X761" s="4">
        <f t="shared" ca="1" si="144"/>
        <v>-15</v>
      </c>
      <c r="Y761" s="4">
        <f t="shared" ca="1" si="138"/>
        <v>0.84624999999999995</v>
      </c>
      <c r="Z761" s="4">
        <f t="shared" ca="1" si="139"/>
        <v>0.84582999999999997</v>
      </c>
      <c r="AA761" s="4">
        <f t="shared" ca="1" si="140"/>
        <v>0.84475</v>
      </c>
      <c r="AB761">
        <f t="shared" ca="1" si="145"/>
        <v>0</v>
      </c>
      <c r="AC761">
        <f t="shared" ca="1" si="146"/>
        <v>1</v>
      </c>
      <c r="AD761">
        <f t="shared" ca="1" si="147"/>
        <v>0</v>
      </c>
    </row>
    <row r="762" spans="1:30" x14ac:dyDescent="0.2">
      <c r="A762" t="s">
        <v>11</v>
      </c>
      <c r="B762" t="s">
        <v>6546</v>
      </c>
      <c r="C762" t="s">
        <v>132</v>
      </c>
      <c r="D762" t="s">
        <v>37</v>
      </c>
      <c r="E762" t="s">
        <v>6547</v>
      </c>
      <c r="F762" t="s">
        <v>6548</v>
      </c>
      <c r="G762">
        <v>1.8619600000000001</v>
      </c>
      <c r="H762">
        <v>1.8631200000000001</v>
      </c>
      <c r="J762">
        <v>2</v>
      </c>
      <c r="L762">
        <v>1.84</v>
      </c>
      <c r="M762" t="s">
        <v>13</v>
      </c>
      <c r="N762">
        <f t="shared" si="141"/>
        <v>48606.350000000668</v>
      </c>
      <c r="O762">
        <f t="shared" si="137"/>
        <v>0</v>
      </c>
      <c r="U762" t="str">
        <f ca="1"/>
        <v>2025-06-19 22:32:19</v>
      </c>
      <c r="V762" s="4">
        <f t="shared" ca="1" si="142"/>
        <v>1</v>
      </c>
      <c r="W762" s="4">
        <f t="shared" ca="1" si="143"/>
        <v>1</v>
      </c>
      <c r="X762" s="4">
        <f t="shared" ca="1" si="144"/>
        <v>0.92</v>
      </c>
      <c r="Y762" s="4">
        <f t="shared" ca="1" si="138"/>
        <v>0.84460999999999997</v>
      </c>
      <c r="Z762" s="4">
        <f t="shared" ca="1" si="139"/>
        <v>0.84716000000000002</v>
      </c>
      <c r="AA762" s="4">
        <f t="shared" ca="1" si="140"/>
        <v>0.84716000000000002</v>
      </c>
      <c r="AB762">
        <f t="shared" ca="1" si="145"/>
        <v>0</v>
      </c>
      <c r="AC762">
        <f t="shared" ca="1" si="146"/>
        <v>0</v>
      </c>
      <c r="AD762">
        <f t="shared" ca="1" si="147"/>
        <v>1</v>
      </c>
    </row>
    <row r="763" spans="1:30" x14ac:dyDescent="0.2">
      <c r="A763" t="s">
        <v>11</v>
      </c>
      <c r="B763" t="s">
        <v>6549</v>
      </c>
      <c r="C763" t="s">
        <v>28</v>
      </c>
      <c r="D763" t="s">
        <v>37</v>
      </c>
      <c r="E763" t="s">
        <v>6550</v>
      </c>
      <c r="F763" t="s">
        <v>6548</v>
      </c>
      <c r="G763">
        <v>1.8648899999999999</v>
      </c>
      <c r="H763">
        <v>1.8631200000000001</v>
      </c>
      <c r="J763">
        <v>1</v>
      </c>
      <c r="L763">
        <v>-1</v>
      </c>
      <c r="M763" t="s">
        <v>13</v>
      </c>
      <c r="N763">
        <f t="shared" si="141"/>
        <v>48604.510000000671</v>
      </c>
      <c r="O763">
        <f t="shared" si="137"/>
        <v>0</v>
      </c>
      <c r="U763" t="str">
        <f ca="1"/>
        <v>2025-06-19 22:22:06</v>
      </c>
      <c r="V763" s="4">
        <f t="shared" ca="1" si="142"/>
        <v>2</v>
      </c>
      <c r="W763" s="4">
        <f t="shared" ca="1" si="143"/>
        <v>3</v>
      </c>
      <c r="X763" s="4">
        <f t="shared" ca="1" si="144"/>
        <v>0.84000000000000008</v>
      </c>
      <c r="Y763" s="4">
        <f t="shared" ca="1" si="138"/>
        <v>0.84650999999999998</v>
      </c>
      <c r="Z763" s="4">
        <f t="shared" ca="1" si="139"/>
        <v>0.84774000000000005</v>
      </c>
      <c r="AA763" s="4">
        <f t="shared" ca="1" si="140"/>
        <v>0.84613000000000005</v>
      </c>
      <c r="AB763">
        <f t="shared" ca="1" si="145"/>
        <v>1</v>
      </c>
      <c r="AC763">
        <f t="shared" ca="1" si="146"/>
        <v>0</v>
      </c>
      <c r="AD763">
        <f t="shared" ca="1" si="147"/>
        <v>0</v>
      </c>
    </row>
    <row r="764" spans="1:30" x14ac:dyDescent="0.2">
      <c r="A764" t="s">
        <v>11</v>
      </c>
      <c r="B764" t="s">
        <v>6551</v>
      </c>
      <c r="C764" t="s">
        <v>28</v>
      </c>
      <c r="D764" t="s">
        <v>37</v>
      </c>
      <c r="E764" t="s">
        <v>6552</v>
      </c>
      <c r="F764" t="s">
        <v>6553</v>
      </c>
      <c r="G764">
        <v>1.86182</v>
      </c>
      <c r="H764">
        <v>1.8651800000000001</v>
      </c>
      <c r="J764">
        <v>1</v>
      </c>
      <c r="L764">
        <v>0.92</v>
      </c>
      <c r="M764" t="s">
        <v>13</v>
      </c>
      <c r="N764">
        <f t="shared" si="141"/>
        <v>48605.510000000671</v>
      </c>
      <c r="O764">
        <f t="shared" si="137"/>
        <v>0</v>
      </c>
      <c r="U764" t="str">
        <f ca="1"/>
        <v>2025-06-19 22:12:01</v>
      </c>
      <c r="V764" s="4">
        <f t="shared" ca="1" si="142"/>
        <v>2</v>
      </c>
      <c r="W764" s="4">
        <f t="shared" ca="1" si="143"/>
        <v>3</v>
      </c>
      <c r="X764" s="4">
        <f t="shared" ca="1" si="144"/>
        <v>0.84000000000000008</v>
      </c>
      <c r="Y764" s="4">
        <f t="shared" ca="1" si="138"/>
        <v>0.84769000000000005</v>
      </c>
      <c r="Z764" s="4">
        <f t="shared" ca="1" si="139"/>
        <v>0.84833999999999998</v>
      </c>
      <c r="AA764" s="4">
        <f t="shared" ca="1" si="140"/>
        <v>0.84753999999999996</v>
      </c>
      <c r="AB764">
        <f t="shared" ca="1" si="145"/>
        <v>1</v>
      </c>
      <c r="AC764">
        <f t="shared" ca="1" si="146"/>
        <v>0</v>
      </c>
      <c r="AD764">
        <f t="shared" ca="1" si="147"/>
        <v>0</v>
      </c>
    </row>
    <row r="765" spans="1:30" x14ac:dyDescent="0.2">
      <c r="A765" t="s">
        <v>14</v>
      </c>
      <c r="B765" t="s">
        <v>6554</v>
      </c>
      <c r="C765" t="s">
        <v>28</v>
      </c>
      <c r="D765" t="s">
        <v>37</v>
      </c>
      <c r="E765" t="s">
        <v>6555</v>
      </c>
      <c r="F765" t="s">
        <v>6556</v>
      </c>
      <c r="G765">
        <v>1.8623400000000001</v>
      </c>
      <c r="H765">
        <v>1.8615699999999999</v>
      </c>
      <c r="J765">
        <v>1</v>
      </c>
      <c r="L765">
        <v>0.92</v>
      </c>
      <c r="M765" t="s">
        <v>13</v>
      </c>
      <c r="N765">
        <f t="shared" si="141"/>
        <v>48604.590000000673</v>
      </c>
      <c r="O765">
        <f t="shared" si="137"/>
        <v>0</v>
      </c>
      <c r="U765" t="str">
        <f ca="1"/>
        <v>2025-06-19 22:01:49</v>
      </c>
      <c r="V765" s="4">
        <f t="shared" ca="1" si="142"/>
        <v>1</v>
      </c>
      <c r="W765" s="4">
        <f t="shared" ca="1" si="143"/>
        <v>1</v>
      </c>
      <c r="X765" s="4">
        <f t="shared" ca="1" si="144"/>
        <v>0.92</v>
      </c>
      <c r="Y765" s="4">
        <f t="shared" ca="1" si="138"/>
        <v>0.84726999999999997</v>
      </c>
      <c r="Z765" s="4">
        <f t="shared" ca="1" si="139"/>
        <v>0.84713000000000005</v>
      </c>
      <c r="AA765" s="4">
        <f t="shared" ca="1" si="140"/>
        <v>0.84713000000000005</v>
      </c>
      <c r="AB765">
        <f t="shared" ca="1" si="145"/>
        <v>0</v>
      </c>
      <c r="AC765">
        <f t="shared" ca="1" si="146"/>
        <v>1</v>
      </c>
      <c r="AD765">
        <f t="shared" ca="1" si="147"/>
        <v>0</v>
      </c>
    </row>
    <row r="766" spans="1:30" x14ac:dyDescent="0.2">
      <c r="A766" t="s">
        <v>11</v>
      </c>
      <c r="B766" t="s">
        <v>6557</v>
      </c>
      <c r="C766" t="s">
        <v>63</v>
      </c>
      <c r="D766" t="s">
        <v>37</v>
      </c>
      <c r="E766" t="s">
        <v>6558</v>
      </c>
      <c r="F766" t="s">
        <v>6559</v>
      </c>
      <c r="G766">
        <v>1.8621700000000001</v>
      </c>
      <c r="H766">
        <v>1.8631899999999999</v>
      </c>
      <c r="J766">
        <v>2</v>
      </c>
      <c r="L766">
        <v>1.84</v>
      </c>
      <c r="M766" t="s">
        <v>13</v>
      </c>
      <c r="N766">
        <f t="shared" si="141"/>
        <v>48603.670000000675</v>
      </c>
      <c r="O766">
        <f t="shared" si="137"/>
        <v>0</v>
      </c>
      <c r="U766" t="str">
        <f ca="1"/>
        <v>2025-06-19 21:51:10</v>
      </c>
      <c r="V766" s="4">
        <f t="shared" ca="1" si="142"/>
        <v>3</v>
      </c>
      <c r="W766" s="4">
        <f t="shared" ca="1" si="143"/>
        <v>7</v>
      </c>
      <c r="X766" s="4">
        <f t="shared" ca="1" si="144"/>
        <v>6.44</v>
      </c>
      <c r="Y766" s="4">
        <f t="shared" ca="1" si="138"/>
        <v>0.84704000000000002</v>
      </c>
      <c r="Z766" s="4">
        <f t="shared" ca="1" si="139"/>
        <v>0.84541999999999995</v>
      </c>
      <c r="AA766" s="4">
        <f t="shared" ca="1" si="140"/>
        <v>0.84370000000000001</v>
      </c>
      <c r="AB766">
        <f t="shared" ca="1" si="145"/>
        <v>0</v>
      </c>
      <c r="AC766">
        <f t="shared" ca="1" si="146"/>
        <v>1</v>
      </c>
      <c r="AD766">
        <f t="shared" ca="1" si="147"/>
        <v>0</v>
      </c>
    </row>
    <row r="767" spans="1:30" x14ac:dyDescent="0.2">
      <c r="A767" t="s">
        <v>11</v>
      </c>
      <c r="B767" t="s">
        <v>6560</v>
      </c>
      <c r="C767" t="s">
        <v>28</v>
      </c>
      <c r="D767" t="s">
        <v>37</v>
      </c>
      <c r="E767" t="s">
        <v>6561</v>
      </c>
      <c r="F767" t="s">
        <v>6559</v>
      </c>
      <c r="G767">
        <v>1.8637600000000001</v>
      </c>
      <c r="H767">
        <v>1.8631899999999999</v>
      </c>
      <c r="J767">
        <v>1</v>
      </c>
      <c r="L767">
        <v>-1</v>
      </c>
      <c r="M767" t="s">
        <v>13</v>
      </c>
      <c r="N767">
        <f t="shared" si="141"/>
        <v>48601.830000000678</v>
      </c>
      <c r="O767">
        <f t="shared" si="137"/>
        <v>0</v>
      </c>
      <c r="U767" t="str">
        <f ca="1"/>
        <v>2025-06-19 21:40:57</v>
      </c>
      <c r="V767" s="4">
        <f t="shared" ca="1" si="142"/>
        <v>2</v>
      </c>
      <c r="W767" s="4">
        <f t="shared" ca="1" si="143"/>
        <v>3</v>
      </c>
      <c r="X767" s="4">
        <f t="shared" ca="1" si="144"/>
        <v>0.84000000000000008</v>
      </c>
      <c r="Y767" s="4">
        <f t="shared" ca="1" si="138"/>
        <v>0.84538999999999997</v>
      </c>
      <c r="Z767" s="4">
        <f t="shared" ca="1" si="139"/>
        <v>0.84702999999999995</v>
      </c>
      <c r="AA767" s="4">
        <f t="shared" ca="1" si="140"/>
        <v>0.84524999999999995</v>
      </c>
      <c r="AB767">
        <f t="shared" ca="1" si="145"/>
        <v>1</v>
      </c>
      <c r="AC767">
        <f t="shared" ca="1" si="146"/>
        <v>0</v>
      </c>
      <c r="AD767">
        <f t="shared" ca="1" si="147"/>
        <v>0</v>
      </c>
    </row>
    <row r="768" spans="1:30" x14ac:dyDescent="0.2">
      <c r="A768" t="s">
        <v>14</v>
      </c>
      <c r="B768" t="s">
        <v>6562</v>
      </c>
      <c r="C768" t="s">
        <v>94</v>
      </c>
      <c r="D768" t="s">
        <v>37</v>
      </c>
      <c r="E768" t="s">
        <v>6563</v>
      </c>
      <c r="F768" t="s">
        <v>6564</v>
      </c>
      <c r="G768">
        <v>1.86354</v>
      </c>
      <c r="H768">
        <v>1.8644799999999999</v>
      </c>
      <c r="J768">
        <v>2</v>
      </c>
      <c r="L768">
        <v>-2</v>
      </c>
      <c r="M768" t="s">
        <v>13</v>
      </c>
      <c r="N768">
        <f t="shared" si="141"/>
        <v>48602.830000000678</v>
      </c>
      <c r="O768">
        <f t="shared" si="137"/>
        <v>0</v>
      </c>
      <c r="U768" t="str">
        <f ca="1"/>
        <v>2025-06-19 21:30:51</v>
      </c>
      <c r="V768" s="4">
        <f t="shared" ca="1" si="142"/>
        <v>3</v>
      </c>
      <c r="W768" s="4">
        <f t="shared" ca="1" si="143"/>
        <v>7</v>
      </c>
      <c r="X768" s="4">
        <f t="shared" ca="1" si="144"/>
        <v>0.68000000000000016</v>
      </c>
      <c r="Y768" s="4">
        <f t="shared" ca="1" si="138"/>
        <v>0.84706999999999999</v>
      </c>
      <c r="Z768" s="4">
        <f t="shared" ca="1" si="139"/>
        <v>0.84738000000000002</v>
      </c>
      <c r="AA768" s="4">
        <f t="shared" ca="1" si="140"/>
        <v>0.84472999999999998</v>
      </c>
      <c r="AB768">
        <f t="shared" ca="1" si="145"/>
        <v>1</v>
      </c>
      <c r="AC768">
        <f t="shared" ca="1" si="146"/>
        <v>0</v>
      </c>
      <c r="AD768">
        <f t="shared" ca="1" si="147"/>
        <v>0</v>
      </c>
    </row>
    <row r="769" spans="1:30" x14ac:dyDescent="0.2">
      <c r="A769" t="s">
        <v>14</v>
      </c>
      <c r="B769" t="s">
        <v>6565</v>
      </c>
      <c r="C769" t="s">
        <v>28</v>
      </c>
      <c r="D769" t="s">
        <v>37</v>
      </c>
      <c r="E769" t="s">
        <v>6566</v>
      </c>
      <c r="F769" t="s">
        <v>6564</v>
      </c>
      <c r="G769">
        <v>1.86212</v>
      </c>
      <c r="H769">
        <v>1.8644799999999999</v>
      </c>
      <c r="J769">
        <v>1</v>
      </c>
      <c r="L769">
        <v>-1</v>
      </c>
      <c r="M769" t="s">
        <v>13</v>
      </c>
      <c r="N769">
        <f t="shared" si="141"/>
        <v>48604.830000000678</v>
      </c>
      <c r="O769">
        <f t="shared" si="137"/>
        <v>0</v>
      </c>
      <c r="U769" t="str">
        <f ca="1"/>
        <v>2025-06-19 21:20:38</v>
      </c>
      <c r="V769" s="4">
        <f t="shared" ca="1" si="142"/>
        <v>4</v>
      </c>
      <c r="W769" s="4">
        <f t="shared" ca="1" si="143"/>
        <v>15</v>
      </c>
      <c r="X769" s="4">
        <f t="shared" ca="1" si="144"/>
        <v>-15</v>
      </c>
      <c r="Y769" s="4">
        <f t="shared" ca="1" si="138"/>
        <v>0.84419</v>
      </c>
      <c r="Z769" s="4">
        <f t="shared" ca="1" si="139"/>
        <v>0.84797999999999996</v>
      </c>
      <c r="AA769" s="4">
        <f t="shared" ca="1" si="140"/>
        <v>0.84630000000000005</v>
      </c>
      <c r="AB769">
        <f t="shared" ca="1" si="145"/>
        <v>0</v>
      </c>
      <c r="AC769">
        <f t="shared" ca="1" si="146"/>
        <v>0</v>
      </c>
      <c r="AD769">
        <f t="shared" ca="1" si="147"/>
        <v>1</v>
      </c>
    </row>
    <row r="770" spans="1:30" x14ac:dyDescent="0.2">
      <c r="A770" t="s">
        <v>11</v>
      </c>
      <c r="B770" t="s">
        <v>6567</v>
      </c>
      <c r="C770" t="s">
        <v>28</v>
      </c>
      <c r="D770" t="s">
        <v>37</v>
      </c>
      <c r="E770" t="s">
        <v>6568</v>
      </c>
      <c r="F770" t="s">
        <v>6569</v>
      </c>
      <c r="G770">
        <v>1.8690199999999999</v>
      </c>
      <c r="H770">
        <v>1.8625499999999999</v>
      </c>
      <c r="J770">
        <v>1</v>
      </c>
      <c r="L770">
        <v>-1</v>
      </c>
      <c r="M770" t="s">
        <v>13</v>
      </c>
      <c r="N770">
        <f t="shared" si="141"/>
        <v>48605.830000000678</v>
      </c>
      <c r="O770">
        <f t="shared" ref="O770:O833" si="148">IF(OR(AND(A1624="call",J1624=1,G1624&lt;H1624),AND(A1624="put",J1624=1,G1624&gt;H1624)),1,0)</f>
        <v>0</v>
      </c>
      <c r="U770" t="str">
        <f ca="1"/>
        <v>2025-06-19 21:10:23</v>
      </c>
      <c r="V770" s="4">
        <f t="shared" ca="1" si="142"/>
        <v>2</v>
      </c>
      <c r="W770" s="4">
        <f t="shared" ca="1" si="143"/>
        <v>3</v>
      </c>
      <c r="X770" s="4">
        <f t="shared" ca="1" si="144"/>
        <v>2.7600000000000002</v>
      </c>
      <c r="Y770" s="4">
        <f t="shared" ca="1" si="138"/>
        <v>0.84769000000000005</v>
      </c>
      <c r="Z770" s="4">
        <f t="shared" ca="1" si="139"/>
        <v>0.84858999999999996</v>
      </c>
      <c r="AA770" s="4">
        <f t="shared" ca="1" si="140"/>
        <v>0.84770999999999996</v>
      </c>
      <c r="AB770">
        <f t="shared" ca="1" si="145"/>
        <v>0</v>
      </c>
      <c r="AC770">
        <f t="shared" ca="1" si="146"/>
        <v>0</v>
      </c>
      <c r="AD770">
        <f t="shared" ca="1" si="147"/>
        <v>1</v>
      </c>
    </row>
    <row r="771" spans="1:30" x14ac:dyDescent="0.2">
      <c r="A771" t="s">
        <v>11</v>
      </c>
      <c r="B771" t="s">
        <v>6570</v>
      </c>
      <c r="C771" t="s">
        <v>123</v>
      </c>
      <c r="D771" t="s">
        <v>37</v>
      </c>
      <c r="E771" t="s">
        <v>6571</v>
      </c>
      <c r="F771" t="s">
        <v>6569</v>
      </c>
      <c r="G771">
        <v>1.8666199999999999</v>
      </c>
      <c r="H771">
        <v>1.8625499999999999</v>
      </c>
      <c r="J771">
        <v>2</v>
      </c>
      <c r="L771">
        <v>-2</v>
      </c>
      <c r="M771" t="s">
        <v>13</v>
      </c>
      <c r="N771">
        <f t="shared" si="141"/>
        <v>48606.830000000678</v>
      </c>
      <c r="O771">
        <f t="shared" si="148"/>
        <v>0</v>
      </c>
      <c r="U771" t="str">
        <f ca="1"/>
        <v>2025-06-19 21:00:11</v>
      </c>
      <c r="V771" s="4">
        <f t="shared" ca="1" si="142"/>
        <v>1</v>
      </c>
      <c r="W771" s="4">
        <f t="shared" ca="1" si="143"/>
        <v>1</v>
      </c>
      <c r="X771" s="4">
        <f t="shared" ca="1" si="144"/>
        <v>0.92</v>
      </c>
      <c r="Y771" s="4">
        <f t="shared" ref="Y771:Y834" ca="1" si="149">_xlfn.MAXIFS(INDIRECT($Q$10),INDIRECT($Q$5),$U771)</f>
        <v>0.84804000000000002</v>
      </c>
      <c r="Z771" s="4">
        <f t="shared" ref="Z771:Z834" ca="1" si="150">_xlfn.MAXIFS(INDIRECT($Q$9),INDIRECT($Q$5),$U771)</f>
        <v>0.85124</v>
      </c>
      <c r="AA771" s="4">
        <f t="shared" ref="AA771:AA834" ca="1" si="151">_xlfn.MINIFS(INDIRECT($Q$9),INDIRECT($Q$5),$U771)</f>
        <v>0.85124</v>
      </c>
      <c r="AB771">
        <f t="shared" ca="1" si="145"/>
        <v>0</v>
      </c>
      <c r="AC771">
        <f t="shared" ca="1" si="146"/>
        <v>0</v>
      </c>
      <c r="AD771">
        <f t="shared" ca="1" si="147"/>
        <v>1</v>
      </c>
    </row>
    <row r="772" spans="1:30" x14ac:dyDescent="0.2">
      <c r="A772" t="s">
        <v>11</v>
      </c>
      <c r="B772" t="s">
        <v>6572</v>
      </c>
      <c r="C772" t="s">
        <v>42</v>
      </c>
      <c r="D772" t="s">
        <v>37</v>
      </c>
      <c r="E772" t="s">
        <v>6573</v>
      </c>
      <c r="F772" t="s">
        <v>6569</v>
      </c>
      <c r="G772">
        <v>1.8635999999999999</v>
      </c>
      <c r="H772">
        <v>1.8625499999999999</v>
      </c>
      <c r="J772">
        <v>4</v>
      </c>
      <c r="L772">
        <v>-4</v>
      </c>
      <c r="M772" t="s">
        <v>13</v>
      </c>
      <c r="N772">
        <f t="shared" ref="N772:N835" si="152">N771-L771</f>
        <v>48608.830000000678</v>
      </c>
      <c r="O772">
        <f t="shared" si="148"/>
        <v>0</v>
      </c>
      <c r="U772" t="str">
        <f ca="1"/>
        <v>2025-06-19 20:49:32</v>
      </c>
      <c r="V772" s="4">
        <f t="shared" ca="1" si="142"/>
        <v>2</v>
      </c>
      <c r="W772" s="4">
        <f t="shared" ca="1" si="143"/>
        <v>3</v>
      </c>
      <c r="X772" s="4">
        <f t="shared" ca="1" si="144"/>
        <v>0.84000000000000008</v>
      </c>
      <c r="Y772" s="4">
        <f t="shared" ca="1" si="149"/>
        <v>0.85121999999999998</v>
      </c>
      <c r="Z772" s="4">
        <f t="shared" ca="1" si="150"/>
        <v>0.85206000000000004</v>
      </c>
      <c r="AA772" s="4">
        <f t="shared" ca="1" si="151"/>
        <v>0.85102</v>
      </c>
      <c r="AB772">
        <f t="shared" ca="1" si="145"/>
        <v>1</v>
      </c>
      <c r="AC772">
        <f t="shared" ca="1" si="146"/>
        <v>0</v>
      </c>
      <c r="AD772">
        <f t="shared" ca="1" si="147"/>
        <v>0</v>
      </c>
    </row>
    <row r="773" spans="1:30" x14ac:dyDescent="0.2">
      <c r="A773" t="s">
        <v>11</v>
      </c>
      <c r="B773" t="s">
        <v>6574</v>
      </c>
      <c r="C773" t="s">
        <v>28</v>
      </c>
      <c r="D773" t="s">
        <v>37</v>
      </c>
      <c r="E773" t="s">
        <v>6575</v>
      </c>
      <c r="F773" t="s">
        <v>6576</v>
      </c>
      <c r="G773">
        <v>1.86615</v>
      </c>
      <c r="H773">
        <v>1.8686</v>
      </c>
      <c r="J773">
        <v>1</v>
      </c>
      <c r="L773">
        <v>0.92</v>
      </c>
      <c r="M773" t="s">
        <v>13</v>
      </c>
      <c r="N773">
        <f t="shared" si="152"/>
        <v>48612.830000000678</v>
      </c>
      <c r="O773">
        <f t="shared" si="148"/>
        <v>0</v>
      </c>
      <c r="U773" t="str">
        <f ca="1"/>
        <v>2025-06-19 20:39:19</v>
      </c>
      <c r="V773" s="4">
        <f t="shared" ca="1" si="142"/>
        <v>2</v>
      </c>
      <c r="W773" s="4">
        <f t="shared" ca="1" si="143"/>
        <v>3</v>
      </c>
      <c r="X773" s="4">
        <f t="shared" ca="1" si="144"/>
        <v>2.7600000000000002</v>
      </c>
      <c r="Y773" s="4">
        <f t="shared" ca="1" si="149"/>
        <v>0.85219</v>
      </c>
      <c r="Z773" s="4">
        <f t="shared" ca="1" si="150"/>
        <v>0.85145000000000004</v>
      </c>
      <c r="AA773" s="4">
        <f t="shared" ca="1" si="151"/>
        <v>0.85029999999999994</v>
      </c>
      <c r="AB773">
        <f t="shared" ca="1" si="145"/>
        <v>0</v>
      </c>
      <c r="AC773">
        <f t="shared" ca="1" si="146"/>
        <v>1</v>
      </c>
      <c r="AD773">
        <f t="shared" ca="1" si="147"/>
        <v>0</v>
      </c>
    </row>
    <row r="774" spans="1:30" x14ac:dyDescent="0.2">
      <c r="A774" t="s">
        <v>14</v>
      </c>
      <c r="B774" t="s">
        <v>6577</v>
      </c>
      <c r="C774" t="s">
        <v>162</v>
      </c>
      <c r="D774" t="s">
        <v>37</v>
      </c>
      <c r="E774" t="s">
        <v>6578</v>
      </c>
      <c r="F774" t="s">
        <v>6579</v>
      </c>
      <c r="G774">
        <v>1.8666400000000001</v>
      </c>
      <c r="H774">
        <v>1.8664099999999999</v>
      </c>
      <c r="J774">
        <v>2</v>
      </c>
      <c r="L774">
        <v>1.84</v>
      </c>
      <c r="M774" t="s">
        <v>13</v>
      </c>
      <c r="N774">
        <f t="shared" si="152"/>
        <v>48611.91000000068</v>
      </c>
      <c r="O774">
        <f t="shared" si="148"/>
        <v>1</v>
      </c>
      <c r="U774" t="str">
        <f ca="1"/>
        <v>2025-06-19 20:29:14</v>
      </c>
      <c r="V774" s="4">
        <f t="shared" ca="1" si="142"/>
        <v>1</v>
      </c>
      <c r="W774" s="4">
        <f t="shared" ca="1" si="143"/>
        <v>1</v>
      </c>
      <c r="X774" s="4">
        <f t="shared" ca="1" si="144"/>
        <v>0.92</v>
      </c>
      <c r="Y774" s="4">
        <f t="shared" ca="1" si="149"/>
        <v>0.85116999999999998</v>
      </c>
      <c r="Z774" s="4">
        <f t="shared" ca="1" si="150"/>
        <v>0.85199000000000003</v>
      </c>
      <c r="AA774" s="4">
        <f t="shared" ca="1" si="151"/>
        <v>0.85199000000000003</v>
      </c>
      <c r="AB774">
        <f t="shared" ca="1" si="145"/>
        <v>0</v>
      </c>
      <c r="AC774">
        <f t="shared" ca="1" si="146"/>
        <v>0</v>
      </c>
      <c r="AD774">
        <f t="shared" ca="1" si="147"/>
        <v>1</v>
      </c>
    </row>
    <row r="775" spans="1:30" x14ac:dyDescent="0.2">
      <c r="A775" t="s">
        <v>14</v>
      </c>
      <c r="B775" t="s">
        <v>6580</v>
      </c>
      <c r="C775" t="s">
        <v>28</v>
      </c>
      <c r="D775" t="s">
        <v>37</v>
      </c>
      <c r="E775" t="s">
        <v>6581</v>
      </c>
      <c r="F775" t="s">
        <v>6579</v>
      </c>
      <c r="G775">
        <v>1.86527</v>
      </c>
      <c r="H775">
        <v>1.8664099999999999</v>
      </c>
      <c r="J775">
        <v>1</v>
      </c>
      <c r="L775">
        <v>-1</v>
      </c>
      <c r="M775" t="s">
        <v>13</v>
      </c>
      <c r="N775">
        <f t="shared" si="152"/>
        <v>48610.070000000684</v>
      </c>
      <c r="O775">
        <f t="shared" si="148"/>
        <v>0</v>
      </c>
      <c r="U775" t="str">
        <f ca="1"/>
        <v>2025-06-19 20:19:01</v>
      </c>
      <c r="V775" s="4">
        <f t="shared" ca="1" si="142"/>
        <v>3</v>
      </c>
      <c r="W775" s="4">
        <f t="shared" ca="1" si="143"/>
        <v>7</v>
      </c>
      <c r="X775" s="4">
        <f t="shared" ca="1" si="144"/>
        <v>0.68000000000000016</v>
      </c>
      <c r="Y775" s="4">
        <f t="shared" ca="1" si="149"/>
        <v>0.85214000000000001</v>
      </c>
      <c r="Z775" s="4">
        <f t="shared" ca="1" si="150"/>
        <v>0.85375999999999996</v>
      </c>
      <c r="AA775" s="4">
        <f t="shared" ca="1" si="151"/>
        <v>0.85153999999999996</v>
      </c>
      <c r="AB775">
        <f t="shared" ca="1" si="145"/>
        <v>1</v>
      </c>
      <c r="AC775">
        <f t="shared" ca="1" si="146"/>
        <v>0</v>
      </c>
      <c r="AD775">
        <f t="shared" ca="1" si="147"/>
        <v>0</v>
      </c>
    </row>
    <row r="776" spans="1:30" x14ac:dyDescent="0.2">
      <c r="A776" t="s">
        <v>14</v>
      </c>
      <c r="B776" t="s">
        <v>6582</v>
      </c>
      <c r="C776" t="s">
        <v>28</v>
      </c>
      <c r="D776" t="s">
        <v>37</v>
      </c>
      <c r="E776" t="s">
        <v>6583</v>
      </c>
      <c r="F776" t="s">
        <v>6584</v>
      </c>
      <c r="G776">
        <v>1.86713</v>
      </c>
      <c r="H776">
        <v>1.8656999999999999</v>
      </c>
      <c r="J776">
        <v>1</v>
      </c>
      <c r="L776">
        <v>0.92</v>
      </c>
      <c r="M776" t="s">
        <v>13</v>
      </c>
      <c r="N776">
        <f t="shared" si="152"/>
        <v>48611.070000000684</v>
      </c>
      <c r="O776">
        <f t="shared" si="148"/>
        <v>0</v>
      </c>
      <c r="U776" t="str">
        <f ca="1"/>
        <v>2025-06-19 20:08:49</v>
      </c>
      <c r="V776" s="4">
        <f t="shared" ca="1" si="142"/>
        <v>4</v>
      </c>
      <c r="W776" s="4">
        <f t="shared" ca="1" si="143"/>
        <v>15</v>
      </c>
      <c r="X776" s="4">
        <f t="shared" ca="1" si="144"/>
        <v>0.36000000000000032</v>
      </c>
      <c r="Y776" s="4">
        <f t="shared" ca="1" si="149"/>
        <v>0.85292999999999997</v>
      </c>
      <c r="Z776" s="4">
        <f t="shared" ca="1" si="150"/>
        <v>0.85326999999999997</v>
      </c>
      <c r="AA776" s="4">
        <f t="shared" ca="1" si="151"/>
        <v>0.85168999999999995</v>
      </c>
      <c r="AB776">
        <f t="shared" ca="1" si="145"/>
        <v>1</v>
      </c>
      <c r="AC776">
        <f t="shared" ca="1" si="146"/>
        <v>0</v>
      </c>
      <c r="AD776">
        <f t="shared" ca="1" si="147"/>
        <v>0</v>
      </c>
    </row>
    <row r="777" spans="1:30" x14ac:dyDescent="0.2">
      <c r="A777" t="s">
        <v>11</v>
      </c>
      <c r="B777" t="s">
        <v>6585</v>
      </c>
      <c r="C777" t="s">
        <v>155</v>
      </c>
      <c r="D777" t="s">
        <v>37</v>
      </c>
      <c r="E777" t="s">
        <v>6586</v>
      </c>
      <c r="F777" t="s">
        <v>6587</v>
      </c>
      <c r="G777">
        <v>1.8689499999999999</v>
      </c>
      <c r="H777">
        <v>1.8672</v>
      </c>
      <c r="J777">
        <v>2</v>
      </c>
      <c r="L777">
        <v>-2</v>
      </c>
      <c r="M777" t="s">
        <v>13</v>
      </c>
      <c r="N777">
        <f t="shared" si="152"/>
        <v>48610.150000000685</v>
      </c>
      <c r="O777">
        <f t="shared" si="148"/>
        <v>0</v>
      </c>
      <c r="U777" t="str">
        <f ca="1"/>
        <v>2025-06-19 19:58:36</v>
      </c>
      <c r="V777" s="4">
        <f t="shared" ca="1" si="142"/>
        <v>1</v>
      </c>
      <c r="W777" s="4">
        <f t="shared" ca="1" si="143"/>
        <v>1</v>
      </c>
      <c r="X777" s="4">
        <f t="shared" ca="1" si="144"/>
        <v>0.92</v>
      </c>
      <c r="Y777" s="4">
        <f t="shared" ca="1" si="149"/>
        <v>0.85177999999999998</v>
      </c>
      <c r="Z777" s="4">
        <f t="shared" ca="1" si="150"/>
        <v>0.85419</v>
      </c>
      <c r="AA777" s="4">
        <f t="shared" ca="1" si="151"/>
        <v>0.85419</v>
      </c>
      <c r="AB777">
        <f t="shared" ca="1" si="145"/>
        <v>0</v>
      </c>
      <c r="AC777">
        <f t="shared" ca="1" si="146"/>
        <v>0</v>
      </c>
      <c r="AD777">
        <f t="shared" ca="1" si="147"/>
        <v>1</v>
      </c>
    </row>
    <row r="778" spans="1:30" x14ac:dyDescent="0.2">
      <c r="A778" t="s">
        <v>11</v>
      </c>
      <c r="B778" t="s">
        <v>6588</v>
      </c>
      <c r="C778" t="s">
        <v>33</v>
      </c>
      <c r="D778" t="s">
        <v>37</v>
      </c>
      <c r="E778" t="s">
        <v>6589</v>
      </c>
      <c r="F778" t="s">
        <v>6587</v>
      </c>
      <c r="G778">
        <v>1.87083</v>
      </c>
      <c r="H778">
        <v>1.8672</v>
      </c>
      <c r="J778">
        <v>1</v>
      </c>
      <c r="L778">
        <v>-1</v>
      </c>
      <c r="M778" t="s">
        <v>13</v>
      </c>
      <c r="N778">
        <f t="shared" si="152"/>
        <v>48612.150000000685</v>
      </c>
      <c r="O778">
        <f t="shared" si="148"/>
        <v>0</v>
      </c>
      <c r="U778" t="str">
        <f ca="1"/>
        <v>2025-06-19 19:47:57</v>
      </c>
      <c r="V778" s="4">
        <f t="shared" ca="1" si="142"/>
        <v>2</v>
      </c>
      <c r="W778" s="4">
        <f t="shared" ca="1" si="143"/>
        <v>3</v>
      </c>
      <c r="X778" s="4">
        <f t="shared" ca="1" si="144"/>
        <v>2.7600000000000002</v>
      </c>
      <c r="Y778" s="4">
        <f t="shared" ca="1" si="149"/>
        <v>0.85331000000000001</v>
      </c>
      <c r="Z778" s="4">
        <f t="shared" ca="1" si="150"/>
        <v>0.85621000000000003</v>
      </c>
      <c r="AA778" s="4">
        <f t="shared" ca="1" si="151"/>
        <v>0.85589000000000004</v>
      </c>
      <c r="AB778">
        <f t="shared" ca="1" si="145"/>
        <v>0</v>
      </c>
      <c r="AC778">
        <f t="shared" ca="1" si="146"/>
        <v>0</v>
      </c>
      <c r="AD778">
        <f t="shared" ca="1" si="147"/>
        <v>1</v>
      </c>
    </row>
    <row r="779" spans="1:30" x14ac:dyDescent="0.2">
      <c r="A779" t="s">
        <v>11</v>
      </c>
      <c r="B779" t="s">
        <v>6590</v>
      </c>
      <c r="C779" t="s">
        <v>5049</v>
      </c>
      <c r="D779" t="s">
        <v>37</v>
      </c>
      <c r="E779" t="s">
        <v>6591</v>
      </c>
      <c r="F779" t="s">
        <v>6587</v>
      </c>
      <c r="G779">
        <v>1.8669800000000001</v>
      </c>
      <c r="H779">
        <v>1.8672</v>
      </c>
      <c r="J779">
        <v>4</v>
      </c>
      <c r="L779">
        <v>3.68</v>
      </c>
      <c r="M779" t="s">
        <v>13</v>
      </c>
      <c r="N779">
        <f t="shared" si="152"/>
        <v>48613.150000000685</v>
      </c>
      <c r="O779">
        <f t="shared" si="148"/>
        <v>0</v>
      </c>
      <c r="U779" t="str">
        <f ca="1"/>
        <v>2025-06-19 19:37:45</v>
      </c>
      <c r="V779" s="4">
        <f t="shared" ca="1" si="142"/>
        <v>3</v>
      </c>
      <c r="W779" s="4">
        <f t="shared" ca="1" si="143"/>
        <v>7</v>
      </c>
      <c r="X779" s="4">
        <f t="shared" ca="1" si="144"/>
        <v>0.68000000000000016</v>
      </c>
      <c r="Y779" s="4">
        <f t="shared" ca="1" si="149"/>
        <v>0.85633000000000004</v>
      </c>
      <c r="Z779" s="4">
        <f t="shared" ca="1" si="150"/>
        <v>0.85697999999999996</v>
      </c>
      <c r="AA779" s="4">
        <f t="shared" ca="1" si="151"/>
        <v>0.85402999999999996</v>
      </c>
      <c r="AB779">
        <f t="shared" ca="1" si="145"/>
        <v>1</v>
      </c>
      <c r="AC779">
        <f t="shared" ca="1" si="146"/>
        <v>0</v>
      </c>
      <c r="AD779">
        <f t="shared" ca="1" si="147"/>
        <v>0</v>
      </c>
    </row>
    <row r="780" spans="1:30" x14ac:dyDescent="0.2">
      <c r="A780" t="s">
        <v>14</v>
      </c>
      <c r="B780" t="s">
        <v>6592</v>
      </c>
      <c r="C780" t="s">
        <v>28</v>
      </c>
      <c r="D780" t="s">
        <v>37</v>
      </c>
      <c r="E780" t="s">
        <v>6593</v>
      </c>
      <c r="F780" t="s">
        <v>6594</v>
      </c>
      <c r="G780">
        <v>1.8692800000000001</v>
      </c>
      <c r="H780">
        <v>1.87083</v>
      </c>
      <c r="J780">
        <v>1</v>
      </c>
      <c r="L780">
        <v>-1</v>
      </c>
      <c r="M780" t="s">
        <v>13</v>
      </c>
      <c r="N780">
        <f t="shared" si="152"/>
        <v>48609.470000000685</v>
      </c>
      <c r="O780">
        <f t="shared" si="148"/>
        <v>0</v>
      </c>
      <c r="U780" t="str">
        <f ca="1"/>
        <v>2025-06-19 19:27:31</v>
      </c>
      <c r="V780" s="4">
        <f t="shared" ca="1" si="142"/>
        <v>2</v>
      </c>
      <c r="W780" s="4">
        <f t="shared" ca="1" si="143"/>
        <v>3</v>
      </c>
      <c r="X780" s="4">
        <f t="shared" ca="1" si="144"/>
        <v>-3</v>
      </c>
      <c r="Y780" s="4">
        <f t="shared" ca="1" si="149"/>
        <v>0.85441</v>
      </c>
      <c r="Z780" s="4">
        <f t="shared" ca="1" si="150"/>
        <v>0.85765000000000002</v>
      </c>
      <c r="AA780" s="4">
        <f t="shared" ca="1" si="151"/>
        <v>0.85592999999999997</v>
      </c>
      <c r="AB780">
        <f t="shared" ca="1" si="145"/>
        <v>0</v>
      </c>
      <c r="AC780">
        <f t="shared" ca="1" si="146"/>
        <v>0</v>
      </c>
      <c r="AD780">
        <f t="shared" ca="1" si="147"/>
        <v>1</v>
      </c>
    </row>
    <row r="781" spans="1:30" x14ac:dyDescent="0.2">
      <c r="A781" t="s">
        <v>14</v>
      </c>
      <c r="B781" t="s">
        <v>6595</v>
      </c>
      <c r="C781" t="s">
        <v>34</v>
      </c>
      <c r="D781" t="s">
        <v>37</v>
      </c>
      <c r="E781" t="s">
        <v>6596</v>
      </c>
      <c r="F781" t="s">
        <v>6597</v>
      </c>
      <c r="G781">
        <v>1.87191</v>
      </c>
      <c r="H781">
        <v>1.86815</v>
      </c>
      <c r="J781">
        <v>1</v>
      </c>
      <c r="L781">
        <v>0.92</v>
      </c>
      <c r="M781" t="s">
        <v>13</v>
      </c>
      <c r="N781">
        <f t="shared" si="152"/>
        <v>48610.470000000685</v>
      </c>
      <c r="O781">
        <f t="shared" si="148"/>
        <v>1</v>
      </c>
      <c r="U781" t="str">
        <f ca="1"/>
        <v>2025-06-19 19:17:19</v>
      </c>
      <c r="V781" s="4">
        <f t="shared" ca="1" si="142"/>
        <v>3</v>
      </c>
      <c r="W781" s="4">
        <f t="shared" ca="1" si="143"/>
        <v>7</v>
      </c>
      <c r="X781" s="4">
        <f t="shared" ca="1" si="144"/>
        <v>0.68000000000000016</v>
      </c>
      <c r="Y781" s="4">
        <f t="shared" ca="1" si="149"/>
        <v>0.85760000000000003</v>
      </c>
      <c r="Z781" s="4">
        <f t="shared" ca="1" si="150"/>
        <v>0.85802999999999996</v>
      </c>
      <c r="AA781" s="4">
        <f t="shared" ca="1" si="151"/>
        <v>0.85568999999999995</v>
      </c>
      <c r="AB781">
        <f t="shared" ca="1" si="145"/>
        <v>1</v>
      </c>
      <c r="AC781">
        <f t="shared" ca="1" si="146"/>
        <v>0</v>
      </c>
      <c r="AD781">
        <f t="shared" ca="1" si="147"/>
        <v>0</v>
      </c>
    </row>
    <row r="782" spans="1:30" x14ac:dyDescent="0.2">
      <c r="A782" t="s">
        <v>14</v>
      </c>
      <c r="B782" t="s">
        <v>6598</v>
      </c>
      <c r="C782" t="s">
        <v>28</v>
      </c>
      <c r="D782" t="s">
        <v>37</v>
      </c>
      <c r="E782" t="s">
        <v>6599</v>
      </c>
      <c r="F782" t="s">
        <v>6600</v>
      </c>
      <c r="G782">
        <v>1.8775200000000001</v>
      </c>
      <c r="H782">
        <v>1.8722099999999999</v>
      </c>
      <c r="J782">
        <v>1</v>
      </c>
      <c r="L782">
        <v>0.92</v>
      </c>
      <c r="M782" t="s">
        <v>13</v>
      </c>
      <c r="N782">
        <f t="shared" si="152"/>
        <v>48609.550000000687</v>
      </c>
      <c r="O782">
        <f t="shared" si="148"/>
        <v>1</v>
      </c>
      <c r="U782" t="str">
        <f ca="1"/>
        <v>2025-06-19 19:07:06</v>
      </c>
      <c r="V782" s="4">
        <f t="shared" ca="1" si="142"/>
        <v>1</v>
      </c>
      <c r="W782" s="4">
        <f t="shared" ca="1" si="143"/>
        <v>1</v>
      </c>
      <c r="X782" s="4">
        <f t="shared" ca="1" si="144"/>
        <v>0.92</v>
      </c>
      <c r="Y782" s="4">
        <f t="shared" ca="1" si="149"/>
        <v>0.85594999999999999</v>
      </c>
      <c r="Z782" s="4">
        <f t="shared" ca="1" si="150"/>
        <v>0.85792999999999997</v>
      </c>
      <c r="AA782" s="4">
        <f t="shared" ca="1" si="151"/>
        <v>0.85792999999999997</v>
      </c>
      <c r="AB782">
        <f t="shared" ca="1" si="145"/>
        <v>0</v>
      </c>
      <c r="AC782">
        <f t="shared" ca="1" si="146"/>
        <v>0</v>
      </c>
      <c r="AD782">
        <f t="shared" ca="1" si="147"/>
        <v>1</v>
      </c>
    </row>
    <row r="783" spans="1:30" x14ac:dyDescent="0.2">
      <c r="A783" t="s">
        <v>11</v>
      </c>
      <c r="B783" t="s">
        <v>6601</v>
      </c>
      <c r="C783" t="s">
        <v>28</v>
      </c>
      <c r="D783" t="s">
        <v>37</v>
      </c>
      <c r="E783" t="s">
        <v>6602</v>
      </c>
      <c r="F783" t="s">
        <v>6603</v>
      </c>
      <c r="G783">
        <v>1.88066</v>
      </c>
      <c r="H783">
        <v>1.8775500000000001</v>
      </c>
      <c r="J783">
        <v>1</v>
      </c>
      <c r="L783">
        <v>-1</v>
      </c>
      <c r="M783" t="s">
        <v>13</v>
      </c>
      <c r="N783">
        <f t="shared" si="152"/>
        <v>48608.630000000689</v>
      </c>
      <c r="O783">
        <f t="shared" si="148"/>
        <v>1</v>
      </c>
      <c r="U783" t="str">
        <f ca="1"/>
        <v>2025-06-19 18:56:54</v>
      </c>
      <c r="V783" s="4">
        <f t="shared" ca="1" si="142"/>
        <v>4</v>
      </c>
      <c r="W783" s="4">
        <f t="shared" ca="1" si="143"/>
        <v>15</v>
      </c>
      <c r="X783" s="4">
        <f t="shared" ca="1" si="144"/>
        <v>0.36000000000000032</v>
      </c>
      <c r="Y783" s="4">
        <f t="shared" ca="1" si="149"/>
        <v>0.85794000000000004</v>
      </c>
      <c r="Z783" s="4">
        <f t="shared" ca="1" si="150"/>
        <v>0.86082000000000003</v>
      </c>
      <c r="AA783" s="4">
        <f t="shared" ca="1" si="151"/>
        <v>0.85785999999999996</v>
      </c>
      <c r="AB783">
        <f t="shared" ca="1" si="145"/>
        <v>1</v>
      </c>
      <c r="AC783">
        <f t="shared" ca="1" si="146"/>
        <v>0</v>
      </c>
      <c r="AD783">
        <f t="shared" ca="1" si="147"/>
        <v>0</v>
      </c>
    </row>
    <row r="784" spans="1:30" x14ac:dyDescent="0.2">
      <c r="A784" t="s">
        <v>11</v>
      </c>
      <c r="B784" t="s">
        <v>6604</v>
      </c>
      <c r="C784" t="s">
        <v>123</v>
      </c>
      <c r="D784" t="s">
        <v>37</v>
      </c>
      <c r="E784" t="s">
        <v>6605</v>
      </c>
      <c r="F784" t="s">
        <v>6603</v>
      </c>
      <c r="G784">
        <v>1.8773299999999999</v>
      </c>
      <c r="H784">
        <v>1.8775500000000001</v>
      </c>
      <c r="J784">
        <v>2</v>
      </c>
      <c r="L784">
        <v>1.84</v>
      </c>
      <c r="M784" t="s">
        <v>13</v>
      </c>
      <c r="N784">
        <f t="shared" si="152"/>
        <v>48609.630000000689</v>
      </c>
      <c r="O784">
        <f t="shared" si="148"/>
        <v>0</v>
      </c>
      <c r="U784" t="str">
        <f ca="1"/>
        <v>2025-06-19 18:35:12</v>
      </c>
      <c r="V784" s="4">
        <f t="shared" ca="1" si="142"/>
        <v>2</v>
      </c>
      <c r="W784" s="4">
        <f t="shared" ca="1" si="143"/>
        <v>3</v>
      </c>
      <c r="X784" s="4">
        <f t="shared" ca="1" si="144"/>
        <v>-3</v>
      </c>
      <c r="Y784" s="4">
        <f t="shared" ca="1" si="149"/>
        <v>1.91415</v>
      </c>
      <c r="Z784" s="4">
        <f t="shared" ca="1" si="150"/>
        <v>1.91656</v>
      </c>
      <c r="AA784" s="4">
        <f t="shared" ca="1" si="151"/>
        <v>1.9141900000000001</v>
      </c>
      <c r="AB784">
        <f t="shared" ca="1" si="145"/>
        <v>0</v>
      </c>
      <c r="AC784">
        <f t="shared" ca="1" si="146"/>
        <v>0</v>
      </c>
      <c r="AD784">
        <f t="shared" ca="1" si="147"/>
        <v>1</v>
      </c>
    </row>
    <row r="785" spans="1:30" x14ac:dyDescent="0.2">
      <c r="A785" t="s">
        <v>14</v>
      </c>
      <c r="B785" t="s">
        <v>6606</v>
      </c>
      <c r="C785" t="s">
        <v>143</v>
      </c>
      <c r="D785" t="s">
        <v>37</v>
      </c>
      <c r="E785" t="s">
        <v>6607</v>
      </c>
      <c r="F785" t="s">
        <v>6608</v>
      </c>
      <c r="G785">
        <v>1.8827199999999999</v>
      </c>
      <c r="H785">
        <v>1.88124</v>
      </c>
      <c r="J785">
        <v>2</v>
      </c>
      <c r="L785">
        <v>1.84</v>
      </c>
      <c r="M785" t="s">
        <v>13</v>
      </c>
      <c r="N785">
        <f t="shared" si="152"/>
        <v>48607.790000000692</v>
      </c>
      <c r="O785">
        <f t="shared" si="148"/>
        <v>0</v>
      </c>
      <c r="U785" t="str">
        <f ca="1"/>
        <v>2025-06-19 18:24:59</v>
      </c>
      <c r="V785" s="4">
        <f t="shared" ca="1" si="142"/>
        <v>2</v>
      </c>
      <c r="W785" s="4">
        <f t="shared" ca="1" si="143"/>
        <v>3</v>
      </c>
      <c r="X785" s="4">
        <f t="shared" ca="1" si="144"/>
        <v>2.7600000000000002</v>
      </c>
      <c r="Y785" s="4">
        <f t="shared" ca="1" si="149"/>
        <v>1.91658</v>
      </c>
      <c r="Z785" s="4">
        <f t="shared" ca="1" si="150"/>
        <v>1.9162699999999999</v>
      </c>
      <c r="AA785" s="4">
        <f t="shared" ca="1" si="151"/>
        <v>1.91354</v>
      </c>
      <c r="AB785">
        <f t="shared" ca="1" si="145"/>
        <v>0</v>
      </c>
      <c r="AC785">
        <f t="shared" ca="1" si="146"/>
        <v>1</v>
      </c>
      <c r="AD785">
        <f t="shared" ca="1" si="147"/>
        <v>0</v>
      </c>
    </row>
    <row r="786" spans="1:30" x14ac:dyDescent="0.2">
      <c r="A786" t="s">
        <v>14</v>
      </c>
      <c r="B786" t="s">
        <v>6609</v>
      </c>
      <c r="C786" t="s">
        <v>28</v>
      </c>
      <c r="D786" t="s">
        <v>37</v>
      </c>
      <c r="E786" t="s">
        <v>6610</v>
      </c>
      <c r="F786" t="s">
        <v>6608</v>
      </c>
      <c r="G786">
        <v>1.8804099999999999</v>
      </c>
      <c r="H786">
        <v>1.88124</v>
      </c>
      <c r="J786">
        <v>1</v>
      </c>
      <c r="L786">
        <v>-1</v>
      </c>
      <c r="M786" t="s">
        <v>13</v>
      </c>
      <c r="N786">
        <f t="shared" si="152"/>
        <v>48605.950000000696</v>
      </c>
      <c r="O786">
        <f t="shared" si="148"/>
        <v>0</v>
      </c>
      <c r="U786" t="str">
        <f ca="1"/>
        <v>2025-06-19 18:14:53</v>
      </c>
      <c r="V786" s="4">
        <f t="shared" ca="1" si="142"/>
        <v>1</v>
      </c>
      <c r="W786" s="4">
        <f t="shared" ca="1" si="143"/>
        <v>1</v>
      </c>
      <c r="X786" s="4">
        <f t="shared" ca="1" si="144"/>
        <v>0.92</v>
      </c>
      <c r="Y786" s="4">
        <f t="shared" ca="1" si="149"/>
        <v>1.9160299999999999</v>
      </c>
      <c r="Z786" s="4">
        <f t="shared" ca="1" si="150"/>
        <v>1.91161</v>
      </c>
      <c r="AA786" s="4">
        <f t="shared" ca="1" si="151"/>
        <v>1.91161</v>
      </c>
      <c r="AB786">
        <f t="shared" ca="1" si="145"/>
        <v>0</v>
      </c>
      <c r="AC786">
        <f t="shared" ca="1" si="146"/>
        <v>1</v>
      </c>
      <c r="AD786">
        <f t="shared" ca="1" si="147"/>
        <v>0</v>
      </c>
    </row>
    <row r="787" spans="1:30" x14ac:dyDescent="0.2">
      <c r="A787" t="s">
        <v>11</v>
      </c>
      <c r="B787" t="s">
        <v>6611</v>
      </c>
      <c r="C787" t="s">
        <v>132</v>
      </c>
      <c r="D787" t="s">
        <v>37</v>
      </c>
      <c r="E787" t="s">
        <v>6612</v>
      </c>
      <c r="F787" t="s">
        <v>6613</v>
      </c>
      <c r="G787">
        <v>1.88323</v>
      </c>
      <c r="H787">
        <v>1.8813200000000001</v>
      </c>
      <c r="J787">
        <v>8</v>
      </c>
      <c r="L787">
        <v>-8</v>
      </c>
      <c r="M787" t="s">
        <v>13</v>
      </c>
      <c r="N787">
        <f t="shared" si="152"/>
        <v>48606.950000000696</v>
      </c>
      <c r="O787">
        <f t="shared" si="148"/>
        <v>0</v>
      </c>
      <c r="U787" t="str">
        <f ca="1"/>
        <v>2025-06-19 18:04:40</v>
      </c>
      <c r="V787" s="4">
        <f t="shared" ca="1" si="142"/>
        <v>2</v>
      </c>
      <c r="W787" s="4">
        <f t="shared" ca="1" si="143"/>
        <v>3</v>
      </c>
      <c r="X787" s="4">
        <f t="shared" ca="1" si="144"/>
        <v>0.84000000000000008</v>
      </c>
      <c r="Y787" s="4">
        <f t="shared" ca="1" si="149"/>
        <v>1.9113899999999999</v>
      </c>
      <c r="Z787" s="4">
        <f t="shared" ca="1" si="150"/>
        <v>1.9135200000000001</v>
      </c>
      <c r="AA787" s="4">
        <f t="shared" ca="1" si="151"/>
        <v>1.91032</v>
      </c>
      <c r="AB787">
        <f t="shared" ca="1" si="145"/>
        <v>1</v>
      </c>
      <c r="AC787">
        <f t="shared" ca="1" si="146"/>
        <v>0</v>
      </c>
      <c r="AD787">
        <f t="shared" ca="1" si="147"/>
        <v>0</v>
      </c>
    </row>
    <row r="788" spans="1:30" x14ac:dyDescent="0.2">
      <c r="A788" t="s">
        <v>11</v>
      </c>
      <c r="B788" t="s">
        <v>6614</v>
      </c>
      <c r="C788" t="s">
        <v>79</v>
      </c>
      <c r="D788" t="s">
        <v>37</v>
      </c>
      <c r="E788" t="s">
        <v>6615</v>
      </c>
      <c r="F788" t="s">
        <v>6613</v>
      </c>
      <c r="G788">
        <v>1.88391</v>
      </c>
      <c r="H788">
        <v>1.8813200000000001</v>
      </c>
      <c r="J788">
        <v>4</v>
      </c>
      <c r="L788">
        <v>-4</v>
      </c>
      <c r="M788" t="s">
        <v>13</v>
      </c>
      <c r="N788">
        <f t="shared" si="152"/>
        <v>48614.950000000696</v>
      </c>
      <c r="O788">
        <f t="shared" si="148"/>
        <v>1</v>
      </c>
      <c r="U788" t="str">
        <f ca="1"/>
        <v>2025-06-19 17:54:28</v>
      </c>
      <c r="V788" s="4">
        <f t="shared" ca="1" si="142"/>
        <v>1</v>
      </c>
      <c r="W788" s="4">
        <f t="shared" ca="1" si="143"/>
        <v>1</v>
      </c>
      <c r="X788" s="4">
        <f t="shared" ca="1" si="144"/>
        <v>0.92</v>
      </c>
      <c r="Y788" s="4">
        <f t="shared" ca="1" si="149"/>
        <v>1.91347</v>
      </c>
      <c r="Z788" s="4">
        <f t="shared" ca="1" si="150"/>
        <v>1.90872</v>
      </c>
      <c r="AA788" s="4">
        <f t="shared" ca="1" si="151"/>
        <v>1.90872</v>
      </c>
      <c r="AB788">
        <f t="shared" ca="1" si="145"/>
        <v>0</v>
      </c>
      <c r="AC788">
        <f t="shared" ca="1" si="146"/>
        <v>1</v>
      </c>
      <c r="AD788">
        <f t="shared" ca="1" si="147"/>
        <v>0</v>
      </c>
    </row>
    <row r="789" spans="1:30" x14ac:dyDescent="0.2">
      <c r="A789" t="s">
        <v>11</v>
      </c>
      <c r="B789" t="s">
        <v>6616</v>
      </c>
      <c r="C789" t="s">
        <v>63</v>
      </c>
      <c r="D789" t="s">
        <v>37</v>
      </c>
      <c r="E789" t="s">
        <v>6617</v>
      </c>
      <c r="F789" t="s">
        <v>6613</v>
      </c>
      <c r="G789">
        <v>1.8843799999999999</v>
      </c>
      <c r="H789">
        <v>1.8813200000000001</v>
      </c>
      <c r="J789">
        <v>2</v>
      </c>
      <c r="L789">
        <v>-2</v>
      </c>
      <c r="M789" t="s">
        <v>13</v>
      </c>
      <c r="N789">
        <f t="shared" si="152"/>
        <v>48618.950000000696</v>
      </c>
      <c r="O789">
        <f t="shared" si="148"/>
        <v>0</v>
      </c>
      <c r="U789" t="str">
        <f ca="1"/>
        <v>2025-06-19 17:43:49</v>
      </c>
      <c r="V789" s="4">
        <f t="shared" ca="1" si="142"/>
        <v>3</v>
      </c>
      <c r="W789" s="4">
        <f t="shared" ca="1" si="143"/>
        <v>7</v>
      </c>
      <c r="X789" s="4">
        <f t="shared" ca="1" si="144"/>
        <v>0.68000000000000016</v>
      </c>
      <c r="Y789" s="4">
        <f t="shared" ca="1" si="149"/>
        <v>1.9091499999999999</v>
      </c>
      <c r="Z789" s="4">
        <f t="shared" ca="1" si="150"/>
        <v>1.9094500000000001</v>
      </c>
      <c r="AA789" s="4">
        <f t="shared" ca="1" si="151"/>
        <v>1.90435</v>
      </c>
      <c r="AB789">
        <f t="shared" ca="1" si="145"/>
        <v>1</v>
      </c>
      <c r="AC789">
        <f t="shared" ca="1" si="146"/>
        <v>0</v>
      </c>
      <c r="AD789">
        <f t="shared" ca="1" si="147"/>
        <v>0</v>
      </c>
    </row>
    <row r="790" spans="1:30" x14ac:dyDescent="0.2">
      <c r="A790" t="s">
        <v>11</v>
      </c>
      <c r="B790" t="s">
        <v>6618</v>
      </c>
      <c r="C790" t="s">
        <v>28</v>
      </c>
      <c r="D790" t="s">
        <v>37</v>
      </c>
      <c r="E790" t="s">
        <v>6619</v>
      </c>
      <c r="F790" t="s">
        <v>6613</v>
      </c>
      <c r="G790">
        <v>1.88524</v>
      </c>
      <c r="H790">
        <v>1.8813200000000001</v>
      </c>
      <c r="J790">
        <v>1</v>
      </c>
      <c r="L790">
        <v>-1</v>
      </c>
      <c r="M790" t="s">
        <v>13</v>
      </c>
      <c r="N790">
        <f t="shared" si="152"/>
        <v>48620.950000000696</v>
      </c>
      <c r="O790">
        <f t="shared" si="148"/>
        <v>0</v>
      </c>
      <c r="U790" t="str">
        <f ca="1"/>
        <v>2025-06-19 17:33:37</v>
      </c>
      <c r="V790" s="4">
        <f t="shared" ca="1" si="142"/>
        <v>2</v>
      </c>
      <c r="W790" s="4">
        <f t="shared" ca="1" si="143"/>
        <v>3</v>
      </c>
      <c r="X790" s="4">
        <f t="shared" ca="1" si="144"/>
        <v>2.7600000000000002</v>
      </c>
      <c r="Y790" s="4">
        <f t="shared" ca="1" si="149"/>
        <v>1.90463</v>
      </c>
      <c r="Z790" s="4">
        <f t="shared" ca="1" si="150"/>
        <v>1.91181</v>
      </c>
      <c r="AA790" s="4">
        <f t="shared" ca="1" si="151"/>
        <v>1.9101999999999999</v>
      </c>
      <c r="AB790">
        <f t="shared" ca="1" si="145"/>
        <v>0</v>
      </c>
      <c r="AC790">
        <f t="shared" ca="1" si="146"/>
        <v>0</v>
      </c>
      <c r="AD790">
        <f t="shared" ca="1" si="147"/>
        <v>1</v>
      </c>
    </row>
    <row r="791" spans="1:30" x14ac:dyDescent="0.2">
      <c r="A791" t="s">
        <v>11</v>
      </c>
      <c r="B791" t="s">
        <v>6620</v>
      </c>
      <c r="C791" t="s">
        <v>28</v>
      </c>
      <c r="D791" t="s">
        <v>37</v>
      </c>
      <c r="E791" t="s">
        <v>6621</v>
      </c>
      <c r="F791" t="s">
        <v>6622</v>
      </c>
      <c r="G791">
        <v>1.87812</v>
      </c>
      <c r="H791">
        <v>1.88524</v>
      </c>
      <c r="J791">
        <v>1</v>
      </c>
      <c r="L791">
        <v>0.92</v>
      </c>
      <c r="M791" t="s">
        <v>13</v>
      </c>
      <c r="N791">
        <f t="shared" si="152"/>
        <v>48621.950000000696</v>
      </c>
      <c r="O791">
        <f t="shared" si="148"/>
        <v>1</v>
      </c>
      <c r="U791" t="str">
        <f ca="1"/>
        <v>2025-06-19 17:23:24</v>
      </c>
      <c r="V791" s="4">
        <f t="shared" ca="1" si="142"/>
        <v>4</v>
      </c>
      <c r="W791" s="4">
        <f t="shared" ca="1" si="143"/>
        <v>15</v>
      </c>
      <c r="X791" s="4">
        <f t="shared" ca="1" si="144"/>
        <v>0.36000000000000032</v>
      </c>
      <c r="Y791" s="4">
        <f t="shared" ca="1" si="149"/>
        <v>1.9106300000000001</v>
      </c>
      <c r="Z791" s="4">
        <f t="shared" ca="1" si="150"/>
        <v>1.9131499999999999</v>
      </c>
      <c r="AA791" s="4">
        <f t="shared" ca="1" si="151"/>
        <v>1.9099900000000001</v>
      </c>
      <c r="AB791">
        <f t="shared" ca="1" si="145"/>
        <v>1</v>
      </c>
      <c r="AC791">
        <f t="shared" ca="1" si="146"/>
        <v>0</v>
      </c>
      <c r="AD791">
        <f t="shared" ca="1" si="147"/>
        <v>0</v>
      </c>
    </row>
    <row r="792" spans="1:30" x14ac:dyDescent="0.2">
      <c r="A792" t="s">
        <v>11</v>
      </c>
      <c r="B792" t="s">
        <v>6623</v>
      </c>
      <c r="C792" t="s">
        <v>28</v>
      </c>
      <c r="D792" t="s">
        <v>37</v>
      </c>
      <c r="E792" t="s">
        <v>6624</v>
      </c>
      <c r="F792" t="s">
        <v>6625</v>
      </c>
      <c r="G792">
        <v>1.87459</v>
      </c>
      <c r="H792">
        <v>1.87822</v>
      </c>
      <c r="J792">
        <v>1</v>
      </c>
      <c r="L792">
        <v>0.92</v>
      </c>
      <c r="M792" t="s">
        <v>13</v>
      </c>
      <c r="N792">
        <f t="shared" si="152"/>
        <v>48621.030000000697</v>
      </c>
      <c r="O792">
        <f t="shared" si="148"/>
        <v>0</v>
      </c>
      <c r="U792" t="str">
        <f ca="1"/>
        <v>2025-06-19 17:13:12</v>
      </c>
      <c r="V792" s="4">
        <f t="shared" ca="1" si="142"/>
        <v>1</v>
      </c>
      <c r="W792" s="4">
        <f t="shared" ca="1" si="143"/>
        <v>1</v>
      </c>
      <c r="X792" s="4">
        <f t="shared" ca="1" si="144"/>
        <v>0.92</v>
      </c>
      <c r="Y792" s="4">
        <f t="shared" ca="1" si="149"/>
        <v>1.9138999999999999</v>
      </c>
      <c r="Z792" s="4">
        <f t="shared" ca="1" si="150"/>
        <v>1.91238</v>
      </c>
      <c r="AA792" s="4">
        <f t="shared" ca="1" si="151"/>
        <v>1.91238</v>
      </c>
      <c r="AB792">
        <f t="shared" ca="1" si="145"/>
        <v>0</v>
      </c>
      <c r="AC792">
        <f t="shared" ca="1" si="146"/>
        <v>1</v>
      </c>
      <c r="AD792">
        <f t="shared" ca="1" si="147"/>
        <v>0</v>
      </c>
    </row>
    <row r="793" spans="1:30" x14ac:dyDescent="0.2">
      <c r="A793" t="s">
        <v>11</v>
      </c>
      <c r="B793" t="s">
        <v>6626</v>
      </c>
      <c r="C793" t="s">
        <v>28</v>
      </c>
      <c r="D793" t="s">
        <v>37</v>
      </c>
      <c r="E793" t="s">
        <v>6627</v>
      </c>
      <c r="F793" t="s">
        <v>6628</v>
      </c>
      <c r="G793">
        <v>1.8737699999999999</v>
      </c>
      <c r="H793">
        <v>1.8748199999999999</v>
      </c>
      <c r="J793">
        <v>1</v>
      </c>
      <c r="L793">
        <v>0.92</v>
      </c>
      <c r="M793" t="s">
        <v>13</v>
      </c>
      <c r="N793">
        <f t="shared" si="152"/>
        <v>48620.110000000699</v>
      </c>
      <c r="O793">
        <f t="shared" si="148"/>
        <v>0</v>
      </c>
      <c r="U793" t="str">
        <f ca="1"/>
        <v>2025-06-19 17:02:59</v>
      </c>
      <c r="V793" s="4">
        <f t="shared" ca="1" si="142"/>
        <v>4</v>
      </c>
      <c r="W793" s="4">
        <f t="shared" ca="1" si="143"/>
        <v>15</v>
      </c>
      <c r="X793" s="4">
        <f t="shared" ca="1" si="144"/>
        <v>-15</v>
      </c>
      <c r="Y793" s="4">
        <f t="shared" ca="1" si="149"/>
        <v>1.91229</v>
      </c>
      <c r="Z793" s="4">
        <f t="shared" ca="1" si="150"/>
        <v>1.91072</v>
      </c>
      <c r="AA793" s="4">
        <f t="shared" ca="1" si="151"/>
        <v>1.9068499999999999</v>
      </c>
      <c r="AB793">
        <f t="shared" ca="1" si="145"/>
        <v>0</v>
      </c>
      <c r="AC793">
        <f t="shared" ca="1" si="146"/>
        <v>1</v>
      </c>
      <c r="AD793">
        <f t="shared" ca="1" si="147"/>
        <v>0</v>
      </c>
    </row>
    <row r="794" spans="1:30" x14ac:dyDescent="0.2">
      <c r="A794" t="s">
        <v>11</v>
      </c>
      <c r="B794" t="s">
        <v>6629</v>
      </c>
      <c r="C794" t="s">
        <v>28</v>
      </c>
      <c r="D794" t="s">
        <v>37</v>
      </c>
      <c r="E794" t="s">
        <v>6630</v>
      </c>
      <c r="F794" t="s">
        <v>6631</v>
      </c>
      <c r="G794">
        <v>1.8668</v>
      </c>
      <c r="H794">
        <v>1.8737900000000001</v>
      </c>
      <c r="J794">
        <v>1</v>
      </c>
      <c r="L794">
        <v>0.92</v>
      </c>
      <c r="M794" t="s">
        <v>13</v>
      </c>
      <c r="N794">
        <f t="shared" si="152"/>
        <v>48619.190000000701</v>
      </c>
      <c r="O794">
        <f t="shared" si="148"/>
        <v>0</v>
      </c>
      <c r="U794" t="str">
        <f ca="1"/>
        <v>2025-06-19 16:41:21</v>
      </c>
      <c r="V794" s="4">
        <f t="shared" ca="1" si="142"/>
        <v>1</v>
      </c>
      <c r="W794" s="4">
        <f t="shared" ca="1" si="143"/>
        <v>1</v>
      </c>
      <c r="X794" s="4">
        <f t="shared" ca="1" si="144"/>
        <v>0.92</v>
      </c>
      <c r="Y794" s="4">
        <f t="shared" ca="1" si="149"/>
        <v>0.87058999999999997</v>
      </c>
      <c r="Z794" s="4">
        <f t="shared" ca="1" si="150"/>
        <v>0.8679</v>
      </c>
      <c r="AA794" s="4">
        <f t="shared" ca="1" si="151"/>
        <v>0.8679</v>
      </c>
      <c r="AB794">
        <f t="shared" ca="1" si="145"/>
        <v>0</v>
      </c>
      <c r="AC794">
        <f t="shared" ca="1" si="146"/>
        <v>1</v>
      </c>
      <c r="AD794">
        <f t="shared" ca="1" si="147"/>
        <v>0</v>
      </c>
    </row>
    <row r="795" spans="1:30" x14ac:dyDescent="0.2">
      <c r="A795" t="s">
        <v>11</v>
      </c>
      <c r="B795" t="s">
        <v>6632</v>
      </c>
      <c r="C795" t="s">
        <v>28</v>
      </c>
      <c r="D795" t="s">
        <v>37</v>
      </c>
      <c r="E795" t="s">
        <v>6633</v>
      </c>
      <c r="F795" t="s">
        <v>6634</v>
      </c>
      <c r="G795">
        <v>1.8611899999999999</v>
      </c>
      <c r="H795">
        <v>1.86713</v>
      </c>
      <c r="J795">
        <v>1</v>
      </c>
      <c r="L795">
        <v>0.92</v>
      </c>
      <c r="M795" t="s">
        <v>13</v>
      </c>
      <c r="N795">
        <f t="shared" si="152"/>
        <v>48618.270000000703</v>
      </c>
      <c r="O795">
        <f t="shared" si="148"/>
        <v>0</v>
      </c>
      <c r="U795" t="str">
        <f ca="1"/>
        <v>2025-06-19 16:31:09</v>
      </c>
      <c r="V795" s="4">
        <f t="shared" ca="1" si="142"/>
        <v>2</v>
      </c>
      <c r="W795" s="4">
        <f t="shared" ca="1" si="143"/>
        <v>3</v>
      </c>
      <c r="X795" s="4">
        <f t="shared" ca="1" si="144"/>
        <v>0.84000000000000008</v>
      </c>
      <c r="Y795" s="4">
        <f t="shared" ca="1" si="149"/>
        <v>0.86773999999999996</v>
      </c>
      <c r="Z795" s="4">
        <f t="shared" ca="1" si="150"/>
        <v>0.86780000000000002</v>
      </c>
      <c r="AA795" s="4">
        <f t="shared" ca="1" si="151"/>
        <v>0.86668000000000001</v>
      </c>
      <c r="AB795">
        <f t="shared" ca="1" si="145"/>
        <v>1</v>
      </c>
      <c r="AC795">
        <f t="shared" ca="1" si="146"/>
        <v>0</v>
      </c>
      <c r="AD795">
        <f t="shared" ca="1" si="147"/>
        <v>0</v>
      </c>
    </row>
    <row r="796" spans="1:30" x14ac:dyDescent="0.2">
      <c r="A796" t="s">
        <v>11</v>
      </c>
      <c r="B796" t="s">
        <v>6635</v>
      </c>
      <c r="C796" t="s">
        <v>28</v>
      </c>
      <c r="D796" t="s">
        <v>37</v>
      </c>
      <c r="E796" t="s">
        <v>6636</v>
      </c>
      <c r="F796" t="s">
        <v>6637</v>
      </c>
      <c r="G796">
        <v>1.85684</v>
      </c>
      <c r="H796">
        <v>1.85859</v>
      </c>
      <c r="J796">
        <v>1</v>
      </c>
      <c r="L796">
        <v>0.92</v>
      </c>
      <c r="M796" t="s">
        <v>13</v>
      </c>
      <c r="N796">
        <f t="shared" si="152"/>
        <v>48617.350000000704</v>
      </c>
      <c r="O796">
        <f t="shared" si="148"/>
        <v>0</v>
      </c>
      <c r="U796" t="str">
        <f ca="1"/>
        <v>2025-06-19 16:20:56</v>
      </c>
      <c r="V796" s="4">
        <f t="shared" ca="1" si="142"/>
        <v>2</v>
      </c>
      <c r="W796" s="4">
        <f t="shared" ca="1" si="143"/>
        <v>3</v>
      </c>
      <c r="X796" s="4">
        <f t="shared" ca="1" si="144"/>
        <v>0.84000000000000008</v>
      </c>
      <c r="Y796" s="4">
        <f t="shared" ca="1" si="149"/>
        <v>0.86758999999999997</v>
      </c>
      <c r="Z796" s="4">
        <f t="shared" ca="1" si="150"/>
        <v>0.86782000000000004</v>
      </c>
      <c r="AA796" s="4">
        <f t="shared" ca="1" si="151"/>
        <v>0.86697999999999997</v>
      </c>
      <c r="AB796">
        <f t="shared" ca="1" si="145"/>
        <v>1</v>
      </c>
      <c r="AC796">
        <f t="shared" ca="1" si="146"/>
        <v>0</v>
      </c>
      <c r="AD796">
        <f t="shared" ca="1" si="147"/>
        <v>0</v>
      </c>
    </row>
    <row r="797" spans="1:30" x14ac:dyDescent="0.2">
      <c r="A797" t="s">
        <v>14</v>
      </c>
      <c r="B797" t="s">
        <v>6638</v>
      </c>
      <c r="C797" t="s">
        <v>161</v>
      </c>
      <c r="D797" t="s">
        <v>37</v>
      </c>
      <c r="E797" t="s">
        <v>6639</v>
      </c>
      <c r="F797" t="s">
        <v>6640</v>
      </c>
      <c r="G797">
        <v>1.8532900000000001</v>
      </c>
      <c r="H797">
        <v>1.8562399999999999</v>
      </c>
      <c r="J797">
        <v>8</v>
      </c>
      <c r="L797">
        <v>-8</v>
      </c>
      <c r="M797" t="s">
        <v>13</v>
      </c>
      <c r="N797">
        <f t="shared" si="152"/>
        <v>48616.430000000706</v>
      </c>
      <c r="O797">
        <f t="shared" si="148"/>
        <v>0</v>
      </c>
      <c r="U797" t="str">
        <f ca="1"/>
        <v>2025-06-19 16:10:44</v>
      </c>
      <c r="V797" s="4">
        <f t="shared" ca="1" si="142"/>
        <v>1</v>
      </c>
      <c r="W797" s="4">
        <f t="shared" ca="1" si="143"/>
        <v>1</v>
      </c>
      <c r="X797" s="4">
        <f t="shared" ca="1" si="144"/>
        <v>0.92</v>
      </c>
      <c r="Y797" s="4">
        <f t="shared" ca="1" si="149"/>
        <v>0.86716000000000004</v>
      </c>
      <c r="Z797" s="4">
        <f t="shared" ca="1" si="150"/>
        <v>0.86834999999999996</v>
      </c>
      <c r="AA797" s="4">
        <f t="shared" ca="1" si="151"/>
        <v>0.86834999999999996</v>
      </c>
      <c r="AB797">
        <f t="shared" ca="1" si="145"/>
        <v>0</v>
      </c>
      <c r="AC797">
        <f t="shared" ca="1" si="146"/>
        <v>0</v>
      </c>
      <c r="AD797">
        <f t="shared" ca="1" si="147"/>
        <v>1</v>
      </c>
    </row>
    <row r="798" spans="1:30" x14ac:dyDescent="0.2">
      <c r="A798" t="s">
        <v>14</v>
      </c>
      <c r="B798" t="s">
        <v>6641</v>
      </c>
      <c r="C798" t="s">
        <v>78</v>
      </c>
      <c r="D798" t="s">
        <v>37</v>
      </c>
      <c r="E798" t="s">
        <v>6642</v>
      </c>
      <c r="F798" t="s">
        <v>6640</v>
      </c>
      <c r="G798">
        <v>1.85134</v>
      </c>
      <c r="H798">
        <v>1.8562399999999999</v>
      </c>
      <c r="J798">
        <v>4</v>
      </c>
      <c r="L798">
        <v>-4</v>
      </c>
      <c r="M798" t="s">
        <v>13</v>
      </c>
      <c r="N798">
        <f t="shared" si="152"/>
        <v>48624.430000000706</v>
      </c>
      <c r="O798">
        <f t="shared" si="148"/>
        <v>0</v>
      </c>
      <c r="U798" t="str">
        <f ca="1"/>
        <v>2025-06-19 16:00:31</v>
      </c>
      <c r="V798" s="4">
        <f t="shared" ca="1" si="142"/>
        <v>2</v>
      </c>
      <c r="W798" s="4">
        <f t="shared" ca="1" si="143"/>
        <v>3</v>
      </c>
      <c r="X798" s="4">
        <f t="shared" ca="1" si="144"/>
        <v>2.7600000000000002</v>
      </c>
      <c r="Y798" s="4">
        <f t="shared" ca="1" si="149"/>
        <v>0.86860999999999999</v>
      </c>
      <c r="Z798" s="4">
        <f t="shared" ca="1" si="150"/>
        <v>0.86983999999999995</v>
      </c>
      <c r="AA798" s="4">
        <f t="shared" ca="1" si="151"/>
        <v>0.86909999999999998</v>
      </c>
      <c r="AB798">
        <f t="shared" ca="1" si="145"/>
        <v>0</v>
      </c>
      <c r="AC798">
        <f t="shared" ca="1" si="146"/>
        <v>0</v>
      </c>
      <c r="AD798">
        <f t="shared" ca="1" si="147"/>
        <v>1</v>
      </c>
    </row>
    <row r="799" spans="1:30" x14ac:dyDescent="0.2">
      <c r="A799" t="s">
        <v>14</v>
      </c>
      <c r="B799" t="s">
        <v>6643</v>
      </c>
      <c r="C799" t="s">
        <v>123</v>
      </c>
      <c r="D799" t="s">
        <v>37</v>
      </c>
      <c r="E799" t="s">
        <v>6644</v>
      </c>
      <c r="F799" t="s">
        <v>6640</v>
      </c>
      <c r="G799">
        <v>1.84924</v>
      </c>
      <c r="H799">
        <v>1.8562399999999999</v>
      </c>
      <c r="J799">
        <v>2</v>
      </c>
      <c r="L799">
        <v>-2</v>
      </c>
      <c r="M799" t="s">
        <v>13</v>
      </c>
      <c r="N799">
        <f t="shared" si="152"/>
        <v>48628.430000000706</v>
      </c>
      <c r="O799">
        <f t="shared" si="148"/>
        <v>0</v>
      </c>
      <c r="U799" t="str">
        <f ca="1"/>
        <v>2025-06-19 15:50:18</v>
      </c>
      <c r="V799" s="4">
        <f t="shared" ca="1" si="142"/>
        <v>2</v>
      </c>
      <c r="W799" s="4">
        <f t="shared" ca="1" si="143"/>
        <v>3</v>
      </c>
      <c r="X799" s="4">
        <f t="shared" ca="1" si="144"/>
        <v>0.84000000000000008</v>
      </c>
      <c r="Y799" s="4">
        <f t="shared" ca="1" si="149"/>
        <v>0.86921999999999999</v>
      </c>
      <c r="Z799" s="4">
        <f t="shared" ca="1" si="150"/>
        <v>0.87080000000000002</v>
      </c>
      <c r="AA799" s="4">
        <f t="shared" ca="1" si="151"/>
        <v>0.86919000000000002</v>
      </c>
      <c r="AB799">
        <f t="shared" ca="1" si="145"/>
        <v>1</v>
      </c>
      <c r="AC799">
        <f t="shared" ca="1" si="146"/>
        <v>0</v>
      </c>
      <c r="AD799">
        <f t="shared" ca="1" si="147"/>
        <v>0</v>
      </c>
    </row>
    <row r="800" spans="1:30" x14ac:dyDescent="0.2">
      <c r="A800" t="s">
        <v>14</v>
      </c>
      <c r="B800" t="s">
        <v>6645</v>
      </c>
      <c r="C800" t="s">
        <v>28</v>
      </c>
      <c r="D800" t="s">
        <v>37</v>
      </c>
      <c r="E800" t="s">
        <v>6646</v>
      </c>
      <c r="F800" t="s">
        <v>6640</v>
      </c>
      <c r="G800">
        <v>1.8471200000000001</v>
      </c>
      <c r="H800">
        <v>1.8562399999999999</v>
      </c>
      <c r="J800">
        <v>1</v>
      </c>
      <c r="L800">
        <v>-1</v>
      </c>
      <c r="M800" t="s">
        <v>13</v>
      </c>
      <c r="N800">
        <f t="shared" si="152"/>
        <v>48630.430000000706</v>
      </c>
      <c r="O800">
        <f t="shared" si="148"/>
        <v>0</v>
      </c>
      <c r="U800" t="str">
        <f ca="1"/>
        <v>2025-06-19 15:39:29</v>
      </c>
      <c r="V800" s="4">
        <f t="shared" ca="1" si="142"/>
        <v>2</v>
      </c>
      <c r="W800" s="4">
        <f t="shared" ca="1" si="143"/>
        <v>3</v>
      </c>
      <c r="X800" s="4">
        <f t="shared" ca="1" si="144"/>
        <v>0.84000000000000008</v>
      </c>
      <c r="Y800" s="4">
        <f t="shared" ca="1" si="149"/>
        <v>0.87165999999999999</v>
      </c>
      <c r="Z800" s="4">
        <f t="shared" ca="1" si="150"/>
        <v>0.87177000000000004</v>
      </c>
      <c r="AA800" s="4">
        <f t="shared" ca="1" si="151"/>
        <v>0.87117</v>
      </c>
      <c r="AB800">
        <f t="shared" ca="1" si="145"/>
        <v>1</v>
      </c>
      <c r="AC800">
        <f t="shared" ca="1" si="146"/>
        <v>0</v>
      </c>
      <c r="AD800">
        <f t="shared" ca="1" si="147"/>
        <v>0</v>
      </c>
    </row>
    <row r="801" spans="1:30" x14ac:dyDescent="0.2">
      <c r="A801" t="s">
        <v>14</v>
      </c>
      <c r="B801" t="s">
        <v>6647</v>
      </c>
      <c r="C801" t="s">
        <v>28</v>
      </c>
      <c r="D801" t="s">
        <v>37</v>
      </c>
      <c r="E801" t="s">
        <v>6648</v>
      </c>
      <c r="F801" t="s">
        <v>6649</v>
      </c>
      <c r="G801">
        <v>1.8480399999999999</v>
      </c>
      <c r="H801">
        <v>1.8466800000000001</v>
      </c>
      <c r="J801">
        <v>1</v>
      </c>
      <c r="L801">
        <v>0.92</v>
      </c>
      <c r="M801" t="s">
        <v>13</v>
      </c>
      <c r="N801">
        <f t="shared" si="152"/>
        <v>48631.430000000706</v>
      </c>
      <c r="O801">
        <f t="shared" si="148"/>
        <v>1</v>
      </c>
      <c r="U801" t="str">
        <f ca="1"/>
        <v>2025-06-19 15:29:16</v>
      </c>
      <c r="V801" s="4">
        <f t="shared" ca="1" si="142"/>
        <v>2</v>
      </c>
      <c r="W801" s="4">
        <f t="shared" ca="1" si="143"/>
        <v>3</v>
      </c>
      <c r="X801" s="4">
        <f t="shared" ca="1" si="144"/>
        <v>-3</v>
      </c>
      <c r="Y801" s="4">
        <f t="shared" ca="1" si="149"/>
        <v>0.87182000000000004</v>
      </c>
      <c r="Z801" s="4">
        <f t="shared" ca="1" si="150"/>
        <v>0.87177000000000004</v>
      </c>
      <c r="AA801" s="4">
        <f t="shared" ca="1" si="151"/>
        <v>0.87051999999999996</v>
      </c>
      <c r="AB801">
        <f t="shared" ca="1" si="145"/>
        <v>0</v>
      </c>
      <c r="AC801">
        <f t="shared" ca="1" si="146"/>
        <v>1</v>
      </c>
      <c r="AD801">
        <f t="shared" ca="1" si="147"/>
        <v>0</v>
      </c>
    </row>
    <row r="802" spans="1:30" x14ac:dyDescent="0.2">
      <c r="A802" t="s">
        <v>14</v>
      </c>
      <c r="B802" t="s">
        <v>6650</v>
      </c>
      <c r="C802" t="s">
        <v>123</v>
      </c>
      <c r="D802" t="s">
        <v>37</v>
      </c>
      <c r="E802" t="s">
        <v>6651</v>
      </c>
      <c r="F802" t="s">
        <v>6649</v>
      </c>
      <c r="G802">
        <v>1.8492</v>
      </c>
      <c r="H802">
        <v>1.8466800000000001</v>
      </c>
      <c r="J802">
        <v>2</v>
      </c>
      <c r="L802">
        <v>1.84</v>
      </c>
      <c r="M802" t="s">
        <v>13</v>
      </c>
      <c r="N802">
        <f t="shared" si="152"/>
        <v>48630.510000000708</v>
      </c>
      <c r="O802">
        <f t="shared" si="148"/>
        <v>0</v>
      </c>
      <c r="U802" t="str">
        <f ca="1"/>
        <v>2025-06-19 15:19:04</v>
      </c>
      <c r="V802" s="4">
        <f t="shared" ca="1" si="142"/>
        <v>3</v>
      </c>
      <c r="W802" s="4">
        <f t="shared" ca="1" si="143"/>
        <v>7</v>
      </c>
      <c r="X802" s="4">
        <f t="shared" ca="1" si="144"/>
        <v>6.44</v>
      </c>
      <c r="Y802" s="4">
        <f t="shared" ca="1" si="149"/>
        <v>0.87019000000000002</v>
      </c>
      <c r="Z802" s="4">
        <f t="shared" ca="1" si="150"/>
        <v>0.87302999999999997</v>
      </c>
      <c r="AA802" s="4">
        <f t="shared" ca="1" si="151"/>
        <v>0.87133000000000005</v>
      </c>
      <c r="AB802">
        <f t="shared" ca="1" si="145"/>
        <v>0</v>
      </c>
      <c r="AC802">
        <f t="shared" ca="1" si="146"/>
        <v>0</v>
      </c>
      <c r="AD802">
        <f t="shared" ca="1" si="147"/>
        <v>1</v>
      </c>
    </row>
    <row r="803" spans="1:30" x14ac:dyDescent="0.2">
      <c r="A803" t="s">
        <v>14</v>
      </c>
      <c r="B803" t="s">
        <v>6652</v>
      </c>
      <c r="C803" t="s">
        <v>150</v>
      </c>
      <c r="D803" t="s">
        <v>37</v>
      </c>
      <c r="E803" t="s">
        <v>6653</v>
      </c>
      <c r="F803" t="s">
        <v>6649</v>
      </c>
      <c r="G803">
        <v>1.85049</v>
      </c>
      <c r="H803">
        <v>1.8466800000000001</v>
      </c>
      <c r="J803">
        <v>4</v>
      </c>
      <c r="L803">
        <v>3.68</v>
      </c>
      <c r="M803" t="s">
        <v>13</v>
      </c>
      <c r="N803">
        <f t="shared" si="152"/>
        <v>48628.670000000711</v>
      </c>
      <c r="O803">
        <f t="shared" si="148"/>
        <v>0</v>
      </c>
      <c r="U803" t="str">
        <f ca="1"/>
        <v>2025-06-19 15:08:51</v>
      </c>
      <c r="V803" s="4">
        <f t="shared" ca="1" si="142"/>
        <v>1</v>
      </c>
      <c r="W803" s="4">
        <f t="shared" ca="1" si="143"/>
        <v>1</v>
      </c>
      <c r="X803" s="4">
        <f t="shared" ca="1" si="144"/>
        <v>0.92</v>
      </c>
      <c r="Y803" s="4">
        <f t="shared" ca="1" si="149"/>
        <v>0.87114000000000003</v>
      </c>
      <c r="Z803" s="4">
        <f t="shared" ca="1" si="150"/>
        <v>0.87339</v>
      </c>
      <c r="AA803" s="4">
        <f t="shared" ca="1" si="151"/>
        <v>0.87339</v>
      </c>
      <c r="AB803">
        <f t="shared" ca="1" si="145"/>
        <v>0</v>
      </c>
      <c r="AC803">
        <f t="shared" ca="1" si="146"/>
        <v>0</v>
      </c>
      <c r="AD803">
        <f t="shared" ca="1" si="147"/>
        <v>1</v>
      </c>
    </row>
    <row r="804" spans="1:30" x14ac:dyDescent="0.2">
      <c r="A804" t="s">
        <v>14</v>
      </c>
      <c r="B804" t="s">
        <v>6654</v>
      </c>
      <c r="C804" t="s">
        <v>28</v>
      </c>
      <c r="D804" t="s">
        <v>37</v>
      </c>
      <c r="E804" t="s">
        <v>6655</v>
      </c>
      <c r="F804" t="s">
        <v>6656</v>
      </c>
      <c r="G804">
        <v>1.8479000000000001</v>
      </c>
      <c r="H804">
        <v>1.84805</v>
      </c>
      <c r="J804">
        <v>1</v>
      </c>
      <c r="L804">
        <v>-1</v>
      </c>
      <c r="M804" t="s">
        <v>13</v>
      </c>
      <c r="N804">
        <f t="shared" si="152"/>
        <v>48624.990000000711</v>
      </c>
      <c r="O804">
        <f t="shared" si="148"/>
        <v>0</v>
      </c>
      <c r="U804" t="str">
        <f ca="1"/>
        <v>2025-06-19 14:58:39</v>
      </c>
      <c r="V804" s="4">
        <f t="shared" ca="1" si="142"/>
        <v>2</v>
      </c>
      <c r="W804" s="4">
        <f t="shared" ca="1" si="143"/>
        <v>3</v>
      </c>
      <c r="X804" s="4">
        <f t="shared" ca="1" si="144"/>
        <v>0.84000000000000008</v>
      </c>
      <c r="Y804" s="4">
        <f t="shared" ca="1" si="149"/>
        <v>0.87319000000000002</v>
      </c>
      <c r="Z804" s="4">
        <f t="shared" ca="1" si="150"/>
        <v>0.87404000000000004</v>
      </c>
      <c r="AA804" s="4">
        <f t="shared" ca="1" si="151"/>
        <v>0.87295</v>
      </c>
      <c r="AB804">
        <f t="shared" ca="1" si="145"/>
        <v>1</v>
      </c>
      <c r="AC804">
        <f t="shared" ca="1" si="146"/>
        <v>0</v>
      </c>
      <c r="AD804">
        <f t="shared" ca="1" si="147"/>
        <v>0</v>
      </c>
    </row>
    <row r="805" spans="1:30" x14ac:dyDescent="0.2">
      <c r="A805" t="s">
        <v>14</v>
      </c>
      <c r="B805" t="s">
        <v>6657</v>
      </c>
      <c r="C805" t="s">
        <v>126</v>
      </c>
      <c r="D805" t="s">
        <v>37</v>
      </c>
      <c r="E805" t="s">
        <v>6658</v>
      </c>
      <c r="F805" t="s">
        <v>6656</v>
      </c>
      <c r="G805">
        <v>1.84981</v>
      </c>
      <c r="H805">
        <v>1.84805</v>
      </c>
      <c r="J805">
        <v>2</v>
      </c>
      <c r="L805">
        <v>1.84</v>
      </c>
      <c r="M805" t="s">
        <v>13</v>
      </c>
      <c r="N805">
        <f t="shared" si="152"/>
        <v>48625.990000000711</v>
      </c>
      <c r="O805">
        <f t="shared" si="148"/>
        <v>0</v>
      </c>
      <c r="U805" t="str">
        <f ca="1"/>
        <v>2025-06-19 14:48:26</v>
      </c>
      <c r="V805" s="4">
        <f t="shared" ca="1" si="142"/>
        <v>1</v>
      </c>
      <c r="W805" s="4">
        <f t="shared" ca="1" si="143"/>
        <v>1</v>
      </c>
      <c r="X805" s="4">
        <f t="shared" ca="1" si="144"/>
        <v>0.92</v>
      </c>
      <c r="Y805" s="4">
        <f t="shared" ca="1" si="149"/>
        <v>0.87412999999999996</v>
      </c>
      <c r="Z805" s="4">
        <f t="shared" ca="1" si="150"/>
        <v>0.87168999999999996</v>
      </c>
      <c r="AA805" s="4">
        <f t="shared" ca="1" si="151"/>
        <v>0.87168999999999996</v>
      </c>
      <c r="AB805">
        <f t="shared" ca="1" si="145"/>
        <v>0</v>
      </c>
      <c r="AC805">
        <f t="shared" ca="1" si="146"/>
        <v>1</v>
      </c>
      <c r="AD805">
        <f t="shared" ca="1" si="147"/>
        <v>0</v>
      </c>
    </row>
    <row r="806" spans="1:30" x14ac:dyDescent="0.2">
      <c r="A806" t="s">
        <v>11</v>
      </c>
      <c r="B806" t="s">
        <v>6659</v>
      </c>
      <c r="C806" t="s">
        <v>28</v>
      </c>
      <c r="D806" t="s">
        <v>37</v>
      </c>
      <c r="E806" t="s">
        <v>6660</v>
      </c>
      <c r="F806" t="s">
        <v>6661</v>
      </c>
      <c r="G806">
        <v>1.84873</v>
      </c>
      <c r="H806">
        <v>1.84781</v>
      </c>
      <c r="J806">
        <v>1</v>
      </c>
      <c r="L806">
        <v>-1</v>
      </c>
      <c r="M806" t="s">
        <v>13</v>
      </c>
      <c r="N806">
        <f t="shared" si="152"/>
        <v>48624.150000000714</v>
      </c>
      <c r="O806">
        <f t="shared" si="148"/>
        <v>0</v>
      </c>
      <c r="U806" t="str">
        <f ca="1"/>
        <v>2025-06-19 14:37:46</v>
      </c>
      <c r="V806" s="4">
        <f t="shared" ca="1" si="142"/>
        <v>1</v>
      </c>
      <c r="W806" s="4">
        <f t="shared" ca="1" si="143"/>
        <v>1</v>
      </c>
      <c r="X806" s="4">
        <f t="shared" ca="1" si="144"/>
        <v>0.92</v>
      </c>
      <c r="Y806" s="4">
        <f t="shared" ca="1" si="149"/>
        <v>0.87080999999999997</v>
      </c>
      <c r="Z806" s="4">
        <f t="shared" ca="1" si="150"/>
        <v>0.86934</v>
      </c>
      <c r="AA806" s="4">
        <f t="shared" ca="1" si="151"/>
        <v>0.86934</v>
      </c>
      <c r="AB806">
        <f t="shared" ca="1" si="145"/>
        <v>0</v>
      </c>
      <c r="AC806">
        <f t="shared" ca="1" si="146"/>
        <v>1</v>
      </c>
      <c r="AD806">
        <f t="shared" ca="1" si="147"/>
        <v>0</v>
      </c>
    </row>
    <row r="807" spans="1:30" x14ac:dyDescent="0.2">
      <c r="A807" t="s">
        <v>11</v>
      </c>
      <c r="B807" t="s">
        <v>6662</v>
      </c>
      <c r="C807" t="s">
        <v>128</v>
      </c>
      <c r="D807" t="s">
        <v>37</v>
      </c>
      <c r="E807" t="s">
        <v>6663</v>
      </c>
      <c r="F807" t="s">
        <v>6661</v>
      </c>
      <c r="G807">
        <v>1.8478399999999999</v>
      </c>
      <c r="H807">
        <v>1.84781</v>
      </c>
      <c r="J807">
        <v>2</v>
      </c>
      <c r="L807">
        <v>-2</v>
      </c>
      <c r="M807" t="s">
        <v>13</v>
      </c>
      <c r="N807">
        <f t="shared" si="152"/>
        <v>48625.150000000714</v>
      </c>
      <c r="O807">
        <f t="shared" si="148"/>
        <v>0</v>
      </c>
      <c r="U807" t="str">
        <f ca="1"/>
        <v>2025-06-19 14:27:34</v>
      </c>
      <c r="V807" s="4">
        <f t="shared" ca="1" si="142"/>
        <v>1</v>
      </c>
      <c r="W807" s="4">
        <f t="shared" ca="1" si="143"/>
        <v>1</v>
      </c>
      <c r="X807" s="4">
        <f t="shared" ca="1" si="144"/>
        <v>0.92</v>
      </c>
      <c r="Y807" s="4">
        <f t="shared" ca="1" si="149"/>
        <v>0.86914999999999998</v>
      </c>
      <c r="Z807" s="4">
        <f t="shared" ca="1" si="150"/>
        <v>0.86570999999999998</v>
      </c>
      <c r="AA807" s="4">
        <f t="shared" ca="1" si="151"/>
        <v>0.86570999999999998</v>
      </c>
      <c r="AB807">
        <f t="shared" ca="1" si="145"/>
        <v>0</v>
      </c>
      <c r="AC807">
        <f t="shared" ca="1" si="146"/>
        <v>1</v>
      </c>
      <c r="AD807">
        <f t="shared" ca="1" si="147"/>
        <v>0</v>
      </c>
    </row>
    <row r="808" spans="1:30" x14ac:dyDescent="0.2">
      <c r="A808" t="s">
        <v>14</v>
      </c>
      <c r="B808" t="s">
        <v>6664</v>
      </c>
      <c r="C808" t="s">
        <v>61</v>
      </c>
      <c r="D808" t="s">
        <v>37</v>
      </c>
      <c r="E808" t="s">
        <v>6665</v>
      </c>
      <c r="F808" t="s">
        <v>6666</v>
      </c>
      <c r="G808">
        <v>1.84765</v>
      </c>
      <c r="H808">
        <v>1.8489899999999999</v>
      </c>
      <c r="J808">
        <v>2</v>
      </c>
      <c r="L808">
        <v>-2</v>
      </c>
      <c r="M808" t="s">
        <v>13</v>
      </c>
      <c r="N808">
        <f t="shared" si="152"/>
        <v>48627.150000000714</v>
      </c>
      <c r="O808">
        <f t="shared" si="148"/>
        <v>0</v>
      </c>
      <c r="U808" t="str">
        <f ca="1"/>
        <v>2025-06-19 14:17:21</v>
      </c>
      <c r="V808" s="4">
        <f t="shared" ca="1" si="142"/>
        <v>3</v>
      </c>
      <c r="W808" s="4">
        <f t="shared" ca="1" si="143"/>
        <v>7</v>
      </c>
      <c r="X808" s="4">
        <f t="shared" ca="1" si="144"/>
        <v>-7</v>
      </c>
      <c r="Y808" s="4">
        <f t="shared" ca="1" si="149"/>
        <v>0.86553999999999998</v>
      </c>
      <c r="Z808" s="4">
        <f t="shared" ca="1" si="150"/>
        <v>0.86397000000000002</v>
      </c>
      <c r="AA808" s="4">
        <f t="shared" ca="1" si="151"/>
        <v>0.86175000000000002</v>
      </c>
      <c r="AB808">
        <f t="shared" ca="1" si="145"/>
        <v>0</v>
      </c>
      <c r="AC808">
        <f t="shared" ca="1" si="146"/>
        <v>1</v>
      </c>
      <c r="AD808">
        <f t="shared" ca="1" si="147"/>
        <v>0</v>
      </c>
    </row>
    <row r="809" spans="1:30" x14ac:dyDescent="0.2">
      <c r="A809" t="s">
        <v>14</v>
      </c>
      <c r="B809" t="s">
        <v>6667</v>
      </c>
      <c r="C809" t="s">
        <v>28</v>
      </c>
      <c r="D809" t="s">
        <v>37</v>
      </c>
      <c r="E809" t="s">
        <v>6668</v>
      </c>
      <c r="F809" t="s">
        <v>6666</v>
      </c>
      <c r="G809">
        <v>1.84538</v>
      </c>
      <c r="H809">
        <v>1.8489899999999999</v>
      </c>
      <c r="J809">
        <v>1</v>
      </c>
      <c r="L809">
        <v>-1</v>
      </c>
      <c r="M809" t="s">
        <v>13</v>
      </c>
      <c r="N809">
        <f t="shared" si="152"/>
        <v>48629.150000000714</v>
      </c>
      <c r="O809">
        <f t="shared" si="148"/>
        <v>0</v>
      </c>
      <c r="U809" t="str">
        <f ca="1"/>
        <v>2025-06-19 14:06:39</v>
      </c>
      <c r="V809" s="4">
        <f t="shared" ca="1" si="142"/>
        <v>2</v>
      </c>
      <c r="W809" s="4">
        <f t="shared" ca="1" si="143"/>
        <v>3</v>
      </c>
      <c r="X809" s="4">
        <f t="shared" ca="1" si="144"/>
        <v>2.7600000000000002</v>
      </c>
      <c r="Y809" s="4">
        <f t="shared" ca="1" si="149"/>
        <v>0.86168999999999996</v>
      </c>
      <c r="Z809" s="4">
        <f t="shared" ca="1" si="150"/>
        <v>0.86151999999999995</v>
      </c>
      <c r="AA809" s="4">
        <f t="shared" ca="1" si="151"/>
        <v>0.86070999999999998</v>
      </c>
      <c r="AB809">
        <f t="shared" ca="1" si="145"/>
        <v>0</v>
      </c>
      <c r="AC809">
        <f t="shared" ca="1" si="146"/>
        <v>1</v>
      </c>
      <c r="AD809">
        <f t="shared" ca="1" si="147"/>
        <v>0</v>
      </c>
    </row>
    <row r="810" spans="1:30" x14ac:dyDescent="0.2">
      <c r="A810" t="s">
        <v>11</v>
      </c>
      <c r="B810" t="s">
        <v>6669</v>
      </c>
      <c r="C810" t="s">
        <v>124</v>
      </c>
      <c r="D810" t="s">
        <v>37</v>
      </c>
      <c r="E810" t="s">
        <v>6670</v>
      </c>
      <c r="F810" t="s">
        <v>6671</v>
      </c>
      <c r="G810">
        <v>1.8452900000000001</v>
      </c>
      <c r="H810">
        <v>1.8445499999999999</v>
      </c>
      <c r="J810">
        <v>4</v>
      </c>
      <c r="L810">
        <v>-4</v>
      </c>
      <c r="M810" t="s">
        <v>13</v>
      </c>
      <c r="N810">
        <f t="shared" si="152"/>
        <v>48630.150000000714</v>
      </c>
      <c r="O810">
        <f t="shared" si="148"/>
        <v>1</v>
      </c>
      <c r="U810" t="str">
        <f ca="1"/>
        <v>2025-06-19 13:56:27</v>
      </c>
      <c r="V810" s="4">
        <f t="shared" ca="1" si="142"/>
        <v>3</v>
      </c>
      <c r="W810" s="4">
        <f t="shared" ca="1" si="143"/>
        <v>7</v>
      </c>
      <c r="X810" s="4">
        <f t="shared" ca="1" si="144"/>
        <v>-7</v>
      </c>
      <c r="Y810" s="4">
        <f t="shared" ca="1" si="149"/>
        <v>0.86145000000000005</v>
      </c>
      <c r="Z810" s="4">
        <f t="shared" ca="1" si="150"/>
        <v>0.86024</v>
      </c>
      <c r="AA810" s="4">
        <f t="shared" ca="1" si="151"/>
        <v>0.85760000000000003</v>
      </c>
      <c r="AB810">
        <f t="shared" ca="1" si="145"/>
        <v>0</v>
      </c>
      <c r="AC810">
        <f t="shared" ca="1" si="146"/>
        <v>1</v>
      </c>
      <c r="AD810">
        <f t="shared" ca="1" si="147"/>
        <v>0</v>
      </c>
    </row>
    <row r="811" spans="1:30" x14ac:dyDescent="0.2">
      <c r="A811" t="s">
        <v>11</v>
      </c>
      <c r="B811" t="s">
        <v>6672</v>
      </c>
      <c r="C811" t="s">
        <v>35</v>
      </c>
      <c r="D811" t="s">
        <v>37</v>
      </c>
      <c r="E811" t="s">
        <v>6673</v>
      </c>
      <c r="F811" t="s">
        <v>6671</v>
      </c>
      <c r="G811">
        <v>1.8470500000000001</v>
      </c>
      <c r="H811">
        <v>1.8445499999999999</v>
      </c>
      <c r="J811">
        <v>2</v>
      </c>
      <c r="L811">
        <v>-2</v>
      </c>
      <c r="M811" t="s">
        <v>13</v>
      </c>
      <c r="N811">
        <f t="shared" si="152"/>
        <v>48634.150000000714</v>
      </c>
      <c r="O811">
        <f t="shared" si="148"/>
        <v>0</v>
      </c>
      <c r="U811" t="str">
        <f ca="1"/>
        <v>2025-06-19 13:46:14</v>
      </c>
      <c r="V811" s="4">
        <f t="shared" ca="1" si="142"/>
        <v>3</v>
      </c>
      <c r="W811" s="4">
        <f t="shared" ca="1" si="143"/>
        <v>7</v>
      </c>
      <c r="X811" s="4">
        <f t="shared" ca="1" si="144"/>
        <v>-7</v>
      </c>
      <c r="Y811" s="4">
        <f t="shared" ca="1" si="149"/>
        <v>0.85768999999999995</v>
      </c>
      <c r="Z811" s="4">
        <f t="shared" ca="1" si="150"/>
        <v>0.85972000000000004</v>
      </c>
      <c r="AA811" s="4">
        <f t="shared" ca="1" si="151"/>
        <v>0.85826999999999998</v>
      </c>
      <c r="AB811">
        <f t="shared" ca="1" si="145"/>
        <v>0</v>
      </c>
      <c r="AC811">
        <f t="shared" ca="1" si="146"/>
        <v>0</v>
      </c>
      <c r="AD811">
        <f t="shared" ca="1" si="147"/>
        <v>1</v>
      </c>
    </row>
    <row r="812" spans="1:30" x14ac:dyDescent="0.2">
      <c r="A812" t="s">
        <v>11</v>
      </c>
      <c r="B812" t="s">
        <v>6674</v>
      </c>
      <c r="C812" t="s">
        <v>28</v>
      </c>
      <c r="D812" t="s">
        <v>37</v>
      </c>
      <c r="E812" t="s">
        <v>6675</v>
      </c>
      <c r="F812" t="s">
        <v>6671</v>
      </c>
      <c r="G812">
        <v>1.84853</v>
      </c>
      <c r="H812">
        <v>1.8445499999999999</v>
      </c>
      <c r="J812">
        <v>1</v>
      </c>
      <c r="L812">
        <v>-1</v>
      </c>
      <c r="M812" t="s">
        <v>13</v>
      </c>
      <c r="N812">
        <f t="shared" si="152"/>
        <v>48636.150000000714</v>
      </c>
      <c r="O812">
        <f t="shared" si="148"/>
        <v>0</v>
      </c>
      <c r="U812" t="str">
        <f ca="1"/>
        <v>2025-06-19 13:35:31</v>
      </c>
      <c r="V812" s="4">
        <f t="shared" ca="1" si="142"/>
        <v>2</v>
      </c>
      <c r="W812" s="4">
        <f t="shared" ca="1" si="143"/>
        <v>3</v>
      </c>
      <c r="X812" s="4">
        <f t="shared" ca="1" si="144"/>
        <v>2.7600000000000002</v>
      </c>
      <c r="Y812" s="4">
        <f t="shared" ca="1" si="149"/>
        <v>0.85990999999999995</v>
      </c>
      <c r="Z812" s="4">
        <f t="shared" ca="1" si="150"/>
        <v>0.85938999999999999</v>
      </c>
      <c r="AA812" s="4">
        <f t="shared" ca="1" si="151"/>
        <v>0.85826999999999998</v>
      </c>
      <c r="AB812">
        <f t="shared" ca="1" si="145"/>
        <v>0</v>
      </c>
      <c r="AC812">
        <f t="shared" ca="1" si="146"/>
        <v>1</v>
      </c>
      <c r="AD812">
        <f t="shared" ca="1" si="147"/>
        <v>0</v>
      </c>
    </row>
    <row r="813" spans="1:30" x14ac:dyDescent="0.2">
      <c r="A813" t="s">
        <v>11</v>
      </c>
      <c r="B813" t="s">
        <v>6676</v>
      </c>
      <c r="C813" t="s">
        <v>126</v>
      </c>
      <c r="D813" t="s">
        <v>37</v>
      </c>
      <c r="E813" t="s">
        <v>6677</v>
      </c>
      <c r="F813" t="s">
        <v>6678</v>
      </c>
      <c r="G813">
        <v>1.8434299999999999</v>
      </c>
      <c r="H813">
        <v>1.84816</v>
      </c>
      <c r="J813">
        <v>2</v>
      </c>
      <c r="L813">
        <v>1.84</v>
      </c>
      <c r="M813" t="s">
        <v>13</v>
      </c>
      <c r="N813">
        <f t="shared" si="152"/>
        <v>48637.150000000714</v>
      </c>
      <c r="O813">
        <f t="shared" si="148"/>
        <v>0</v>
      </c>
      <c r="U813" t="str">
        <f ca="1"/>
        <v>2025-06-19 13:25:19</v>
      </c>
      <c r="V813" s="4">
        <f t="shared" ca="1" si="142"/>
        <v>3</v>
      </c>
      <c r="W813" s="4">
        <f t="shared" ca="1" si="143"/>
        <v>7</v>
      </c>
      <c r="X813" s="4">
        <f t="shared" ca="1" si="144"/>
        <v>6.44</v>
      </c>
      <c r="Y813" s="4">
        <f t="shared" ca="1" si="149"/>
        <v>0.85929</v>
      </c>
      <c r="Z813" s="4">
        <f t="shared" ca="1" si="150"/>
        <v>0.85916999999999999</v>
      </c>
      <c r="AA813" s="4">
        <f t="shared" ca="1" si="151"/>
        <v>0.85729</v>
      </c>
      <c r="AB813">
        <f t="shared" ca="1" si="145"/>
        <v>0</v>
      </c>
      <c r="AC813">
        <f t="shared" ca="1" si="146"/>
        <v>1</v>
      </c>
      <c r="AD813">
        <f t="shared" ca="1" si="147"/>
        <v>0</v>
      </c>
    </row>
    <row r="814" spans="1:30" x14ac:dyDescent="0.2">
      <c r="A814" t="s">
        <v>11</v>
      </c>
      <c r="B814" t="s">
        <v>6679</v>
      </c>
      <c r="C814" t="s">
        <v>28</v>
      </c>
      <c r="D814" t="s">
        <v>37</v>
      </c>
      <c r="E814" t="s">
        <v>6680</v>
      </c>
      <c r="F814" t="s">
        <v>6678</v>
      </c>
      <c r="G814">
        <v>1.84544</v>
      </c>
      <c r="H814">
        <v>1.84816</v>
      </c>
      <c r="J814">
        <v>1</v>
      </c>
      <c r="L814">
        <v>0.92</v>
      </c>
      <c r="M814" t="s">
        <v>13</v>
      </c>
      <c r="N814">
        <f t="shared" si="152"/>
        <v>48635.310000000718</v>
      </c>
      <c r="O814">
        <f t="shared" si="148"/>
        <v>0</v>
      </c>
      <c r="U814" t="str">
        <f ca="1"/>
        <v>2025-06-19 13:15:06</v>
      </c>
      <c r="V814" s="4">
        <f t="shared" ca="1" si="142"/>
        <v>3</v>
      </c>
      <c r="W814" s="4">
        <f t="shared" ca="1" si="143"/>
        <v>7</v>
      </c>
      <c r="X814" s="4">
        <f t="shared" ca="1" si="144"/>
        <v>6.37</v>
      </c>
      <c r="Y814" s="4">
        <f t="shared" ca="1" si="149"/>
        <v>0.85916999999999999</v>
      </c>
      <c r="Z814" s="4">
        <f t="shared" ca="1" si="150"/>
        <v>0.85816000000000003</v>
      </c>
      <c r="AA814" s="4">
        <f t="shared" ca="1" si="151"/>
        <v>0.85706000000000004</v>
      </c>
      <c r="AB814">
        <f t="shared" ca="1" si="145"/>
        <v>0</v>
      </c>
      <c r="AC814">
        <f t="shared" ca="1" si="146"/>
        <v>1</v>
      </c>
      <c r="AD814">
        <f t="shared" ca="1" si="147"/>
        <v>0</v>
      </c>
    </row>
    <row r="815" spans="1:30" x14ac:dyDescent="0.2">
      <c r="A815" t="s">
        <v>14</v>
      </c>
      <c r="B815" t="s">
        <v>6681</v>
      </c>
      <c r="C815" t="s">
        <v>129</v>
      </c>
      <c r="D815" t="s">
        <v>37</v>
      </c>
      <c r="E815" t="s">
        <v>6682</v>
      </c>
      <c r="F815" t="s">
        <v>6683</v>
      </c>
      <c r="G815">
        <v>1.84229</v>
      </c>
      <c r="H815">
        <v>1.84585</v>
      </c>
      <c r="J815">
        <v>2</v>
      </c>
      <c r="L815">
        <v>-2</v>
      </c>
      <c r="M815" t="s">
        <v>13</v>
      </c>
      <c r="N815">
        <f t="shared" si="152"/>
        <v>48634.39000000072</v>
      </c>
      <c r="O815">
        <f t="shared" si="148"/>
        <v>1</v>
      </c>
      <c r="U815" t="str">
        <f ca="1"/>
        <v>2025-06-19 13:04:54</v>
      </c>
      <c r="V815" s="4">
        <f t="shared" ca="1" si="142"/>
        <v>1</v>
      </c>
      <c r="W815" s="4">
        <f t="shared" ca="1" si="143"/>
        <v>1</v>
      </c>
      <c r="X815" s="4">
        <f t="shared" ca="1" si="144"/>
        <v>0.92</v>
      </c>
      <c r="Y815" s="4">
        <f t="shared" ca="1" si="149"/>
        <v>0.85816999999999999</v>
      </c>
      <c r="Z815" s="4">
        <f t="shared" ca="1" si="150"/>
        <v>0.85840000000000005</v>
      </c>
      <c r="AA815" s="4">
        <f t="shared" ca="1" si="151"/>
        <v>0.85840000000000005</v>
      </c>
      <c r="AB815">
        <f t="shared" ca="1" si="145"/>
        <v>0</v>
      </c>
      <c r="AC815">
        <f t="shared" ca="1" si="146"/>
        <v>0</v>
      </c>
      <c r="AD815">
        <f t="shared" ca="1" si="147"/>
        <v>1</v>
      </c>
    </row>
    <row r="816" spans="1:30" x14ac:dyDescent="0.2">
      <c r="A816" t="s">
        <v>14</v>
      </c>
      <c r="B816" t="s">
        <v>6684</v>
      </c>
      <c r="C816" t="s">
        <v>16</v>
      </c>
      <c r="D816" t="s">
        <v>37</v>
      </c>
      <c r="E816" t="s">
        <v>6685</v>
      </c>
      <c r="F816" t="s">
        <v>6683</v>
      </c>
      <c r="G816">
        <v>1.84551</v>
      </c>
      <c r="H816">
        <v>1.84585</v>
      </c>
      <c r="J816">
        <v>8</v>
      </c>
      <c r="L816">
        <v>-8</v>
      </c>
      <c r="M816" t="s">
        <v>13</v>
      </c>
      <c r="N816">
        <f t="shared" si="152"/>
        <v>48636.39000000072</v>
      </c>
      <c r="O816">
        <f t="shared" si="148"/>
        <v>1</v>
      </c>
      <c r="U816" t="str">
        <f ca="1"/>
        <v>2025-06-19 12:54:41</v>
      </c>
      <c r="V816" s="4">
        <f t="shared" ca="1" si="142"/>
        <v>2</v>
      </c>
      <c r="W816" s="4">
        <f t="shared" ca="1" si="143"/>
        <v>3</v>
      </c>
      <c r="X816" s="4">
        <f t="shared" ca="1" si="144"/>
        <v>2.7600000000000002</v>
      </c>
      <c r="Y816" s="4">
        <f t="shared" ca="1" si="149"/>
        <v>0.85855000000000004</v>
      </c>
      <c r="Z816" s="4">
        <f t="shared" ca="1" si="150"/>
        <v>0.85846</v>
      </c>
      <c r="AA816" s="4">
        <f t="shared" ca="1" si="151"/>
        <v>0.85790999999999995</v>
      </c>
      <c r="AB816">
        <f t="shared" ca="1" si="145"/>
        <v>0</v>
      </c>
      <c r="AC816">
        <f t="shared" ca="1" si="146"/>
        <v>1</v>
      </c>
      <c r="AD816">
        <f t="shared" ca="1" si="147"/>
        <v>0</v>
      </c>
    </row>
    <row r="817" spans="1:30" x14ac:dyDescent="0.2">
      <c r="A817" t="s">
        <v>14</v>
      </c>
      <c r="B817" t="s">
        <v>6686</v>
      </c>
      <c r="C817" t="s">
        <v>76</v>
      </c>
      <c r="D817" t="s">
        <v>37</v>
      </c>
      <c r="E817" t="s">
        <v>6687</v>
      </c>
      <c r="F817" t="s">
        <v>6683</v>
      </c>
      <c r="G817">
        <v>1.84362</v>
      </c>
      <c r="H817">
        <v>1.84585</v>
      </c>
      <c r="J817">
        <v>4</v>
      </c>
      <c r="L817">
        <v>-4</v>
      </c>
      <c r="M817" t="s">
        <v>13</v>
      </c>
      <c r="N817">
        <f t="shared" si="152"/>
        <v>48644.39000000072</v>
      </c>
      <c r="O817">
        <f t="shared" si="148"/>
        <v>0</v>
      </c>
      <c r="U817" t="str">
        <f ca="1"/>
        <v>2025-06-19 12:44:28</v>
      </c>
      <c r="V817" s="4">
        <f t="shared" ca="1" si="142"/>
        <v>1</v>
      </c>
      <c r="W817" s="4">
        <f t="shared" ca="1" si="143"/>
        <v>1</v>
      </c>
      <c r="X817" s="4">
        <f t="shared" ca="1" si="144"/>
        <v>0.92</v>
      </c>
      <c r="Y817" s="4">
        <f t="shared" ca="1" si="149"/>
        <v>0.85833999999999999</v>
      </c>
      <c r="Z817" s="4">
        <f t="shared" ca="1" si="150"/>
        <v>0.85723000000000005</v>
      </c>
      <c r="AA817" s="4">
        <f t="shared" ca="1" si="151"/>
        <v>0.85723000000000005</v>
      </c>
      <c r="AB817">
        <f t="shared" ca="1" si="145"/>
        <v>0</v>
      </c>
      <c r="AC817">
        <f t="shared" ca="1" si="146"/>
        <v>1</v>
      </c>
      <c r="AD817">
        <f t="shared" ca="1" si="147"/>
        <v>0</v>
      </c>
    </row>
    <row r="818" spans="1:30" x14ac:dyDescent="0.2">
      <c r="A818" t="s">
        <v>14</v>
      </c>
      <c r="B818" t="s">
        <v>6688</v>
      </c>
      <c r="C818" t="s">
        <v>34</v>
      </c>
      <c r="D818" t="s">
        <v>37</v>
      </c>
      <c r="E818" t="s">
        <v>6689</v>
      </c>
      <c r="F818" t="s">
        <v>6683</v>
      </c>
      <c r="G818">
        <v>1.8404100000000001</v>
      </c>
      <c r="H818">
        <v>1.84585</v>
      </c>
      <c r="J818">
        <v>1</v>
      </c>
      <c r="L818">
        <v>-1</v>
      </c>
      <c r="M818" t="s">
        <v>13</v>
      </c>
      <c r="N818">
        <f t="shared" si="152"/>
        <v>48648.39000000072</v>
      </c>
      <c r="O818">
        <f t="shared" si="148"/>
        <v>0</v>
      </c>
      <c r="U818" t="str">
        <f ca="1"/>
        <v>2025-06-19 12:33:49</v>
      </c>
      <c r="V818" s="4">
        <f t="shared" ca="1" si="142"/>
        <v>4</v>
      </c>
      <c r="W818" s="4">
        <f t="shared" ca="1" si="143"/>
        <v>15</v>
      </c>
      <c r="X818" s="4">
        <f t="shared" ca="1" si="144"/>
        <v>0.36000000000000032</v>
      </c>
      <c r="Y818" s="4">
        <f t="shared" ca="1" si="149"/>
        <v>0.85736999999999997</v>
      </c>
      <c r="Z818" s="4">
        <f t="shared" ca="1" si="150"/>
        <v>0.85770000000000002</v>
      </c>
      <c r="AA818" s="4">
        <f t="shared" ca="1" si="151"/>
        <v>0.85424</v>
      </c>
      <c r="AB818">
        <f t="shared" ca="1" si="145"/>
        <v>1</v>
      </c>
      <c r="AC818">
        <f t="shared" ca="1" si="146"/>
        <v>0</v>
      </c>
      <c r="AD818">
        <f t="shared" ca="1" si="147"/>
        <v>0</v>
      </c>
    </row>
    <row r="819" spans="1:30" x14ac:dyDescent="0.2">
      <c r="A819" t="s">
        <v>11</v>
      </c>
      <c r="B819" t="s">
        <v>6690</v>
      </c>
      <c r="C819" t="s">
        <v>28</v>
      </c>
      <c r="D819" t="s">
        <v>37</v>
      </c>
      <c r="E819" t="s">
        <v>6691</v>
      </c>
      <c r="F819" t="s">
        <v>6692</v>
      </c>
      <c r="G819">
        <v>1.8319300000000001</v>
      </c>
      <c r="H819">
        <v>1.83049</v>
      </c>
      <c r="J819">
        <v>1</v>
      </c>
      <c r="L819">
        <v>-1</v>
      </c>
      <c r="M819" t="s">
        <v>13</v>
      </c>
      <c r="N819">
        <f t="shared" si="152"/>
        <v>48649.39000000072</v>
      </c>
      <c r="O819">
        <f t="shared" si="148"/>
        <v>0</v>
      </c>
      <c r="U819" t="str">
        <f ca="1"/>
        <v>2025-06-19 12:11:01</v>
      </c>
      <c r="V819" s="4">
        <f t="shared" ca="1" si="142"/>
        <v>2</v>
      </c>
      <c r="W819" s="4">
        <f t="shared" ca="1" si="143"/>
        <v>3</v>
      </c>
      <c r="X819" s="4">
        <f t="shared" ca="1" si="144"/>
        <v>-3</v>
      </c>
      <c r="Y819" s="4">
        <f t="shared" ca="1" si="149"/>
        <v>94.075000000000003</v>
      </c>
      <c r="Z819" s="4">
        <f t="shared" ca="1" si="150"/>
        <v>94.061000000000007</v>
      </c>
      <c r="AA819" s="4">
        <f t="shared" ca="1" si="151"/>
        <v>94.025999999999996</v>
      </c>
      <c r="AB819">
        <f t="shared" ca="1" si="145"/>
        <v>0</v>
      </c>
      <c r="AC819">
        <f t="shared" ca="1" si="146"/>
        <v>1</v>
      </c>
      <c r="AD819">
        <f t="shared" ca="1" si="147"/>
        <v>0</v>
      </c>
    </row>
    <row r="820" spans="1:30" x14ac:dyDescent="0.2">
      <c r="A820" t="s">
        <v>14</v>
      </c>
      <c r="B820" t="s">
        <v>6693</v>
      </c>
      <c r="C820" t="s">
        <v>136</v>
      </c>
      <c r="D820" t="s">
        <v>20</v>
      </c>
      <c r="E820" t="s">
        <v>6694</v>
      </c>
      <c r="F820" t="s">
        <v>6695</v>
      </c>
      <c r="G820">
        <v>0.88248000000000004</v>
      </c>
      <c r="H820">
        <v>0.88214000000000004</v>
      </c>
      <c r="J820">
        <v>2</v>
      </c>
      <c r="L820">
        <v>1.76</v>
      </c>
      <c r="M820" t="s">
        <v>13</v>
      </c>
      <c r="N820">
        <f t="shared" si="152"/>
        <v>48650.39000000072</v>
      </c>
      <c r="O820">
        <f t="shared" si="148"/>
        <v>1</v>
      </c>
      <c r="U820" t="str">
        <f ca="1"/>
        <v>2025-06-19 11:59:58</v>
      </c>
      <c r="V820" s="4">
        <f t="shared" ca="1" si="142"/>
        <v>2</v>
      </c>
      <c r="W820" s="4">
        <f t="shared" ca="1" si="143"/>
        <v>3</v>
      </c>
      <c r="X820" s="4">
        <f t="shared" ca="1" si="144"/>
        <v>-3</v>
      </c>
      <c r="Y820" s="4">
        <f t="shared" ca="1" si="149"/>
        <v>94.027000000000001</v>
      </c>
      <c r="Z820" s="4">
        <f t="shared" ca="1" si="150"/>
        <v>94.051000000000002</v>
      </c>
      <c r="AA820" s="4">
        <f t="shared" ca="1" si="151"/>
        <v>94.031999999999996</v>
      </c>
      <c r="AB820">
        <f t="shared" ca="1" si="145"/>
        <v>0</v>
      </c>
      <c r="AC820">
        <f t="shared" ca="1" si="146"/>
        <v>0</v>
      </c>
      <c r="AD820">
        <f t="shared" ca="1" si="147"/>
        <v>1</v>
      </c>
    </row>
    <row r="821" spans="1:30" x14ac:dyDescent="0.2">
      <c r="A821" t="s">
        <v>14</v>
      </c>
      <c r="B821" t="s">
        <v>6696</v>
      </c>
      <c r="C821" t="s">
        <v>28</v>
      </c>
      <c r="D821" t="s">
        <v>20</v>
      </c>
      <c r="E821" t="s">
        <v>6697</v>
      </c>
      <c r="F821" t="s">
        <v>6695</v>
      </c>
      <c r="G821">
        <v>0.88034999999999997</v>
      </c>
      <c r="H821">
        <v>0.88214000000000004</v>
      </c>
      <c r="J821">
        <v>1</v>
      </c>
      <c r="L821">
        <v>-1</v>
      </c>
      <c r="M821" t="s">
        <v>13</v>
      </c>
      <c r="N821">
        <f t="shared" si="152"/>
        <v>48648.630000000718</v>
      </c>
      <c r="O821">
        <f t="shared" si="148"/>
        <v>0</v>
      </c>
      <c r="U821" t="str">
        <f ca="1"/>
        <v>2025-06-19 11:48:55</v>
      </c>
      <c r="V821" s="4">
        <f t="shared" ref="V821:V884" ca="1" si="153">COUNTIF(INDIRECT($Q$5),U821)</f>
        <v>2</v>
      </c>
      <c r="W821" s="4">
        <f t="shared" ref="W821:W884" ca="1" si="154">SUMIF(INDIRECT($Q$5),U821,INDIRECT($Q$6))</f>
        <v>3</v>
      </c>
      <c r="X821" s="4">
        <f t="shared" ref="X821:X884" ca="1" si="155">SUMIF(INDIRECT($Q$5),U821,INDIRECT($Q$7))</f>
        <v>-3</v>
      </c>
      <c r="Y821" s="4">
        <f t="shared" ca="1" si="149"/>
        <v>94.049000000000007</v>
      </c>
      <c r="Z821" s="4">
        <f t="shared" ca="1" si="150"/>
        <v>94.03</v>
      </c>
      <c r="AA821" s="4">
        <f t="shared" ca="1" si="151"/>
        <v>94.001000000000005</v>
      </c>
      <c r="AB821">
        <f t="shared" ref="AB821:AB884" ca="1" si="156">IF(AND(Z821&gt;Y821,Y821&gt;AA821), 1,0)</f>
        <v>0</v>
      </c>
      <c r="AC821">
        <f t="shared" ref="AC821:AC884" ca="1" si="157">IF(Y821&gt;Z821,1,0)</f>
        <v>1</v>
      </c>
      <c r="AD821">
        <f t="shared" ref="AD821:AD884" ca="1" si="158">IF(Y821&lt;AA821,1,0)</f>
        <v>0</v>
      </c>
    </row>
    <row r="822" spans="1:30" x14ac:dyDescent="0.2">
      <c r="A822" t="s">
        <v>11</v>
      </c>
      <c r="B822" t="s">
        <v>6698</v>
      </c>
      <c r="C822" t="s">
        <v>28</v>
      </c>
      <c r="D822" t="s">
        <v>20</v>
      </c>
      <c r="E822" t="s">
        <v>6699</v>
      </c>
      <c r="F822" t="s">
        <v>6700</v>
      </c>
      <c r="G822">
        <v>0.87866</v>
      </c>
      <c r="H822">
        <v>0.88024999999999998</v>
      </c>
      <c r="J822">
        <v>1</v>
      </c>
      <c r="L822">
        <v>0.92</v>
      </c>
      <c r="M822" t="s">
        <v>13</v>
      </c>
      <c r="N822">
        <f t="shared" si="152"/>
        <v>48649.630000000718</v>
      </c>
      <c r="O822">
        <f t="shared" si="148"/>
        <v>0</v>
      </c>
      <c r="U822" t="str">
        <f ca="1"/>
        <v>2025-06-19 11:37:52</v>
      </c>
      <c r="V822" s="4">
        <f t="shared" ca="1" si="153"/>
        <v>4</v>
      </c>
      <c r="W822" s="4">
        <f t="shared" ca="1" si="154"/>
        <v>15</v>
      </c>
      <c r="X822" s="4">
        <f t="shared" ca="1" si="155"/>
        <v>-15</v>
      </c>
      <c r="Y822" s="4">
        <f t="shared" ca="1" si="149"/>
        <v>94.007000000000005</v>
      </c>
      <c r="Z822" s="4">
        <f t="shared" ca="1" si="150"/>
        <v>94.073999999999998</v>
      </c>
      <c r="AA822" s="4">
        <f t="shared" ca="1" si="151"/>
        <v>94.015000000000001</v>
      </c>
      <c r="AB822">
        <f t="shared" ca="1" si="156"/>
        <v>0</v>
      </c>
      <c r="AC822">
        <f t="shared" ca="1" si="157"/>
        <v>0</v>
      </c>
      <c r="AD822">
        <f t="shared" ca="1" si="158"/>
        <v>1</v>
      </c>
    </row>
    <row r="823" spans="1:30" x14ac:dyDescent="0.2">
      <c r="A823" t="s">
        <v>11</v>
      </c>
      <c r="B823" t="s">
        <v>6701</v>
      </c>
      <c r="C823" t="s">
        <v>28</v>
      </c>
      <c r="D823" t="s">
        <v>20</v>
      </c>
      <c r="E823" t="s">
        <v>6702</v>
      </c>
      <c r="F823" t="s">
        <v>6703</v>
      </c>
      <c r="G823">
        <v>0.88031000000000004</v>
      </c>
      <c r="H823">
        <v>0.87836000000000003</v>
      </c>
      <c r="J823">
        <v>1</v>
      </c>
      <c r="L823">
        <v>-1</v>
      </c>
      <c r="M823" t="s">
        <v>13</v>
      </c>
      <c r="N823">
        <f t="shared" si="152"/>
        <v>48648.710000000719</v>
      </c>
      <c r="O823">
        <f t="shared" si="148"/>
        <v>1</v>
      </c>
      <c r="U823" t="str">
        <f ca="1"/>
        <v>2025-06-19 11:26:20</v>
      </c>
      <c r="V823" s="4">
        <f t="shared" ca="1" si="153"/>
        <v>2</v>
      </c>
      <c r="W823" s="4">
        <f t="shared" ca="1" si="154"/>
        <v>6</v>
      </c>
      <c r="X823" s="4">
        <f t="shared" ca="1" si="155"/>
        <v>-6</v>
      </c>
      <c r="Y823" s="4">
        <f t="shared" ca="1" si="149"/>
        <v>94.082999999999998</v>
      </c>
      <c r="Z823" s="4">
        <f t="shared" ca="1" si="150"/>
        <v>94.073999999999998</v>
      </c>
      <c r="AA823" s="4">
        <f t="shared" ca="1" si="151"/>
        <v>94.058000000000007</v>
      </c>
      <c r="AB823">
        <f t="shared" ca="1" si="156"/>
        <v>0</v>
      </c>
      <c r="AC823">
        <f t="shared" ca="1" si="157"/>
        <v>1</v>
      </c>
      <c r="AD823">
        <f t="shared" ca="1" si="158"/>
        <v>0</v>
      </c>
    </row>
    <row r="824" spans="1:30" x14ac:dyDescent="0.2">
      <c r="A824" t="s">
        <v>11</v>
      </c>
      <c r="B824" t="s">
        <v>6704</v>
      </c>
      <c r="C824" t="s">
        <v>123</v>
      </c>
      <c r="D824" t="s">
        <v>20</v>
      </c>
      <c r="E824" t="s">
        <v>6705</v>
      </c>
      <c r="F824" t="s">
        <v>6703</v>
      </c>
      <c r="G824">
        <v>0.87819999999999998</v>
      </c>
      <c r="H824">
        <v>0.87836000000000003</v>
      </c>
      <c r="J824">
        <v>2</v>
      </c>
      <c r="L824">
        <v>1.84</v>
      </c>
      <c r="M824" t="s">
        <v>13</v>
      </c>
      <c r="N824">
        <f t="shared" si="152"/>
        <v>48649.710000000719</v>
      </c>
      <c r="O824">
        <f t="shared" si="148"/>
        <v>0</v>
      </c>
      <c r="U824" t="str">
        <f ca="1"/>
        <v>2025-06-19 11:24:20</v>
      </c>
      <c r="V824" s="4">
        <f t="shared" ca="1" si="153"/>
        <v>1</v>
      </c>
      <c r="W824" s="4">
        <f t="shared" ca="1" si="154"/>
        <v>1</v>
      </c>
      <c r="X824" s="4">
        <f t="shared" ca="1" si="155"/>
        <v>-1</v>
      </c>
      <c r="Y824" s="4">
        <f t="shared" ca="1" si="149"/>
        <v>94.058999999999997</v>
      </c>
      <c r="Z824" s="4">
        <f t="shared" ca="1" si="150"/>
        <v>94.048000000000002</v>
      </c>
      <c r="AA824" s="4">
        <f t="shared" ca="1" si="151"/>
        <v>94.048000000000002</v>
      </c>
      <c r="AB824">
        <f t="shared" ca="1" si="156"/>
        <v>0</v>
      </c>
      <c r="AC824">
        <f t="shared" ca="1" si="157"/>
        <v>1</v>
      </c>
      <c r="AD824">
        <f t="shared" ca="1" si="158"/>
        <v>0</v>
      </c>
    </row>
    <row r="825" spans="1:30" x14ac:dyDescent="0.2">
      <c r="A825" t="s">
        <v>11</v>
      </c>
      <c r="B825" t="s">
        <v>6706</v>
      </c>
      <c r="C825" t="s">
        <v>149</v>
      </c>
      <c r="D825" t="s">
        <v>20</v>
      </c>
      <c r="E825" t="s">
        <v>6707</v>
      </c>
      <c r="F825" t="s">
        <v>6708</v>
      </c>
      <c r="G825">
        <v>0.87821000000000005</v>
      </c>
      <c r="H825">
        <v>0.88041999999999998</v>
      </c>
      <c r="J825">
        <v>4</v>
      </c>
      <c r="L825">
        <v>3.68</v>
      </c>
      <c r="M825" t="s">
        <v>13</v>
      </c>
      <c r="N825">
        <f t="shared" si="152"/>
        <v>48647.870000000723</v>
      </c>
      <c r="O825">
        <f t="shared" si="148"/>
        <v>0</v>
      </c>
      <c r="U825" t="str">
        <f ca="1"/>
        <v>2025-06-19 11:13:17</v>
      </c>
      <c r="V825" s="4">
        <f t="shared" ca="1" si="153"/>
        <v>1</v>
      </c>
      <c r="W825" s="4">
        <f t="shared" ca="1" si="154"/>
        <v>1</v>
      </c>
      <c r="X825" s="4">
        <f t="shared" ca="1" si="155"/>
        <v>0.92</v>
      </c>
      <c r="Y825" s="4">
        <f t="shared" ca="1" si="149"/>
        <v>94.048000000000002</v>
      </c>
      <c r="Z825" s="4">
        <f t="shared" ca="1" si="150"/>
        <v>94.072000000000003</v>
      </c>
      <c r="AA825" s="4">
        <f t="shared" ca="1" si="151"/>
        <v>94.072000000000003</v>
      </c>
      <c r="AB825">
        <f t="shared" ca="1" si="156"/>
        <v>0</v>
      </c>
      <c r="AC825">
        <f t="shared" ca="1" si="157"/>
        <v>0</v>
      </c>
      <c r="AD825">
        <f t="shared" ca="1" si="158"/>
        <v>1</v>
      </c>
    </row>
    <row r="826" spans="1:30" x14ac:dyDescent="0.2">
      <c r="A826" t="s">
        <v>11</v>
      </c>
      <c r="B826" t="s">
        <v>6709</v>
      </c>
      <c r="C826" t="s">
        <v>28</v>
      </c>
      <c r="D826" t="s">
        <v>20</v>
      </c>
      <c r="E826" t="s">
        <v>6710</v>
      </c>
      <c r="F826" t="s">
        <v>6708</v>
      </c>
      <c r="G826">
        <v>0.88044999999999995</v>
      </c>
      <c r="H826">
        <v>0.88041999999999998</v>
      </c>
      <c r="J826">
        <v>1</v>
      </c>
      <c r="L826">
        <v>-1</v>
      </c>
      <c r="M826" t="s">
        <v>13</v>
      </c>
      <c r="N826">
        <f t="shared" si="152"/>
        <v>48644.190000000723</v>
      </c>
      <c r="O826">
        <f t="shared" si="148"/>
        <v>0</v>
      </c>
      <c r="U826" t="str">
        <f ca="1"/>
        <v>2025-06-19 11:02:14</v>
      </c>
      <c r="V826" s="4">
        <f t="shared" ca="1" si="153"/>
        <v>3</v>
      </c>
      <c r="W826" s="4">
        <f t="shared" ca="1" si="154"/>
        <v>7</v>
      </c>
      <c r="X826" s="4">
        <f t="shared" ca="1" si="155"/>
        <v>2.68</v>
      </c>
      <c r="Y826" s="4">
        <f t="shared" ca="1" si="149"/>
        <v>94.072999999999993</v>
      </c>
      <c r="Z826" s="4">
        <f t="shared" ca="1" si="150"/>
        <v>94.088999999999999</v>
      </c>
      <c r="AA826" s="4">
        <f t="shared" ca="1" si="151"/>
        <v>94.061000000000007</v>
      </c>
      <c r="AB826">
        <f t="shared" ca="1" si="156"/>
        <v>1</v>
      </c>
      <c r="AC826">
        <f t="shared" ca="1" si="157"/>
        <v>0</v>
      </c>
      <c r="AD826">
        <f t="shared" ca="1" si="158"/>
        <v>0</v>
      </c>
    </row>
    <row r="827" spans="1:30" x14ac:dyDescent="0.2">
      <c r="A827" t="s">
        <v>11</v>
      </c>
      <c r="B827" t="s">
        <v>6711</v>
      </c>
      <c r="C827" t="s">
        <v>137</v>
      </c>
      <c r="D827" t="s">
        <v>20</v>
      </c>
      <c r="E827" t="s">
        <v>6712</v>
      </c>
      <c r="F827" t="s">
        <v>6708</v>
      </c>
      <c r="G827">
        <v>0.87927</v>
      </c>
      <c r="H827">
        <v>0.88041999999999998</v>
      </c>
      <c r="J827">
        <v>2</v>
      </c>
      <c r="L827">
        <v>1.84</v>
      </c>
      <c r="M827" t="s">
        <v>13</v>
      </c>
      <c r="N827">
        <f t="shared" si="152"/>
        <v>48645.190000000723</v>
      </c>
      <c r="O827">
        <f t="shared" si="148"/>
        <v>0</v>
      </c>
      <c r="U827" t="str">
        <f ca="1"/>
        <v>2025-06-19 10:51:11</v>
      </c>
      <c r="V827" s="4">
        <f t="shared" ca="1" si="153"/>
        <v>2</v>
      </c>
      <c r="W827" s="4">
        <f t="shared" ca="1" si="154"/>
        <v>3</v>
      </c>
      <c r="X827" s="4">
        <f t="shared" ca="1" si="155"/>
        <v>0.84000000000000008</v>
      </c>
      <c r="Y827" s="4">
        <f t="shared" ca="1" si="149"/>
        <v>94.087000000000003</v>
      </c>
      <c r="Z827" s="4">
        <f t="shared" ca="1" si="150"/>
        <v>94.100999999999999</v>
      </c>
      <c r="AA827" s="4">
        <f t="shared" ca="1" si="151"/>
        <v>94.085999999999999</v>
      </c>
      <c r="AB827">
        <f t="shared" ca="1" si="156"/>
        <v>1</v>
      </c>
      <c r="AC827">
        <f t="shared" ca="1" si="157"/>
        <v>0</v>
      </c>
      <c r="AD827">
        <f t="shared" ca="1" si="158"/>
        <v>0</v>
      </c>
    </row>
    <row r="828" spans="1:30" x14ac:dyDescent="0.2">
      <c r="A828" t="s">
        <v>11</v>
      </c>
      <c r="B828" t="s">
        <v>6713</v>
      </c>
      <c r="C828" t="s">
        <v>3851</v>
      </c>
      <c r="D828" t="s">
        <v>20</v>
      </c>
      <c r="E828" t="s">
        <v>6714</v>
      </c>
      <c r="F828" t="s">
        <v>6715</v>
      </c>
      <c r="G828">
        <v>0.87783</v>
      </c>
      <c r="H828">
        <v>0.88082000000000005</v>
      </c>
      <c r="J828">
        <v>2</v>
      </c>
      <c r="L828">
        <v>1.84</v>
      </c>
      <c r="M828" t="s">
        <v>13</v>
      </c>
      <c r="N828">
        <f t="shared" si="152"/>
        <v>48643.350000000726</v>
      </c>
      <c r="O828">
        <f t="shared" si="148"/>
        <v>0</v>
      </c>
      <c r="U828" t="str">
        <f ca="1"/>
        <v>2025-06-19 10:40:08</v>
      </c>
      <c r="V828" s="4">
        <f t="shared" ca="1" si="153"/>
        <v>1</v>
      </c>
      <c r="W828" s="4">
        <f t="shared" ca="1" si="154"/>
        <v>1</v>
      </c>
      <c r="X828" s="4">
        <f t="shared" ca="1" si="155"/>
        <v>-1</v>
      </c>
      <c r="Y828" s="4">
        <f t="shared" ca="1" si="149"/>
        <v>94.087000000000003</v>
      </c>
      <c r="Z828" s="4">
        <f t="shared" ca="1" si="150"/>
        <v>94.088999999999999</v>
      </c>
      <c r="AA828" s="4">
        <f t="shared" ca="1" si="151"/>
        <v>94.088999999999999</v>
      </c>
      <c r="AB828">
        <f t="shared" ca="1" si="156"/>
        <v>0</v>
      </c>
      <c r="AC828">
        <f t="shared" ca="1" si="157"/>
        <v>0</v>
      </c>
      <c r="AD828">
        <f t="shared" ca="1" si="158"/>
        <v>1</v>
      </c>
    </row>
    <row r="829" spans="1:30" x14ac:dyDescent="0.2">
      <c r="A829" t="s">
        <v>11</v>
      </c>
      <c r="B829" t="s">
        <v>6716</v>
      </c>
      <c r="C829" t="s">
        <v>28</v>
      </c>
      <c r="D829" t="s">
        <v>20</v>
      </c>
      <c r="E829" t="s">
        <v>6717</v>
      </c>
      <c r="F829" t="s">
        <v>6715</v>
      </c>
      <c r="G829">
        <v>0.87917000000000001</v>
      </c>
      <c r="H829">
        <v>0.88082000000000005</v>
      </c>
      <c r="J829">
        <v>1</v>
      </c>
      <c r="L829">
        <v>0.92</v>
      </c>
      <c r="M829" t="s">
        <v>13</v>
      </c>
      <c r="N829">
        <f t="shared" si="152"/>
        <v>48641.51000000073</v>
      </c>
      <c r="O829">
        <f t="shared" si="148"/>
        <v>0</v>
      </c>
      <c r="U829" t="str">
        <f ca="1"/>
        <v>2025-06-19 10:29:06</v>
      </c>
      <c r="V829" s="4">
        <f t="shared" ca="1" si="153"/>
        <v>1</v>
      </c>
      <c r="W829" s="4">
        <f t="shared" ca="1" si="154"/>
        <v>1</v>
      </c>
      <c r="X829" s="4">
        <f t="shared" ca="1" si="155"/>
        <v>0.92</v>
      </c>
      <c r="Y829" s="4">
        <f t="shared" ca="1" si="149"/>
        <v>94.090999999999994</v>
      </c>
      <c r="Z829" s="4">
        <f t="shared" ca="1" si="150"/>
        <v>94.055999999999997</v>
      </c>
      <c r="AA829" s="4">
        <f t="shared" ca="1" si="151"/>
        <v>94.055999999999997</v>
      </c>
      <c r="AB829">
        <f t="shared" ca="1" si="156"/>
        <v>0</v>
      </c>
      <c r="AC829">
        <f t="shared" ca="1" si="157"/>
        <v>1</v>
      </c>
      <c r="AD829">
        <f t="shared" ca="1" si="158"/>
        <v>0</v>
      </c>
    </row>
    <row r="830" spans="1:30" x14ac:dyDescent="0.2">
      <c r="A830" t="s">
        <v>14</v>
      </c>
      <c r="B830" t="s">
        <v>6718</v>
      </c>
      <c r="C830" t="s">
        <v>93</v>
      </c>
      <c r="D830" t="s">
        <v>20</v>
      </c>
      <c r="E830" t="s">
        <v>6719</v>
      </c>
      <c r="F830" t="s">
        <v>6720</v>
      </c>
      <c r="G830">
        <v>0.87890999999999997</v>
      </c>
      <c r="H830">
        <v>0.87946000000000002</v>
      </c>
      <c r="J830">
        <v>4</v>
      </c>
      <c r="L830">
        <v>-4</v>
      </c>
      <c r="M830" t="s">
        <v>13</v>
      </c>
      <c r="N830">
        <f t="shared" si="152"/>
        <v>48640.590000000731</v>
      </c>
      <c r="O830">
        <f t="shared" si="148"/>
        <v>0</v>
      </c>
      <c r="U830" t="str">
        <f ca="1"/>
        <v>2025-06-19 10:06:31</v>
      </c>
      <c r="V830" s="4">
        <f t="shared" ca="1" si="153"/>
        <v>1</v>
      </c>
      <c r="W830" s="4">
        <f t="shared" ca="1" si="154"/>
        <v>1</v>
      </c>
      <c r="X830" s="4">
        <f t="shared" ca="1" si="155"/>
        <v>0.92</v>
      </c>
      <c r="Y830" s="4">
        <f t="shared" ca="1" si="149"/>
        <v>0.55781999999999998</v>
      </c>
      <c r="Z830" s="4">
        <f t="shared" ca="1" si="150"/>
        <v>0.55469999999999997</v>
      </c>
      <c r="AA830" s="4">
        <f t="shared" ca="1" si="151"/>
        <v>0.55469999999999997</v>
      </c>
      <c r="AB830">
        <f t="shared" ca="1" si="156"/>
        <v>0</v>
      </c>
      <c r="AC830">
        <f t="shared" ca="1" si="157"/>
        <v>1</v>
      </c>
      <c r="AD830">
        <f t="shared" ca="1" si="158"/>
        <v>0</v>
      </c>
    </row>
    <row r="831" spans="1:30" x14ac:dyDescent="0.2">
      <c r="A831" t="s">
        <v>14</v>
      </c>
      <c r="B831" t="s">
        <v>6721</v>
      </c>
      <c r="C831" t="s">
        <v>28</v>
      </c>
      <c r="D831" t="s">
        <v>20</v>
      </c>
      <c r="E831" t="s">
        <v>6722</v>
      </c>
      <c r="F831" t="s">
        <v>6720</v>
      </c>
      <c r="G831">
        <v>0.87733000000000005</v>
      </c>
      <c r="H831">
        <v>0.87946000000000002</v>
      </c>
      <c r="J831">
        <v>1</v>
      </c>
      <c r="L831">
        <v>-1</v>
      </c>
      <c r="M831" t="s">
        <v>13</v>
      </c>
      <c r="N831">
        <f t="shared" si="152"/>
        <v>48644.590000000731</v>
      </c>
      <c r="O831">
        <f t="shared" si="148"/>
        <v>0</v>
      </c>
      <c r="U831" t="str">
        <f ca="1"/>
        <v>2025-06-19 09:45:17</v>
      </c>
      <c r="V831" s="4">
        <f t="shared" ca="1" si="153"/>
        <v>1</v>
      </c>
      <c r="W831" s="4">
        <f t="shared" ca="1" si="154"/>
        <v>1</v>
      </c>
      <c r="X831" s="4">
        <f t="shared" ca="1" si="155"/>
        <v>0.92</v>
      </c>
      <c r="Y831" s="4">
        <f t="shared" ca="1" si="149"/>
        <v>0.85884000000000005</v>
      </c>
      <c r="Z831" s="4">
        <f t="shared" ca="1" si="150"/>
        <v>0.86109000000000002</v>
      </c>
      <c r="AA831" s="4">
        <f t="shared" ca="1" si="151"/>
        <v>0.86109000000000002</v>
      </c>
      <c r="AB831">
        <f t="shared" ca="1" si="156"/>
        <v>0</v>
      </c>
      <c r="AC831">
        <f t="shared" ca="1" si="157"/>
        <v>0</v>
      </c>
      <c r="AD831">
        <f t="shared" ca="1" si="158"/>
        <v>1</v>
      </c>
    </row>
    <row r="832" spans="1:30" x14ac:dyDescent="0.2">
      <c r="A832" t="s">
        <v>14</v>
      </c>
      <c r="B832" t="s">
        <v>6723</v>
      </c>
      <c r="C832" t="s">
        <v>124</v>
      </c>
      <c r="D832" t="s">
        <v>20</v>
      </c>
      <c r="E832" t="s">
        <v>6724</v>
      </c>
      <c r="F832" t="s">
        <v>6720</v>
      </c>
      <c r="G832">
        <v>0.87817000000000001</v>
      </c>
      <c r="H832">
        <v>0.87946000000000002</v>
      </c>
      <c r="J832">
        <v>2</v>
      </c>
      <c r="L832">
        <v>-2</v>
      </c>
      <c r="M832" t="s">
        <v>13</v>
      </c>
      <c r="N832">
        <f t="shared" si="152"/>
        <v>48645.590000000731</v>
      </c>
      <c r="O832">
        <f t="shared" si="148"/>
        <v>0</v>
      </c>
      <c r="U832" t="str">
        <f ca="1"/>
        <v>2025-06-19 09:35:04</v>
      </c>
      <c r="V832" s="4">
        <f t="shared" ca="1" si="153"/>
        <v>2</v>
      </c>
      <c r="W832" s="4">
        <f t="shared" ca="1" si="154"/>
        <v>3</v>
      </c>
      <c r="X832" s="4">
        <f t="shared" ca="1" si="155"/>
        <v>-3</v>
      </c>
      <c r="Y832" s="4">
        <f t="shared" ca="1" si="149"/>
        <v>0.86111000000000004</v>
      </c>
      <c r="Z832" s="4">
        <f t="shared" ca="1" si="150"/>
        <v>0.86234</v>
      </c>
      <c r="AA832" s="4">
        <f t="shared" ca="1" si="151"/>
        <v>0.86150000000000004</v>
      </c>
      <c r="AB832">
        <f t="shared" ca="1" si="156"/>
        <v>0</v>
      </c>
      <c r="AC832">
        <f t="shared" ca="1" si="157"/>
        <v>0</v>
      </c>
      <c r="AD832">
        <f t="shared" ca="1" si="158"/>
        <v>1</v>
      </c>
    </row>
    <row r="833" spans="1:30" x14ac:dyDescent="0.2">
      <c r="A833" t="s">
        <v>14</v>
      </c>
      <c r="B833" t="s">
        <v>6725</v>
      </c>
      <c r="C833" t="s">
        <v>34</v>
      </c>
      <c r="D833" t="s">
        <v>20</v>
      </c>
      <c r="E833" t="s">
        <v>6726</v>
      </c>
      <c r="F833" t="s">
        <v>6727</v>
      </c>
      <c r="G833">
        <v>0.87716000000000005</v>
      </c>
      <c r="H833">
        <v>0.87755000000000005</v>
      </c>
      <c r="J833">
        <v>1</v>
      </c>
      <c r="L833">
        <v>-1</v>
      </c>
      <c r="M833" t="s">
        <v>13</v>
      </c>
      <c r="N833">
        <f t="shared" si="152"/>
        <v>48647.590000000731</v>
      </c>
      <c r="O833">
        <f t="shared" si="148"/>
        <v>0</v>
      </c>
      <c r="U833" t="str">
        <f ca="1"/>
        <v>2025-06-19 09:24:32</v>
      </c>
      <c r="V833" s="4">
        <f t="shared" ca="1" si="153"/>
        <v>2</v>
      </c>
      <c r="W833" s="4">
        <f t="shared" ca="1" si="154"/>
        <v>3</v>
      </c>
      <c r="X833" s="4">
        <f t="shared" ca="1" si="155"/>
        <v>0.84000000000000008</v>
      </c>
      <c r="Y833" s="4">
        <f t="shared" ca="1" si="149"/>
        <v>0.86280000000000001</v>
      </c>
      <c r="Z833" s="4">
        <f t="shared" ca="1" si="150"/>
        <v>0.86299999999999999</v>
      </c>
      <c r="AA833" s="4">
        <f t="shared" ca="1" si="151"/>
        <v>0.86158000000000001</v>
      </c>
      <c r="AB833">
        <f t="shared" ca="1" si="156"/>
        <v>1</v>
      </c>
      <c r="AC833">
        <f t="shared" ca="1" si="157"/>
        <v>0</v>
      </c>
      <c r="AD833">
        <f t="shared" ca="1" si="158"/>
        <v>0</v>
      </c>
    </row>
    <row r="834" spans="1:30" x14ac:dyDescent="0.2">
      <c r="A834" t="s">
        <v>14</v>
      </c>
      <c r="B834" t="s">
        <v>6728</v>
      </c>
      <c r="C834" t="s">
        <v>42</v>
      </c>
      <c r="D834" t="s">
        <v>20</v>
      </c>
      <c r="E834" t="s">
        <v>6729</v>
      </c>
      <c r="F834" t="s">
        <v>6727</v>
      </c>
      <c r="G834">
        <v>0.87807000000000002</v>
      </c>
      <c r="H834">
        <v>0.87755000000000005</v>
      </c>
      <c r="J834">
        <v>2</v>
      </c>
      <c r="L834">
        <v>1.84</v>
      </c>
      <c r="M834" t="s">
        <v>13</v>
      </c>
      <c r="N834">
        <f t="shared" si="152"/>
        <v>48648.590000000731</v>
      </c>
      <c r="O834">
        <f t="shared" ref="O834:O897" si="159">IF(OR(AND(A1688="call",J1688=1,G1688&lt;H1688),AND(A1688="put",J1688=1,G1688&gt;H1688)),1,0)</f>
        <v>1</v>
      </c>
      <c r="U834" t="str">
        <f ca="1"/>
        <v>2025-06-19 09:14:20</v>
      </c>
      <c r="V834" s="4">
        <f t="shared" ca="1" si="153"/>
        <v>1</v>
      </c>
      <c r="W834" s="4">
        <f t="shared" ca="1" si="154"/>
        <v>1</v>
      </c>
      <c r="X834" s="4">
        <f t="shared" ca="1" si="155"/>
        <v>0.92</v>
      </c>
      <c r="Y834" s="4">
        <f t="shared" ca="1" si="149"/>
        <v>0.86123000000000005</v>
      </c>
      <c r="Z834" s="4">
        <f t="shared" ca="1" si="150"/>
        <v>0.86036000000000001</v>
      </c>
      <c r="AA834" s="4">
        <f t="shared" ca="1" si="151"/>
        <v>0.86036000000000001</v>
      </c>
      <c r="AB834">
        <f t="shared" ca="1" si="156"/>
        <v>0</v>
      </c>
      <c r="AC834">
        <f t="shared" ca="1" si="157"/>
        <v>1</v>
      </c>
      <c r="AD834">
        <f t="shared" ca="1" si="158"/>
        <v>0</v>
      </c>
    </row>
    <row r="835" spans="1:30" x14ac:dyDescent="0.2">
      <c r="A835" t="s">
        <v>11</v>
      </c>
      <c r="B835" t="s">
        <v>6730</v>
      </c>
      <c r="C835" t="s">
        <v>55</v>
      </c>
      <c r="D835" t="s">
        <v>20</v>
      </c>
      <c r="E835" t="s">
        <v>6731</v>
      </c>
      <c r="F835" t="s">
        <v>6732</v>
      </c>
      <c r="G835">
        <v>0.87629999999999997</v>
      </c>
      <c r="H835">
        <v>0.87702000000000002</v>
      </c>
      <c r="J835">
        <v>8</v>
      </c>
      <c r="L835">
        <v>7.36</v>
      </c>
      <c r="M835" t="s">
        <v>13</v>
      </c>
      <c r="N835">
        <f t="shared" si="152"/>
        <v>48646.750000000735</v>
      </c>
      <c r="O835">
        <f t="shared" si="159"/>
        <v>0</v>
      </c>
      <c r="U835" t="str">
        <f ca="1"/>
        <v>2025-06-19 09:03:40</v>
      </c>
      <c r="V835" s="4">
        <f t="shared" ca="1" si="153"/>
        <v>2</v>
      </c>
      <c r="W835" s="4">
        <f t="shared" ca="1" si="154"/>
        <v>3</v>
      </c>
      <c r="X835" s="4">
        <f t="shared" ca="1" si="155"/>
        <v>0.84000000000000008</v>
      </c>
      <c r="Y835" s="4">
        <f t="shared" ref="Y835:Y898" ca="1" si="160">_xlfn.MAXIFS(INDIRECT($Q$10),INDIRECT($Q$5),$U835)</f>
        <v>0.8599</v>
      </c>
      <c r="Z835" s="4">
        <f t="shared" ref="Z835:Z898" ca="1" si="161">_xlfn.MAXIFS(INDIRECT($Q$9),INDIRECT($Q$5),$U835)</f>
        <v>0.86026999999999998</v>
      </c>
      <c r="AA835" s="4">
        <f t="shared" ref="AA835:AA898" ca="1" si="162">_xlfn.MINIFS(INDIRECT($Q$9),INDIRECT($Q$5),$U835)</f>
        <v>0.85911000000000004</v>
      </c>
      <c r="AB835">
        <f t="shared" ca="1" si="156"/>
        <v>1</v>
      </c>
      <c r="AC835">
        <f t="shared" ca="1" si="157"/>
        <v>0</v>
      </c>
      <c r="AD835">
        <f t="shared" ca="1" si="158"/>
        <v>0</v>
      </c>
    </row>
    <row r="836" spans="1:30" x14ac:dyDescent="0.2">
      <c r="A836" t="s">
        <v>11</v>
      </c>
      <c r="B836" t="s">
        <v>6733</v>
      </c>
      <c r="C836" t="s">
        <v>28</v>
      </c>
      <c r="D836" t="s">
        <v>20</v>
      </c>
      <c r="E836" t="s">
        <v>6734</v>
      </c>
      <c r="F836" t="s">
        <v>6732</v>
      </c>
      <c r="G836">
        <v>0.87866999999999995</v>
      </c>
      <c r="H836">
        <v>0.87702000000000002</v>
      </c>
      <c r="J836">
        <v>1</v>
      </c>
      <c r="L836">
        <v>-1</v>
      </c>
      <c r="M836" t="s">
        <v>13</v>
      </c>
      <c r="N836">
        <f t="shared" ref="N836:N899" si="163">N835-L835</f>
        <v>48639.390000000734</v>
      </c>
      <c r="O836">
        <f t="shared" si="159"/>
        <v>1</v>
      </c>
      <c r="U836" t="str">
        <f ca="1"/>
        <v>2025-06-19 08:53:27</v>
      </c>
      <c r="V836" s="4">
        <f t="shared" ca="1" si="153"/>
        <v>1</v>
      </c>
      <c r="W836" s="4">
        <f t="shared" ca="1" si="154"/>
        <v>1</v>
      </c>
      <c r="X836" s="4">
        <f t="shared" ca="1" si="155"/>
        <v>0.92</v>
      </c>
      <c r="Y836" s="4">
        <f t="shared" ca="1" si="160"/>
        <v>0.86009000000000002</v>
      </c>
      <c r="Z836" s="4">
        <f t="shared" ca="1" si="161"/>
        <v>0.85923000000000005</v>
      </c>
      <c r="AA836" s="4">
        <f t="shared" ca="1" si="162"/>
        <v>0.85923000000000005</v>
      </c>
      <c r="AB836">
        <f t="shared" ca="1" si="156"/>
        <v>0</v>
      </c>
      <c r="AC836">
        <f t="shared" ca="1" si="157"/>
        <v>1</v>
      </c>
      <c r="AD836">
        <f t="shared" ca="1" si="158"/>
        <v>0</v>
      </c>
    </row>
    <row r="837" spans="1:30" x14ac:dyDescent="0.2">
      <c r="A837" t="s">
        <v>11</v>
      </c>
      <c r="B837" t="s">
        <v>6735</v>
      </c>
      <c r="C837" t="s">
        <v>51</v>
      </c>
      <c r="D837" t="s">
        <v>20</v>
      </c>
      <c r="E837" t="s">
        <v>6736</v>
      </c>
      <c r="F837" t="s">
        <v>6732</v>
      </c>
      <c r="G837">
        <v>0.87707000000000002</v>
      </c>
      <c r="H837">
        <v>0.87702000000000002</v>
      </c>
      <c r="J837">
        <v>4</v>
      </c>
      <c r="L837">
        <v>-4</v>
      </c>
      <c r="M837" t="s">
        <v>13</v>
      </c>
      <c r="N837">
        <f t="shared" si="163"/>
        <v>48640.390000000734</v>
      </c>
      <c r="O837">
        <f t="shared" si="159"/>
        <v>0</v>
      </c>
      <c r="U837" t="str">
        <f ca="1"/>
        <v>2025-06-19 08:43:15</v>
      </c>
      <c r="V837" s="4">
        <f t="shared" ca="1" si="153"/>
        <v>3</v>
      </c>
      <c r="W837" s="4">
        <f t="shared" ca="1" si="154"/>
        <v>7</v>
      </c>
      <c r="X837" s="4">
        <f t="shared" ca="1" si="155"/>
        <v>4.5200000000000005</v>
      </c>
      <c r="Y837" s="4">
        <f t="shared" ca="1" si="160"/>
        <v>0.85938999999999999</v>
      </c>
      <c r="Z837" s="4">
        <f t="shared" ca="1" si="161"/>
        <v>0.86101000000000005</v>
      </c>
      <c r="AA837" s="4">
        <f t="shared" ca="1" si="162"/>
        <v>0.85745000000000005</v>
      </c>
      <c r="AB837">
        <f t="shared" ca="1" si="156"/>
        <v>1</v>
      </c>
      <c r="AC837">
        <f t="shared" ca="1" si="157"/>
        <v>0</v>
      </c>
      <c r="AD837">
        <f t="shared" ca="1" si="158"/>
        <v>0</v>
      </c>
    </row>
    <row r="838" spans="1:30" x14ac:dyDescent="0.2">
      <c r="A838" t="s">
        <v>11</v>
      </c>
      <c r="B838" t="s">
        <v>6737</v>
      </c>
      <c r="C838" t="s">
        <v>36</v>
      </c>
      <c r="D838" t="s">
        <v>20</v>
      </c>
      <c r="E838" t="s">
        <v>6738</v>
      </c>
      <c r="F838" t="s">
        <v>6732</v>
      </c>
      <c r="G838">
        <v>0.87792999999999999</v>
      </c>
      <c r="H838">
        <v>0.87702000000000002</v>
      </c>
      <c r="J838">
        <v>2</v>
      </c>
      <c r="L838">
        <v>-2</v>
      </c>
      <c r="M838" t="s">
        <v>13</v>
      </c>
      <c r="N838">
        <f t="shared" si="163"/>
        <v>48644.390000000734</v>
      </c>
      <c r="O838">
        <f t="shared" si="159"/>
        <v>0</v>
      </c>
      <c r="U838" t="str">
        <f ca="1"/>
        <v>2025-06-19 08:33:03</v>
      </c>
      <c r="V838" s="4">
        <f t="shared" ca="1" si="153"/>
        <v>4</v>
      </c>
      <c r="W838" s="4">
        <f t="shared" ca="1" si="154"/>
        <v>15</v>
      </c>
      <c r="X838" s="4">
        <f t="shared" ca="1" si="155"/>
        <v>-15</v>
      </c>
      <c r="Y838" s="4">
        <f t="shared" ca="1" si="160"/>
        <v>0.86116999999999999</v>
      </c>
      <c r="Z838" s="4">
        <f t="shared" ca="1" si="161"/>
        <v>0.86053000000000002</v>
      </c>
      <c r="AA838" s="4">
        <f t="shared" ca="1" si="162"/>
        <v>0.85772000000000004</v>
      </c>
      <c r="AB838">
        <f t="shared" ca="1" si="156"/>
        <v>0</v>
      </c>
      <c r="AC838">
        <f t="shared" ca="1" si="157"/>
        <v>1</v>
      </c>
      <c r="AD838">
        <f t="shared" ca="1" si="158"/>
        <v>0</v>
      </c>
    </row>
    <row r="839" spans="1:30" x14ac:dyDescent="0.2">
      <c r="A839" t="s">
        <v>14</v>
      </c>
      <c r="B839" t="s">
        <v>6739</v>
      </c>
      <c r="C839" t="s">
        <v>128</v>
      </c>
      <c r="D839" t="s">
        <v>20</v>
      </c>
      <c r="E839" t="s">
        <v>6740</v>
      </c>
      <c r="F839" t="s">
        <v>6741</v>
      </c>
      <c r="G839">
        <v>0.87763999999999998</v>
      </c>
      <c r="H839">
        <v>0.87849999999999995</v>
      </c>
      <c r="J839">
        <v>2</v>
      </c>
      <c r="L839">
        <v>-2</v>
      </c>
      <c r="M839" t="s">
        <v>13</v>
      </c>
      <c r="N839">
        <f t="shared" si="163"/>
        <v>48646.390000000734</v>
      </c>
      <c r="O839">
        <f t="shared" si="159"/>
        <v>0</v>
      </c>
      <c r="U839" t="str">
        <f ca="1"/>
        <v>2025-06-19 08:22:50</v>
      </c>
      <c r="V839" s="4">
        <f t="shared" ca="1" si="153"/>
        <v>2</v>
      </c>
      <c r="W839" s="4">
        <f t="shared" ca="1" si="154"/>
        <v>3</v>
      </c>
      <c r="X839" s="4">
        <f t="shared" ca="1" si="155"/>
        <v>-3</v>
      </c>
      <c r="Y839" s="4">
        <f t="shared" ca="1" si="160"/>
        <v>0.85792000000000002</v>
      </c>
      <c r="Z839" s="4">
        <f t="shared" ca="1" si="161"/>
        <v>0.85965000000000003</v>
      </c>
      <c r="AA839" s="4">
        <f t="shared" ca="1" si="162"/>
        <v>0.85838999999999999</v>
      </c>
      <c r="AB839">
        <f t="shared" ca="1" si="156"/>
        <v>0</v>
      </c>
      <c r="AC839">
        <f t="shared" ca="1" si="157"/>
        <v>0</v>
      </c>
      <c r="AD839">
        <f t="shared" ca="1" si="158"/>
        <v>1</v>
      </c>
    </row>
    <row r="840" spans="1:30" x14ac:dyDescent="0.2">
      <c r="A840" t="s">
        <v>14</v>
      </c>
      <c r="B840" t="s">
        <v>6742</v>
      </c>
      <c r="C840" t="s">
        <v>28</v>
      </c>
      <c r="D840" t="s">
        <v>20</v>
      </c>
      <c r="E840" t="s">
        <v>6743</v>
      </c>
      <c r="F840" t="s">
        <v>6741</v>
      </c>
      <c r="G840">
        <v>0.87594000000000005</v>
      </c>
      <c r="H840">
        <v>0.87849999999999995</v>
      </c>
      <c r="J840">
        <v>1</v>
      </c>
      <c r="L840">
        <v>-1</v>
      </c>
      <c r="M840" t="s">
        <v>13</v>
      </c>
      <c r="N840">
        <f t="shared" si="163"/>
        <v>48648.390000000734</v>
      </c>
      <c r="O840">
        <f t="shared" si="159"/>
        <v>1</v>
      </c>
      <c r="U840" t="str">
        <f ca="1"/>
        <v>2025-06-19 08:12:38</v>
      </c>
      <c r="V840" s="4">
        <f t="shared" ca="1" si="153"/>
        <v>4</v>
      </c>
      <c r="W840" s="4">
        <f t="shared" ca="1" si="154"/>
        <v>15</v>
      </c>
      <c r="X840" s="4">
        <f t="shared" ca="1" si="155"/>
        <v>13.8</v>
      </c>
      <c r="Y840" s="4">
        <f t="shared" ca="1" si="160"/>
        <v>0.85929999999999995</v>
      </c>
      <c r="Z840" s="4">
        <f t="shared" ca="1" si="161"/>
        <v>0.85860999999999998</v>
      </c>
      <c r="AA840" s="4">
        <f t="shared" ca="1" si="162"/>
        <v>0.85616999999999999</v>
      </c>
      <c r="AB840">
        <f t="shared" ca="1" si="156"/>
        <v>0</v>
      </c>
      <c r="AC840">
        <f t="shared" ca="1" si="157"/>
        <v>1</v>
      </c>
      <c r="AD840">
        <f t="shared" ca="1" si="158"/>
        <v>0</v>
      </c>
    </row>
    <row r="841" spans="1:30" x14ac:dyDescent="0.2">
      <c r="A841" t="s">
        <v>14</v>
      </c>
      <c r="B841" t="s">
        <v>6744</v>
      </c>
      <c r="C841" t="s">
        <v>39</v>
      </c>
      <c r="D841" t="s">
        <v>20</v>
      </c>
      <c r="E841" t="s">
        <v>6745</v>
      </c>
      <c r="F841" t="s">
        <v>6746</v>
      </c>
      <c r="G841">
        <v>0.87990000000000002</v>
      </c>
      <c r="H841">
        <v>0.87636000000000003</v>
      </c>
      <c r="J841">
        <v>2</v>
      </c>
      <c r="L841">
        <v>1.84</v>
      </c>
      <c r="M841" t="s">
        <v>13</v>
      </c>
      <c r="N841">
        <f t="shared" si="163"/>
        <v>48649.390000000734</v>
      </c>
      <c r="O841">
        <f t="shared" si="159"/>
        <v>0</v>
      </c>
      <c r="U841" t="str">
        <f ca="1"/>
        <v>2025-06-19 08:01:57</v>
      </c>
      <c r="V841" s="4">
        <f t="shared" ca="1" si="153"/>
        <v>3</v>
      </c>
      <c r="W841" s="4">
        <f t="shared" ca="1" si="154"/>
        <v>7</v>
      </c>
      <c r="X841" s="4">
        <f t="shared" ca="1" si="155"/>
        <v>0.68000000000000016</v>
      </c>
      <c r="Y841" s="4">
        <f t="shared" ca="1" si="160"/>
        <v>0.85829999999999995</v>
      </c>
      <c r="Z841" s="4">
        <f t="shared" ca="1" si="161"/>
        <v>0.85892000000000002</v>
      </c>
      <c r="AA841" s="4">
        <f t="shared" ca="1" si="162"/>
        <v>0.85707</v>
      </c>
      <c r="AB841">
        <f t="shared" ca="1" si="156"/>
        <v>1</v>
      </c>
      <c r="AC841">
        <f t="shared" ca="1" si="157"/>
        <v>0</v>
      </c>
      <c r="AD841">
        <f t="shared" ca="1" si="158"/>
        <v>0</v>
      </c>
    </row>
    <row r="842" spans="1:30" x14ac:dyDescent="0.2">
      <c r="A842" t="s">
        <v>14</v>
      </c>
      <c r="B842" t="s">
        <v>6747</v>
      </c>
      <c r="C842" t="s">
        <v>28</v>
      </c>
      <c r="D842" t="s">
        <v>20</v>
      </c>
      <c r="E842" t="s">
        <v>6748</v>
      </c>
      <c r="F842" t="s">
        <v>6746</v>
      </c>
      <c r="G842">
        <v>0.87807999999999997</v>
      </c>
      <c r="H842">
        <v>0.87636000000000003</v>
      </c>
      <c r="J842">
        <v>1</v>
      </c>
      <c r="L842">
        <v>0.92</v>
      </c>
      <c r="M842" t="s">
        <v>13</v>
      </c>
      <c r="N842">
        <f t="shared" si="163"/>
        <v>48647.550000000738</v>
      </c>
      <c r="O842">
        <f t="shared" si="159"/>
        <v>1</v>
      </c>
      <c r="U842" t="str">
        <f ca="1"/>
        <v>2025-06-19 07:51:44</v>
      </c>
      <c r="V842" s="4">
        <f t="shared" ca="1" si="153"/>
        <v>2</v>
      </c>
      <c r="W842" s="4">
        <f t="shared" ca="1" si="154"/>
        <v>3</v>
      </c>
      <c r="X842" s="4">
        <f t="shared" ca="1" si="155"/>
        <v>-3</v>
      </c>
      <c r="Y842" s="4">
        <f t="shared" ca="1" si="160"/>
        <v>0.85718000000000005</v>
      </c>
      <c r="Z842" s="4">
        <f t="shared" ca="1" si="161"/>
        <v>0.85894000000000004</v>
      </c>
      <c r="AA842" s="4">
        <f t="shared" ca="1" si="162"/>
        <v>0.85726999999999998</v>
      </c>
      <c r="AB842">
        <f t="shared" ca="1" si="156"/>
        <v>0</v>
      </c>
      <c r="AC842">
        <f t="shared" ca="1" si="157"/>
        <v>0</v>
      </c>
      <c r="AD842">
        <f t="shared" ca="1" si="158"/>
        <v>1</v>
      </c>
    </row>
    <row r="843" spans="1:30" x14ac:dyDescent="0.2">
      <c r="A843" t="s">
        <v>14</v>
      </c>
      <c r="B843" t="s">
        <v>6749</v>
      </c>
      <c r="C843" t="s">
        <v>28</v>
      </c>
      <c r="D843" t="s">
        <v>20</v>
      </c>
      <c r="E843" t="s">
        <v>6750</v>
      </c>
      <c r="F843" t="s">
        <v>6751</v>
      </c>
      <c r="G843">
        <v>0.88022</v>
      </c>
      <c r="H843">
        <v>0.87841999999999998</v>
      </c>
      <c r="J843">
        <v>1</v>
      </c>
      <c r="L843">
        <v>0.92</v>
      </c>
      <c r="M843" t="s">
        <v>13</v>
      </c>
      <c r="N843">
        <f t="shared" si="163"/>
        <v>48646.63000000074</v>
      </c>
      <c r="O843">
        <f t="shared" si="159"/>
        <v>0</v>
      </c>
      <c r="U843" t="str">
        <f ca="1"/>
        <v>2025-06-19 07:41:31</v>
      </c>
      <c r="V843" s="4">
        <f t="shared" ca="1" si="153"/>
        <v>2</v>
      </c>
      <c r="W843" s="4">
        <f t="shared" ca="1" si="154"/>
        <v>3</v>
      </c>
      <c r="X843" s="4">
        <f t="shared" ca="1" si="155"/>
        <v>2.7600000000000002</v>
      </c>
      <c r="Y843" s="4">
        <f t="shared" ca="1" si="160"/>
        <v>0.85921999999999998</v>
      </c>
      <c r="Z843" s="4">
        <f t="shared" ca="1" si="161"/>
        <v>0.85629</v>
      </c>
      <c r="AA843" s="4">
        <f t="shared" ca="1" si="162"/>
        <v>0.85585</v>
      </c>
      <c r="AB843">
        <f t="shared" ca="1" si="156"/>
        <v>0</v>
      </c>
      <c r="AC843">
        <f t="shared" ca="1" si="157"/>
        <v>1</v>
      </c>
      <c r="AD843">
        <f t="shared" ca="1" si="158"/>
        <v>0</v>
      </c>
    </row>
    <row r="844" spans="1:30" x14ac:dyDescent="0.2">
      <c r="A844" t="s">
        <v>14</v>
      </c>
      <c r="B844" t="s">
        <v>6752</v>
      </c>
      <c r="C844" t="s">
        <v>28</v>
      </c>
      <c r="D844" t="s">
        <v>20</v>
      </c>
      <c r="E844" t="s">
        <v>6753</v>
      </c>
      <c r="F844" t="s">
        <v>6754</v>
      </c>
      <c r="G844">
        <v>0.88019999999999998</v>
      </c>
      <c r="H844">
        <v>0.88014000000000003</v>
      </c>
      <c r="J844">
        <v>1</v>
      </c>
      <c r="L844">
        <v>0.92</v>
      </c>
      <c r="M844" t="s">
        <v>13</v>
      </c>
      <c r="N844">
        <f t="shared" si="163"/>
        <v>48645.710000000741</v>
      </c>
      <c r="O844">
        <f t="shared" si="159"/>
        <v>0</v>
      </c>
      <c r="U844" t="str">
        <f ca="1"/>
        <v>2025-06-19 07:31:19</v>
      </c>
      <c r="V844" s="4">
        <f t="shared" ca="1" si="153"/>
        <v>3</v>
      </c>
      <c r="W844" s="4">
        <f t="shared" ca="1" si="154"/>
        <v>7</v>
      </c>
      <c r="X844" s="4">
        <f t="shared" ca="1" si="155"/>
        <v>0.68000000000000016</v>
      </c>
      <c r="Y844" s="4">
        <f t="shared" ca="1" si="160"/>
        <v>0.85624</v>
      </c>
      <c r="Z844" s="4">
        <f t="shared" ca="1" si="161"/>
        <v>0.85638000000000003</v>
      </c>
      <c r="AA844" s="4">
        <f t="shared" ca="1" si="162"/>
        <v>0.85484000000000004</v>
      </c>
      <c r="AB844">
        <f t="shared" ca="1" si="156"/>
        <v>1</v>
      </c>
      <c r="AC844">
        <f t="shared" ca="1" si="157"/>
        <v>0</v>
      </c>
      <c r="AD844">
        <f t="shared" ca="1" si="158"/>
        <v>0</v>
      </c>
    </row>
    <row r="845" spans="1:30" x14ac:dyDescent="0.2">
      <c r="A845" t="s">
        <v>11</v>
      </c>
      <c r="B845" t="s">
        <v>6755</v>
      </c>
      <c r="C845" t="s">
        <v>28</v>
      </c>
      <c r="D845" t="s">
        <v>20</v>
      </c>
      <c r="E845" t="s">
        <v>6756</v>
      </c>
      <c r="F845" t="s">
        <v>6757</v>
      </c>
      <c r="G845">
        <v>0.88056000000000001</v>
      </c>
      <c r="H845">
        <v>0.88041000000000003</v>
      </c>
      <c r="J845">
        <v>1</v>
      </c>
      <c r="L845">
        <v>-1</v>
      </c>
      <c r="M845" t="s">
        <v>13</v>
      </c>
      <c r="N845">
        <f t="shared" si="163"/>
        <v>48644.790000000743</v>
      </c>
      <c r="O845">
        <f t="shared" si="159"/>
        <v>0</v>
      </c>
      <c r="U845" t="str">
        <f ca="1"/>
        <v>2025-06-19 07:10:06</v>
      </c>
      <c r="V845" s="4">
        <f t="shared" ca="1" si="153"/>
        <v>1</v>
      </c>
      <c r="W845" s="4">
        <f t="shared" ca="1" si="154"/>
        <v>1</v>
      </c>
      <c r="X845" s="4">
        <f t="shared" ca="1" si="155"/>
        <v>0.92</v>
      </c>
      <c r="Y845" s="4">
        <f t="shared" ca="1" si="160"/>
        <v>0.55678000000000005</v>
      </c>
      <c r="Z845" s="4">
        <f t="shared" ca="1" si="161"/>
        <v>0.55722000000000005</v>
      </c>
      <c r="AA845" s="4">
        <f t="shared" ca="1" si="162"/>
        <v>0.55722000000000005</v>
      </c>
      <c r="AB845">
        <f t="shared" ca="1" si="156"/>
        <v>0</v>
      </c>
      <c r="AC845">
        <f t="shared" ca="1" si="157"/>
        <v>0</v>
      </c>
      <c r="AD845">
        <f t="shared" ca="1" si="158"/>
        <v>1</v>
      </c>
    </row>
    <row r="846" spans="1:30" x14ac:dyDescent="0.2">
      <c r="A846" t="s">
        <v>11</v>
      </c>
      <c r="B846" t="s">
        <v>6758</v>
      </c>
      <c r="C846" t="s">
        <v>71</v>
      </c>
      <c r="D846" t="s">
        <v>20</v>
      </c>
      <c r="E846" t="s">
        <v>6759</v>
      </c>
      <c r="F846" t="s">
        <v>6760</v>
      </c>
      <c r="G846">
        <v>0.87861</v>
      </c>
      <c r="H846">
        <v>0.88029999999999997</v>
      </c>
      <c r="J846">
        <v>2</v>
      </c>
      <c r="L846">
        <v>1.84</v>
      </c>
      <c r="M846" t="s">
        <v>13</v>
      </c>
      <c r="N846">
        <f t="shared" si="163"/>
        <v>48645.790000000743</v>
      </c>
      <c r="O846">
        <f t="shared" si="159"/>
        <v>0</v>
      </c>
      <c r="U846" t="str">
        <f ca="1"/>
        <v>2025-06-19 06:53:55</v>
      </c>
      <c r="V846" s="4">
        <f t="shared" ca="1" si="153"/>
        <v>1</v>
      </c>
      <c r="W846" s="4">
        <f t="shared" ca="1" si="154"/>
        <v>1</v>
      </c>
      <c r="X846" s="4">
        <f t="shared" ca="1" si="155"/>
        <v>0.92</v>
      </c>
      <c r="Y846" s="4">
        <f t="shared" ca="1" si="160"/>
        <v>0.55901999999999996</v>
      </c>
      <c r="Z846" s="4">
        <f t="shared" ca="1" si="161"/>
        <v>0.55759999999999998</v>
      </c>
      <c r="AA846" s="4">
        <f t="shared" ca="1" si="162"/>
        <v>0.55759999999999998</v>
      </c>
      <c r="AB846">
        <f t="shared" ca="1" si="156"/>
        <v>0</v>
      </c>
      <c r="AC846">
        <f t="shared" ca="1" si="157"/>
        <v>1</v>
      </c>
      <c r="AD846">
        <f t="shared" ca="1" si="158"/>
        <v>0</v>
      </c>
    </row>
    <row r="847" spans="1:30" x14ac:dyDescent="0.2">
      <c r="A847" t="s">
        <v>11</v>
      </c>
      <c r="B847" t="s">
        <v>6761</v>
      </c>
      <c r="C847" t="s">
        <v>28</v>
      </c>
      <c r="D847" t="s">
        <v>20</v>
      </c>
      <c r="E847" t="s">
        <v>6762</v>
      </c>
      <c r="F847" t="s">
        <v>6760</v>
      </c>
      <c r="G847">
        <v>0.87932999999999995</v>
      </c>
      <c r="H847">
        <v>0.88029999999999997</v>
      </c>
      <c r="J847">
        <v>1</v>
      </c>
      <c r="L847">
        <v>0.92</v>
      </c>
      <c r="M847" t="s">
        <v>13</v>
      </c>
      <c r="N847">
        <f t="shared" si="163"/>
        <v>48643.950000000747</v>
      </c>
      <c r="O847">
        <f t="shared" si="159"/>
        <v>1</v>
      </c>
      <c r="U847" t="str">
        <f ca="1"/>
        <v>2025-06-19 06:43:43</v>
      </c>
      <c r="V847" s="4">
        <f t="shared" ca="1" si="153"/>
        <v>3</v>
      </c>
      <c r="W847" s="4">
        <f t="shared" ca="1" si="154"/>
        <v>7</v>
      </c>
      <c r="X847" s="4">
        <f t="shared" ca="1" si="155"/>
        <v>4.5200000000000005</v>
      </c>
      <c r="Y847" s="4">
        <f t="shared" ca="1" si="160"/>
        <v>0.55739000000000005</v>
      </c>
      <c r="Z847" s="4">
        <f t="shared" ca="1" si="161"/>
        <v>0.55959999999999999</v>
      </c>
      <c r="AA847" s="4">
        <f t="shared" ca="1" si="162"/>
        <v>0.55510999999999999</v>
      </c>
      <c r="AB847">
        <f t="shared" ca="1" si="156"/>
        <v>1</v>
      </c>
      <c r="AC847">
        <f t="shared" ca="1" si="157"/>
        <v>0</v>
      </c>
      <c r="AD847">
        <f t="shared" ca="1" si="158"/>
        <v>0</v>
      </c>
    </row>
    <row r="848" spans="1:30" x14ac:dyDescent="0.2">
      <c r="A848" t="s">
        <v>14</v>
      </c>
      <c r="B848" t="s">
        <v>6763</v>
      </c>
      <c r="C848" t="s">
        <v>28</v>
      </c>
      <c r="D848" t="s">
        <v>20</v>
      </c>
      <c r="E848" t="s">
        <v>6764</v>
      </c>
      <c r="F848" t="s">
        <v>6765</v>
      </c>
      <c r="G848">
        <v>0.87895999999999996</v>
      </c>
      <c r="H848">
        <v>0.87953000000000003</v>
      </c>
      <c r="J848">
        <v>1</v>
      </c>
      <c r="L848">
        <v>-1</v>
      </c>
      <c r="M848" t="s">
        <v>13</v>
      </c>
      <c r="N848">
        <f t="shared" si="163"/>
        <v>48643.030000000748</v>
      </c>
      <c r="O848">
        <f t="shared" si="159"/>
        <v>1</v>
      </c>
      <c r="U848" t="str">
        <f ca="1"/>
        <v>2025-06-19 06:33:30</v>
      </c>
      <c r="V848" s="4">
        <f t="shared" ca="1" si="153"/>
        <v>1</v>
      </c>
      <c r="W848" s="4">
        <f t="shared" ca="1" si="154"/>
        <v>1</v>
      </c>
      <c r="X848" s="4">
        <f t="shared" ca="1" si="155"/>
        <v>0.92</v>
      </c>
      <c r="Y848" s="4">
        <f t="shared" ca="1" si="160"/>
        <v>0.55988000000000004</v>
      </c>
      <c r="Z848" s="4">
        <f t="shared" ca="1" si="161"/>
        <v>0.55755999999999994</v>
      </c>
      <c r="AA848" s="4">
        <f t="shared" ca="1" si="162"/>
        <v>0.55755999999999994</v>
      </c>
      <c r="AB848">
        <f t="shared" ca="1" si="156"/>
        <v>0</v>
      </c>
      <c r="AC848">
        <f t="shared" ca="1" si="157"/>
        <v>1</v>
      </c>
      <c r="AD848">
        <f t="shared" ca="1" si="158"/>
        <v>0</v>
      </c>
    </row>
    <row r="849" spans="1:30" x14ac:dyDescent="0.2">
      <c r="A849" t="s">
        <v>14</v>
      </c>
      <c r="B849" t="s">
        <v>6766</v>
      </c>
      <c r="C849" t="s">
        <v>126</v>
      </c>
      <c r="D849" t="s">
        <v>20</v>
      </c>
      <c r="E849" t="s">
        <v>6767</v>
      </c>
      <c r="F849" t="s">
        <v>6768</v>
      </c>
      <c r="G849">
        <v>0.87970000000000004</v>
      </c>
      <c r="H849">
        <v>0.87895999999999996</v>
      </c>
      <c r="J849">
        <v>2</v>
      </c>
      <c r="L849">
        <v>1.84</v>
      </c>
      <c r="M849" t="s">
        <v>13</v>
      </c>
      <c r="N849">
        <f t="shared" si="163"/>
        <v>48644.030000000748</v>
      </c>
      <c r="O849">
        <f t="shared" si="159"/>
        <v>1</v>
      </c>
      <c r="U849" t="str">
        <f ca="1"/>
        <v>2025-06-19 06:23:17</v>
      </c>
      <c r="V849" s="4">
        <f t="shared" ca="1" si="153"/>
        <v>2</v>
      </c>
      <c r="W849" s="4">
        <f t="shared" ca="1" si="154"/>
        <v>3</v>
      </c>
      <c r="X849" s="4">
        <f t="shared" ca="1" si="155"/>
        <v>0.84000000000000008</v>
      </c>
      <c r="Y849" s="4">
        <f t="shared" ca="1" si="160"/>
        <v>0.55769999999999997</v>
      </c>
      <c r="Z849" s="4">
        <f t="shared" ca="1" si="161"/>
        <v>0.55786999999999998</v>
      </c>
      <c r="AA849" s="4">
        <f t="shared" ca="1" si="162"/>
        <v>0.55691000000000002</v>
      </c>
      <c r="AB849">
        <f t="shared" ca="1" si="156"/>
        <v>1</v>
      </c>
      <c r="AC849">
        <f t="shared" ca="1" si="157"/>
        <v>0</v>
      </c>
      <c r="AD849">
        <f t="shared" ca="1" si="158"/>
        <v>0</v>
      </c>
    </row>
    <row r="850" spans="1:30" x14ac:dyDescent="0.2">
      <c r="A850" t="s">
        <v>14</v>
      </c>
      <c r="B850" t="s">
        <v>6769</v>
      </c>
      <c r="C850" t="s">
        <v>28</v>
      </c>
      <c r="D850" t="s">
        <v>20</v>
      </c>
      <c r="E850" t="s">
        <v>6770</v>
      </c>
      <c r="F850" t="s">
        <v>6768</v>
      </c>
      <c r="G850">
        <v>0.879</v>
      </c>
      <c r="H850">
        <v>0.87895999999999996</v>
      </c>
      <c r="J850">
        <v>1</v>
      </c>
      <c r="L850">
        <v>0.92</v>
      </c>
      <c r="M850" t="s">
        <v>13</v>
      </c>
      <c r="N850">
        <f t="shared" si="163"/>
        <v>48642.190000000752</v>
      </c>
      <c r="O850">
        <f t="shared" si="159"/>
        <v>0</v>
      </c>
      <c r="U850" t="str">
        <f ca="1"/>
        <v>2025-06-19 06:13:05</v>
      </c>
      <c r="V850" s="4">
        <f t="shared" ca="1" si="153"/>
        <v>1</v>
      </c>
      <c r="W850" s="4">
        <f t="shared" ca="1" si="154"/>
        <v>1</v>
      </c>
      <c r="X850" s="4">
        <f t="shared" ca="1" si="155"/>
        <v>0.92</v>
      </c>
      <c r="Y850" s="4">
        <f t="shared" ca="1" si="160"/>
        <v>0.55642999999999998</v>
      </c>
      <c r="Z850" s="4">
        <f t="shared" ca="1" si="161"/>
        <v>0.55567999999999995</v>
      </c>
      <c r="AA850" s="4">
        <f t="shared" ca="1" si="162"/>
        <v>0.55567999999999995</v>
      </c>
      <c r="AB850">
        <f t="shared" ca="1" si="156"/>
        <v>0</v>
      </c>
      <c r="AC850">
        <f t="shared" ca="1" si="157"/>
        <v>1</v>
      </c>
      <c r="AD850">
        <f t="shared" ca="1" si="158"/>
        <v>0</v>
      </c>
    </row>
    <row r="851" spans="1:30" x14ac:dyDescent="0.2">
      <c r="A851" t="s">
        <v>14</v>
      </c>
      <c r="B851" t="s">
        <v>6771</v>
      </c>
      <c r="C851" t="s">
        <v>36</v>
      </c>
      <c r="D851" t="s">
        <v>20</v>
      </c>
      <c r="E851" t="s">
        <v>6772</v>
      </c>
      <c r="F851" t="s">
        <v>6773</v>
      </c>
      <c r="G851">
        <v>0.88116000000000005</v>
      </c>
      <c r="H851">
        <v>0.87934000000000001</v>
      </c>
      <c r="J851">
        <v>2</v>
      </c>
      <c r="L851">
        <v>1.84</v>
      </c>
      <c r="M851" t="s">
        <v>13</v>
      </c>
      <c r="N851">
        <f t="shared" si="163"/>
        <v>48641.270000000753</v>
      </c>
      <c r="O851">
        <f t="shared" si="159"/>
        <v>0</v>
      </c>
      <c r="U851" t="str">
        <f ca="1"/>
        <v>2025-06-19 06:02:51</v>
      </c>
      <c r="V851" s="4">
        <f t="shared" ca="1" si="153"/>
        <v>2</v>
      </c>
      <c r="W851" s="4">
        <f t="shared" ca="1" si="154"/>
        <v>3</v>
      </c>
      <c r="X851" s="4">
        <f t="shared" ca="1" si="155"/>
        <v>0.84000000000000008</v>
      </c>
      <c r="Y851" s="4">
        <f t="shared" ca="1" si="160"/>
        <v>0.55603999999999998</v>
      </c>
      <c r="Z851" s="4">
        <f t="shared" ca="1" si="161"/>
        <v>0.55613999999999997</v>
      </c>
      <c r="AA851" s="4">
        <f t="shared" ca="1" si="162"/>
        <v>0.55544000000000004</v>
      </c>
      <c r="AB851">
        <f t="shared" ca="1" si="156"/>
        <v>1</v>
      </c>
      <c r="AC851">
        <f t="shared" ca="1" si="157"/>
        <v>0</v>
      </c>
      <c r="AD851">
        <f t="shared" ca="1" si="158"/>
        <v>0</v>
      </c>
    </row>
    <row r="852" spans="1:30" x14ac:dyDescent="0.2">
      <c r="A852" t="s">
        <v>14</v>
      </c>
      <c r="B852" t="s">
        <v>6774</v>
      </c>
      <c r="C852" t="s">
        <v>28</v>
      </c>
      <c r="D852" t="s">
        <v>20</v>
      </c>
      <c r="E852" t="s">
        <v>6775</v>
      </c>
      <c r="F852" t="s">
        <v>6773</v>
      </c>
      <c r="G852">
        <v>0.87931999999999999</v>
      </c>
      <c r="H852">
        <v>0.87934000000000001</v>
      </c>
      <c r="J852">
        <v>1</v>
      </c>
      <c r="L852">
        <v>-1</v>
      </c>
      <c r="M852" t="s">
        <v>13</v>
      </c>
      <c r="N852">
        <f t="shared" si="163"/>
        <v>48639.430000000757</v>
      </c>
      <c r="O852">
        <f t="shared" si="159"/>
        <v>0</v>
      </c>
      <c r="U852" t="str">
        <f ca="1"/>
        <v>2025-06-19 05:52:12</v>
      </c>
      <c r="V852" s="4">
        <f t="shared" ca="1" si="153"/>
        <v>4</v>
      </c>
      <c r="W852" s="4">
        <f t="shared" ca="1" si="154"/>
        <v>15</v>
      </c>
      <c r="X852" s="4">
        <f t="shared" ca="1" si="155"/>
        <v>0.36000000000000032</v>
      </c>
      <c r="Y852" s="4">
        <f t="shared" ca="1" si="160"/>
        <v>0.55630000000000002</v>
      </c>
      <c r="Z852" s="4">
        <f t="shared" ca="1" si="161"/>
        <v>0.55905000000000005</v>
      </c>
      <c r="AA852" s="4">
        <f t="shared" ca="1" si="162"/>
        <v>0.55615999999999999</v>
      </c>
      <c r="AB852">
        <f t="shared" ca="1" si="156"/>
        <v>1</v>
      </c>
      <c r="AC852">
        <f t="shared" ca="1" si="157"/>
        <v>0</v>
      </c>
      <c r="AD852">
        <f t="shared" ca="1" si="158"/>
        <v>0</v>
      </c>
    </row>
    <row r="853" spans="1:30" x14ac:dyDescent="0.2">
      <c r="A853" t="s">
        <v>11</v>
      </c>
      <c r="B853" t="s">
        <v>6776</v>
      </c>
      <c r="C853" t="s">
        <v>3851</v>
      </c>
      <c r="D853" t="s">
        <v>20</v>
      </c>
      <c r="E853" t="s">
        <v>6777</v>
      </c>
      <c r="F853" t="s">
        <v>6778</v>
      </c>
      <c r="G853">
        <v>0.87932999999999995</v>
      </c>
      <c r="H853">
        <v>0.87931999999999999</v>
      </c>
      <c r="J853">
        <v>2</v>
      </c>
      <c r="L853">
        <v>-2</v>
      </c>
      <c r="M853" t="s">
        <v>13</v>
      </c>
      <c r="N853">
        <f t="shared" si="163"/>
        <v>48640.430000000757</v>
      </c>
      <c r="O853">
        <f t="shared" si="159"/>
        <v>1</v>
      </c>
      <c r="U853" t="str">
        <f ca="1"/>
        <v>2025-06-19 05:42:05</v>
      </c>
      <c r="V853" s="4">
        <f t="shared" ca="1" si="153"/>
        <v>4</v>
      </c>
      <c r="W853" s="4">
        <f t="shared" ca="1" si="154"/>
        <v>15</v>
      </c>
      <c r="X853" s="4">
        <f t="shared" ca="1" si="155"/>
        <v>-15</v>
      </c>
      <c r="Y853" s="4">
        <f t="shared" ca="1" si="160"/>
        <v>0.55888000000000004</v>
      </c>
      <c r="Z853" s="4">
        <f t="shared" ca="1" si="161"/>
        <v>0.55715999999999999</v>
      </c>
      <c r="AA853" s="4">
        <f t="shared" ca="1" si="162"/>
        <v>0.55432999999999999</v>
      </c>
      <c r="AB853">
        <f t="shared" ca="1" si="156"/>
        <v>0</v>
      </c>
      <c r="AC853">
        <f t="shared" ca="1" si="157"/>
        <v>1</v>
      </c>
      <c r="AD853">
        <f t="shared" ca="1" si="158"/>
        <v>0</v>
      </c>
    </row>
    <row r="854" spans="1:30" x14ac:dyDescent="0.2">
      <c r="A854" t="s">
        <v>11</v>
      </c>
      <c r="B854" t="s">
        <v>6779</v>
      </c>
      <c r="C854" t="s">
        <v>28</v>
      </c>
      <c r="D854" t="s">
        <v>20</v>
      </c>
      <c r="E854" t="s">
        <v>6780</v>
      </c>
      <c r="F854" t="s">
        <v>6778</v>
      </c>
      <c r="G854">
        <v>0.87999000000000005</v>
      </c>
      <c r="H854">
        <v>0.87931999999999999</v>
      </c>
      <c r="J854">
        <v>1</v>
      </c>
      <c r="L854">
        <v>-1</v>
      </c>
      <c r="M854" t="s">
        <v>13</v>
      </c>
      <c r="N854">
        <f t="shared" si="163"/>
        <v>48642.430000000757</v>
      </c>
      <c r="O854">
        <f t="shared" si="159"/>
        <v>1</v>
      </c>
      <c r="U854" t="str">
        <f ca="1"/>
        <v>2025-06-19 05:31:53</v>
      </c>
      <c r="V854" s="4">
        <f t="shared" ca="1" si="153"/>
        <v>2</v>
      </c>
      <c r="W854" s="4">
        <f t="shared" ca="1" si="154"/>
        <v>3</v>
      </c>
      <c r="X854" s="4">
        <f t="shared" ca="1" si="155"/>
        <v>2.7600000000000002</v>
      </c>
      <c r="Y854" s="4">
        <f t="shared" ca="1" si="160"/>
        <v>0.55425000000000002</v>
      </c>
      <c r="Z854" s="4">
        <f t="shared" ca="1" si="161"/>
        <v>0.55764999999999998</v>
      </c>
      <c r="AA854" s="4">
        <f t="shared" ca="1" si="162"/>
        <v>0.55591000000000002</v>
      </c>
      <c r="AB854">
        <f t="shared" ca="1" si="156"/>
        <v>0</v>
      </c>
      <c r="AC854">
        <f t="shared" ca="1" si="157"/>
        <v>0</v>
      </c>
      <c r="AD854">
        <f t="shared" ca="1" si="158"/>
        <v>1</v>
      </c>
    </row>
    <row r="855" spans="1:30" x14ac:dyDescent="0.2">
      <c r="A855" t="s">
        <v>14</v>
      </c>
      <c r="B855" t="s">
        <v>6781</v>
      </c>
      <c r="C855" t="s">
        <v>34</v>
      </c>
      <c r="D855" t="s">
        <v>20</v>
      </c>
      <c r="E855" t="s">
        <v>6782</v>
      </c>
      <c r="F855" t="s">
        <v>6783</v>
      </c>
      <c r="G855">
        <v>0.88154999999999994</v>
      </c>
      <c r="H855">
        <v>0.87995000000000001</v>
      </c>
      <c r="J855">
        <v>1</v>
      </c>
      <c r="L855">
        <v>0.92</v>
      </c>
      <c r="M855" t="s">
        <v>13</v>
      </c>
      <c r="N855">
        <f t="shared" si="163"/>
        <v>48643.430000000757</v>
      </c>
      <c r="O855">
        <f t="shared" si="159"/>
        <v>0</v>
      </c>
      <c r="U855" t="str">
        <f ca="1"/>
        <v>2025-06-19 05:10:35</v>
      </c>
      <c r="V855" s="4">
        <f t="shared" ca="1" si="153"/>
        <v>1</v>
      </c>
      <c r="W855" s="4">
        <f t="shared" ca="1" si="154"/>
        <v>1</v>
      </c>
      <c r="X855" s="4">
        <f t="shared" ca="1" si="155"/>
        <v>0.92</v>
      </c>
      <c r="Y855" s="4">
        <f t="shared" ca="1" si="160"/>
        <v>1.9221299999999999</v>
      </c>
      <c r="Z855" s="4">
        <f t="shared" ca="1" si="161"/>
        <v>1.9158599999999999</v>
      </c>
      <c r="AA855" s="4">
        <f t="shared" ca="1" si="162"/>
        <v>1.9158599999999999</v>
      </c>
      <c r="AB855">
        <f t="shared" ca="1" si="156"/>
        <v>0</v>
      </c>
      <c r="AC855">
        <f t="shared" ca="1" si="157"/>
        <v>1</v>
      </c>
      <c r="AD855">
        <f t="shared" ca="1" si="158"/>
        <v>0</v>
      </c>
    </row>
    <row r="856" spans="1:30" x14ac:dyDescent="0.2">
      <c r="A856" t="s">
        <v>14</v>
      </c>
      <c r="B856" t="s">
        <v>3614</v>
      </c>
      <c r="C856" t="s">
        <v>123</v>
      </c>
      <c r="D856" t="s">
        <v>20</v>
      </c>
      <c r="E856" t="s">
        <v>3615</v>
      </c>
      <c r="F856" t="s">
        <v>3616</v>
      </c>
      <c r="G856">
        <v>0.88207000000000002</v>
      </c>
      <c r="H856">
        <v>0.88170999999999999</v>
      </c>
      <c r="J856">
        <v>2</v>
      </c>
      <c r="L856">
        <f>1.84</f>
        <v>1.84</v>
      </c>
      <c r="M856" t="s">
        <v>13</v>
      </c>
      <c r="N856">
        <f t="shared" si="163"/>
        <v>48642.510000000759</v>
      </c>
      <c r="O856">
        <f t="shared" si="159"/>
        <v>0</v>
      </c>
      <c r="U856" t="str">
        <f ca="1"/>
        <v>2025-06-19 05:00:23</v>
      </c>
      <c r="V856" s="4">
        <f t="shared" ca="1" si="153"/>
        <v>3</v>
      </c>
      <c r="W856" s="4">
        <f t="shared" ca="1" si="154"/>
        <v>7</v>
      </c>
      <c r="X856" s="4">
        <f t="shared" ca="1" si="155"/>
        <v>-7</v>
      </c>
      <c r="Y856" s="4">
        <f t="shared" ca="1" si="160"/>
        <v>1.91642</v>
      </c>
      <c r="Z856" s="4">
        <f t="shared" ca="1" si="161"/>
        <v>1.9164099999999999</v>
      </c>
      <c r="AA856" s="4">
        <f t="shared" ca="1" si="162"/>
        <v>1.9116599999999999</v>
      </c>
      <c r="AB856">
        <f t="shared" ca="1" si="156"/>
        <v>0</v>
      </c>
      <c r="AC856">
        <f t="shared" ca="1" si="157"/>
        <v>1</v>
      </c>
      <c r="AD856">
        <f t="shared" ca="1" si="158"/>
        <v>0</v>
      </c>
    </row>
    <row r="857" spans="1:30" x14ac:dyDescent="0.2">
      <c r="A857" t="s">
        <v>14</v>
      </c>
      <c r="B857" t="s">
        <v>3617</v>
      </c>
      <c r="C857" t="s">
        <v>28</v>
      </c>
      <c r="D857" t="s">
        <v>20</v>
      </c>
      <c r="E857" t="s">
        <v>3618</v>
      </c>
      <c r="F857" t="s">
        <v>3616</v>
      </c>
      <c r="G857">
        <v>0.87995999999999996</v>
      </c>
      <c r="H857">
        <v>0.88170999999999999</v>
      </c>
      <c r="J857">
        <v>1</v>
      </c>
      <c r="L857">
        <v>-1</v>
      </c>
      <c r="M857" t="s">
        <v>13</v>
      </c>
      <c r="N857">
        <f t="shared" si="163"/>
        <v>48640.670000000762</v>
      </c>
      <c r="O857">
        <f t="shared" si="159"/>
        <v>0</v>
      </c>
      <c r="U857" t="str">
        <f ca="1"/>
        <v>2025-06-19 04:49:44</v>
      </c>
      <c r="V857" s="4">
        <f t="shared" ca="1" si="153"/>
        <v>1</v>
      </c>
      <c r="W857" s="4">
        <f t="shared" ca="1" si="154"/>
        <v>1</v>
      </c>
      <c r="X857" s="4">
        <f t="shared" ca="1" si="155"/>
        <v>0.92</v>
      </c>
      <c r="Y857" s="4">
        <f t="shared" ca="1" si="160"/>
        <v>1.91201</v>
      </c>
      <c r="Z857" s="4">
        <f t="shared" ca="1" si="161"/>
        <v>1.91506</v>
      </c>
      <c r="AA857" s="4">
        <f t="shared" ca="1" si="162"/>
        <v>1.91506</v>
      </c>
      <c r="AB857">
        <f t="shared" ca="1" si="156"/>
        <v>0</v>
      </c>
      <c r="AC857">
        <f t="shared" ca="1" si="157"/>
        <v>0</v>
      </c>
      <c r="AD857">
        <f t="shared" ca="1" si="158"/>
        <v>1</v>
      </c>
    </row>
    <row r="858" spans="1:30" x14ac:dyDescent="0.2">
      <c r="A858" t="s">
        <v>11</v>
      </c>
      <c r="B858" t="s">
        <v>3619</v>
      </c>
      <c r="C858" t="s">
        <v>45</v>
      </c>
      <c r="D858" t="s">
        <v>20</v>
      </c>
      <c r="E858" t="s">
        <v>3620</v>
      </c>
      <c r="F858" t="s">
        <v>3621</v>
      </c>
      <c r="G858">
        <v>0.87971999999999995</v>
      </c>
      <c r="H858">
        <v>0.87983</v>
      </c>
      <c r="J858">
        <v>4</v>
      </c>
      <c r="L858">
        <v>3.68</v>
      </c>
      <c r="M858" t="s">
        <v>13</v>
      </c>
      <c r="N858">
        <f t="shared" si="163"/>
        <v>48641.670000000762</v>
      </c>
      <c r="O858">
        <f t="shared" si="159"/>
        <v>0</v>
      </c>
      <c r="U858" t="str">
        <f ca="1"/>
        <v>2025-06-19 04:39:32</v>
      </c>
      <c r="V858" s="4">
        <f t="shared" ca="1" si="153"/>
        <v>2</v>
      </c>
      <c r="W858" s="4">
        <f t="shared" ca="1" si="154"/>
        <v>3</v>
      </c>
      <c r="X858" s="4">
        <f t="shared" ca="1" si="155"/>
        <v>2.7600000000000002</v>
      </c>
      <c r="Y858" s="4">
        <f t="shared" ca="1" si="160"/>
        <v>1.91492</v>
      </c>
      <c r="Z858" s="4">
        <f t="shared" ca="1" si="161"/>
        <v>1.91808</v>
      </c>
      <c r="AA858" s="4">
        <f t="shared" ca="1" si="162"/>
        <v>1.9156500000000001</v>
      </c>
      <c r="AB858">
        <f t="shared" ca="1" si="156"/>
        <v>0</v>
      </c>
      <c r="AC858">
        <f t="shared" ca="1" si="157"/>
        <v>0</v>
      </c>
      <c r="AD858">
        <f t="shared" ca="1" si="158"/>
        <v>1</v>
      </c>
    </row>
    <row r="859" spans="1:30" x14ac:dyDescent="0.2">
      <c r="A859" t="s">
        <v>11</v>
      </c>
      <c r="B859" t="s">
        <v>3622</v>
      </c>
      <c r="C859" t="s">
        <v>28</v>
      </c>
      <c r="D859" t="s">
        <v>20</v>
      </c>
      <c r="E859" t="s">
        <v>3623</v>
      </c>
      <c r="F859" t="s">
        <v>3621</v>
      </c>
      <c r="G859">
        <v>0.88239000000000001</v>
      </c>
      <c r="H859">
        <v>0.87983</v>
      </c>
      <c r="J859">
        <v>1</v>
      </c>
      <c r="L859">
        <v>-1</v>
      </c>
      <c r="M859" t="s">
        <v>13</v>
      </c>
      <c r="N859">
        <f t="shared" si="163"/>
        <v>48637.990000000762</v>
      </c>
      <c r="O859">
        <f t="shared" si="159"/>
        <v>1</v>
      </c>
      <c r="U859" t="str">
        <f ca="1"/>
        <v>2025-06-19 04:29:26</v>
      </c>
      <c r="V859" s="4">
        <f t="shared" ca="1" si="153"/>
        <v>4</v>
      </c>
      <c r="W859" s="4">
        <f t="shared" ca="1" si="154"/>
        <v>15</v>
      </c>
      <c r="X859" s="4">
        <f t="shared" ca="1" si="155"/>
        <v>0.36000000000000032</v>
      </c>
      <c r="Y859" s="4">
        <f t="shared" ca="1" si="160"/>
        <v>1.9158200000000001</v>
      </c>
      <c r="Z859" s="4">
        <f t="shared" ca="1" si="161"/>
        <v>1.91994</v>
      </c>
      <c r="AA859" s="4">
        <f t="shared" ca="1" si="162"/>
        <v>1.91421</v>
      </c>
      <c r="AB859">
        <f t="shared" ca="1" si="156"/>
        <v>1</v>
      </c>
      <c r="AC859">
        <f t="shared" ca="1" si="157"/>
        <v>0</v>
      </c>
      <c r="AD859">
        <f t="shared" ca="1" si="158"/>
        <v>0</v>
      </c>
    </row>
    <row r="860" spans="1:30" x14ac:dyDescent="0.2">
      <c r="A860" t="s">
        <v>11</v>
      </c>
      <c r="B860" t="s">
        <v>3624</v>
      </c>
      <c r="C860" t="s">
        <v>146</v>
      </c>
      <c r="D860" t="s">
        <v>20</v>
      </c>
      <c r="E860" t="s">
        <v>3625</v>
      </c>
      <c r="F860" t="s">
        <v>3621</v>
      </c>
      <c r="G860">
        <v>0.88109000000000004</v>
      </c>
      <c r="H860">
        <v>0.87983</v>
      </c>
      <c r="J860">
        <v>2</v>
      </c>
      <c r="L860">
        <v>-2</v>
      </c>
      <c r="M860" t="s">
        <v>13</v>
      </c>
      <c r="N860">
        <f t="shared" si="163"/>
        <v>48638.990000000762</v>
      </c>
      <c r="O860">
        <f t="shared" si="159"/>
        <v>0</v>
      </c>
      <c r="U860" t="str">
        <f ca="1"/>
        <v>2025-06-19 04:19:14</v>
      </c>
      <c r="V860" s="4">
        <f t="shared" ca="1" si="153"/>
        <v>1</v>
      </c>
      <c r="W860" s="4">
        <f t="shared" ca="1" si="154"/>
        <v>1</v>
      </c>
      <c r="X860" s="4">
        <f t="shared" ca="1" si="155"/>
        <v>0.92</v>
      </c>
      <c r="Y860" s="4">
        <f t="shared" ca="1" si="160"/>
        <v>1.92038</v>
      </c>
      <c r="Z860" s="4">
        <f t="shared" ca="1" si="161"/>
        <v>1.92039</v>
      </c>
      <c r="AA860" s="4">
        <f t="shared" ca="1" si="162"/>
        <v>1.92039</v>
      </c>
      <c r="AB860">
        <f t="shared" ca="1" si="156"/>
        <v>0</v>
      </c>
      <c r="AC860">
        <f t="shared" ca="1" si="157"/>
        <v>0</v>
      </c>
      <c r="AD860">
        <f t="shared" ca="1" si="158"/>
        <v>1</v>
      </c>
    </row>
    <row r="861" spans="1:30" x14ac:dyDescent="0.2">
      <c r="A861" t="s">
        <v>14</v>
      </c>
      <c r="B861" t="s">
        <v>3626</v>
      </c>
      <c r="C861" t="s">
        <v>28</v>
      </c>
      <c r="D861" t="s">
        <v>20</v>
      </c>
      <c r="E861" t="s">
        <v>3627</v>
      </c>
      <c r="F861" t="s">
        <v>3628</v>
      </c>
      <c r="G861">
        <v>0.88151999999999997</v>
      </c>
      <c r="H861">
        <v>0.88273999999999997</v>
      </c>
      <c r="J861">
        <v>1</v>
      </c>
      <c r="L861">
        <v>-1</v>
      </c>
      <c r="M861" t="s">
        <v>13</v>
      </c>
      <c r="N861">
        <f t="shared" si="163"/>
        <v>48640.990000000762</v>
      </c>
      <c r="O861">
        <f t="shared" si="159"/>
        <v>0</v>
      </c>
      <c r="U861" t="str">
        <f ca="1"/>
        <v>2025-06-19 04:09:01</v>
      </c>
      <c r="V861" s="4">
        <f t="shared" ca="1" si="153"/>
        <v>1</v>
      </c>
      <c r="W861" s="4">
        <f t="shared" ca="1" si="154"/>
        <v>1</v>
      </c>
      <c r="X861" s="4">
        <f t="shared" ca="1" si="155"/>
        <v>0.92</v>
      </c>
      <c r="Y861" s="4">
        <f t="shared" ca="1" si="160"/>
        <v>1.9205099999999999</v>
      </c>
      <c r="Z861" s="4">
        <f t="shared" ca="1" si="161"/>
        <v>1.92195</v>
      </c>
      <c r="AA861" s="4">
        <f t="shared" ca="1" si="162"/>
        <v>1.92195</v>
      </c>
      <c r="AB861">
        <f t="shared" ca="1" si="156"/>
        <v>0</v>
      </c>
      <c r="AC861">
        <f t="shared" ca="1" si="157"/>
        <v>0</v>
      </c>
      <c r="AD861">
        <f t="shared" ca="1" si="158"/>
        <v>1</v>
      </c>
    </row>
    <row r="862" spans="1:30" x14ac:dyDescent="0.2">
      <c r="A862" t="s">
        <v>14</v>
      </c>
      <c r="B862" t="s">
        <v>3629</v>
      </c>
      <c r="C862" t="s">
        <v>77</v>
      </c>
      <c r="D862" t="s">
        <v>20</v>
      </c>
      <c r="E862" t="s">
        <v>3630</v>
      </c>
      <c r="F862" t="s">
        <v>3628</v>
      </c>
      <c r="G862">
        <v>0.88232999999999995</v>
      </c>
      <c r="H862">
        <v>0.88273999999999997</v>
      </c>
      <c r="J862">
        <v>2</v>
      </c>
      <c r="L862">
        <v>-2</v>
      </c>
      <c r="M862" t="s">
        <v>13</v>
      </c>
      <c r="N862">
        <f t="shared" si="163"/>
        <v>48641.990000000762</v>
      </c>
      <c r="O862">
        <f t="shared" si="159"/>
        <v>0</v>
      </c>
      <c r="U862" t="str">
        <f ca="1"/>
        <v>2025-06-19 03:58:49</v>
      </c>
      <c r="V862" s="4">
        <f t="shared" ca="1" si="153"/>
        <v>1</v>
      </c>
      <c r="W862" s="4">
        <f t="shared" ca="1" si="154"/>
        <v>1</v>
      </c>
      <c r="X862" s="4">
        <f t="shared" ca="1" si="155"/>
        <v>0.92</v>
      </c>
      <c r="Y862" s="4">
        <f t="shared" ca="1" si="160"/>
        <v>1.9218500000000001</v>
      </c>
      <c r="Z862" s="4">
        <f t="shared" ca="1" si="161"/>
        <v>1.9253100000000001</v>
      </c>
      <c r="AA862" s="4">
        <f t="shared" ca="1" si="162"/>
        <v>1.9253100000000001</v>
      </c>
      <c r="AB862">
        <f t="shared" ca="1" si="156"/>
        <v>0</v>
      </c>
      <c r="AC862">
        <f t="shared" ca="1" si="157"/>
        <v>0</v>
      </c>
      <c r="AD862">
        <f t="shared" ca="1" si="158"/>
        <v>1</v>
      </c>
    </row>
    <row r="863" spans="1:30" x14ac:dyDescent="0.2">
      <c r="A863" t="s">
        <v>14</v>
      </c>
      <c r="B863" t="s">
        <v>3631</v>
      </c>
      <c r="C863" t="s">
        <v>94</v>
      </c>
      <c r="D863" t="s">
        <v>20</v>
      </c>
      <c r="E863" t="s">
        <v>3632</v>
      </c>
      <c r="F863" t="s">
        <v>3628</v>
      </c>
      <c r="G863">
        <v>0.8831</v>
      </c>
      <c r="H863">
        <v>0.88273999999999997</v>
      </c>
      <c r="J863">
        <v>4</v>
      </c>
      <c r="L863">
        <v>3.68</v>
      </c>
      <c r="M863" t="s">
        <v>13</v>
      </c>
      <c r="N863">
        <f t="shared" si="163"/>
        <v>48643.990000000762</v>
      </c>
      <c r="O863">
        <f t="shared" si="159"/>
        <v>0</v>
      </c>
      <c r="U863" t="str">
        <f ca="1"/>
        <v>2025-06-19 03:47:59</v>
      </c>
      <c r="V863" s="4">
        <f t="shared" ca="1" si="153"/>
        <v>3</v>
      </c>
      <c r="W863" s="4">
        <f t="shared" ca="1" si="154"/>
        <v>7</v>
      </c>
      <c r="X863" s="4">
        <f t="shared" ca="1" si="155"/>
        <v>0.68000000000000016</v>
      </c>
      <c r="Y863" s="4">
        <f t="shared" ca="1" si="160"/>
        <v>1.92493</v>
      </c>
      <c r="Z863" s="4">
        <f t="shared" ca="1" si="161"/>
        <v>1.9286000000000001</v>
      </c>
      <c r="AA863" s="4">
        <f t="shared" ca="1" si="162"/>
        <v>1.92422</v>
      </c>
      <c r="AB863">
        <f t="shared" ca="1" si="156"/>
        <v>1</v>
      </c>
      <c r="AC863">
        <f t="shared" ca="1" si="157"/>
        <v>0</v>
      </c>
      <c r="AD863">
        <f t="shared" ca="1" si="158"/>
        <v>0</v>
      </c>
    </row>
    <row r="864" spans="1:30" x14ac:dyDescent="0.2">
      <c r="A864" t="s">
        <v>11</v>
      </c>
      <c r="B864" t="s">
        <v>3633</v>
      </c>
      <c r="C864" t="s">
        <v>28</v>
      </c>
      <c r="D864" t="s">
        <v>20</v>
      </c>
      <c r="E864" t="s">
        <v>3634</v>
      </c>
      <c r="F864" t="s">
        <v>3635</v>
      </c>
      <c r="G864">
        <v>0.87941999999999998</v>
      </c>
      <c r="H864">
        <v>0.88119999999999998</v>
      </c>
      <c r="J864">
        <v>1</v>
      </c>
      <c r="L864">
        <v>0.92</v>
      </c>
      <c r="M864" t="s">
        <v>13</v>
      </c>
      <c r="N864">
        <f t="shared" si="163"/>
        <v>48640.310000000762</v>
      </c>
      <c r="O864">
        <f t="shared" si="159"/>
        <v>0</v>
      </c>
      <c r="U864" t="str">
        <f ca="1"/>
        <v>2025-06-19 03:37:46</v>
      </c>
      <c r="V864" s="4">
        <f t="shared" ca="1" si="153"/>
        <v>1</v>
      </c>
      <c r="W864" s="4">
        <f t="shared" ca="1" si="154"/>
        <v>1</v>
      </c>
      <c r="X864" s="4">
        <f t="shared" ca="1" si="155"/>
        <v>0.92</v>
      </c>
      <c r="Y864" s="4">
        <f t="shared" ca="1" si="160"/>
        <v>1.9287700000000001</v>
      </c>
      <c r="Z864" s="4">
        <f t="shared" ca="1" si="161"/>
        <v>1.9235800000000001</v>
      </c>
      <c r="AA864" s="4">
        <f t="shared" ca="1" si="162"/>
        <v>1.9235800000000001</v>
      </c>
      <c r="AB864">
        <f t="shared" ca="1" si="156"/>
        <v>0</v>
      </c>
      <c r="AC864">
        <f t="shared" ca="1" si="157"/>
        <v>1</v>
      </c>
      <c r="AD864">
        <f t="shared" ca="1" si="158"/>
        <v>0</v>
      </c>
    </row>
    <row r="865" spans="1:30" x14ac:dyDescent="0.2">
      <c r="A865" t="s">
        <v>11</v>
      </c>
      <c r="B865" t="s">
        <v>3636</v>
      </c>
      <c r="C865" t="s">
        <v>40</v>
      </c>
      <c r="D865" t="s">
        <v>20</v>
      </c>
      <c r="E865" t="s">
        <v>3637</v>
      </c>
      <c r="F865" t="s">
        <v>3638</v>
      </c>
      <c r="G865">
        <v>0.87687000000000004</v>
      </c>
      <c r="H865">
        <v>0.87934000000000001</v>
      </c>
      <c r="J865">
        <v>2</v>
      </c>
      <c r="L865">
        <v>1.84</v>
      </c>
      <c r="M865" t="s">
        <v>13</v>
      </c>
      <c r="N865">
        <f t="shared" si="163"/>
        <v>48639.390000000763</v>
      </c>
      <c r="O865">
        <f t="shared" si="159"/>
        <v>1</v>
      </c>
      <c r="U865" t="str">
        <f ca="1"/>
        <v>2025-06-19 03:27:34</v>
      </c>
      <c r="V865" s="4">
        <f t="shared" ca="1" si="153"/>
        <v>1</v>
      </c>
      <c r="W865" s="4">
        <f t="shared" ca="1" si="154"/>
        <v>1</v>
      </c>
      <c r="X865" s="4">
        <f t="shared" ca="1" si="155"/>
        <v>0.92</v>
      </c>
      <c r="Y865" s="4">
        <f t="shared" ca="1" si="160"/>
        <v>1.92354</v>
      </c>
      <c r="Z865" s="4">
        <f t="shared" ca="1" si="161"/>
        <v>1.91991</v>
      </c>
      <c r="AA865" s="4">
        <f t="shared" ca="1" si="162"/>
        <v>1.91991</v>
      </c>
      <c r="AB865">
        <f t="shared" ca="1" si="156"/>
        <v>0</v>
      </c>
      <c r="AC865">
        <f t="shared" ca="1" si="157"/>
        <v>1</v>
      </c>
      <c r="AD865">
        <f t="shared" ca="1" si="158"/>
        <v>0</v>
      </c>
    </row>
    <row r="866" spans="1:30" x14ac:dyDescent="0.2">
      <c r="A866" t="s">
        <v>11</v>
      </c>
      <c r="B866" t="s">
        <v>3639</v>
      </c>
      <c r="C866" t="s">
        <v>28</v>
      </c>
      <c r="D866" t="s">
        <v>20</v>
      </c>
      <c r="E866" t="s">
        <v>3640</v>
      </c>
      <c r="F866" t="s">
        <v>3638</v>
      </c>
      <c r="G866">
        <v>0.87771999999999994</v>
      </c>
      <c r="H866">
        <v>0.87934000000000001</v>
      </c>
      <c r="J866">
        <v>1</v>
      </c>
      <c r="L866">
        <v>0.92</v>
      </c>
      <c r="M866" t="s">
        <v>13</v>
      </c>
      <c r="N866">
        <f t="shared" si="163"/>
        <v>48637.550000000767</v>
      </c>
      <c r="O866">
        <f t="shared" si="159"/>
        <v>0</v>
      </c>
      <c r="U866" t="str">
        <f ca="1"/>
        <v>2025-06-19 03:17:21</v>
      </c>
      <c r="V866" s="4">
        <f t="shared" ca="1" si="153"/>
        <v>2</v>
      </c>
      <c r="W866" s="4">
        <f t="shared" ca="1" si="154"/>
        <v>3</v>
      </c>
      <c r="X866" s="4">
        <f t="shared" ca="1" si="155"/>
        <v>-3</v>
      </c>
      <c r="Y866" s="4">
        <f t="shared" ca="1" si="160"/>
        <v>1.9198500000000001</v>
      </c>
      <c r="Z866" s="4">
        <f t="shared" ca="1" si="161"/>
        <v>1.91981</v>
      </c>
      <c r="AA866" s="4">
        <f t="shared" ca="1" si="162"/>
        <v>1.9177599999999999</v>
      </c>
      <c r="AB866">
        <f t="shared" ca="1" si="156"/>
        <v>0</v>
      </c>
      <c r="AC866">
        <f t="shared" ca="1" si="157"/>
        <v>1</v>
      </c>
      <c r="AD866">
        <f t="shared" ca="1" si="158"/>
        <v>0</v>
      </c>
    </row>
    <row r="867" spans="1:30" x14ac:dyDescent="0.2">
      <c r="A867" t="s">
        <v>14</v>
      </c>
      <c r="B867" t="s">
        <v>3641</v>
      </c>
      <c r="C867" t="s">
        <v>34</v>
      </c>
      <c r="D867" t="s">
        <v>20</v>
      </c>
      <c r="E867" t="s">
        <v>3642</v>
      </c>
      <c r="F867" t="s">
        <v>3643</v>
      </c>
      <c r="G867">
        <v>0.87236999999999998</v>
      </c>
      <c r="H867">
        <v>0.87768000000000002</v>
      </c>
      <c r="J867">
        <v>1</v>
      </c>
      <c r="L867">
        <v>-1</v>
      </c>
      <c r="M867" t="s">
        <v>13</v>
      </c>
      <c r="N867">
        <f t="shared" si="163"/>
        <v>48636.630000000769</v>
      </c>
      <c r="O867">
        <f t="shared" si="159"/>
        <v>1</v>
      </c>
      <c r="U867" t="str">
        <f ca="1"/>
        <v>2025-06-19 03:07:09</v>
      </c>
      <c r="V867" s="4">
        <f t="shared" ca="1" si="153"/>
        <v>3</v>
      </c>
      <c r="W867" s="4">
        <f t="shared" ca="1" si="154"/>
        <v>7</v>
      </c>
      <c r="X867" s="4">
        <f t="shared" ca="1" si="155"/>
        <v>6.44</v>
      </c>
      <c r="Y867" s="4">
        <f t="shared" ca="1" si="160"/>
        <v>1.9178299999999999</v>
      </c>
      <c r="Z867" s="4">
        <f t="shared" ca="1" si="161"/>
        <v>1.9216299999999999</v>
      </c>
      <c r="AA867" s="4">
        <f t="shared" ca="1" si="162"/>
        <v>1.91794</v>
      </c>
      <c r="AB867">
        <f t="shared" ca="1" si="156"/>
        <v>0</v>
      </c>
      <c r="AC867">
        <f t="shared" ca="1" si="157"/>
        <v>0</v>
      </c>
      <c r="AD867">
        <f t="shared" ca="1" si="158"/>
        <v>1</v>
      </c>
    </row>
    <row r="868" spans="1:30" x14ac:dyDescent="0.2">
      <c r="A868" t="s">
        <v>14</v>
      </c>
      <c r="B868" t="s">
        <v>3644</v>
      </c>
      <c r="C868" t="s">
        <v>153</v>
      </c>
      <c r="D868" t="s">
        <v>20</v>
      </c>
      <c r="E868" t="s">
        <v>3645</v>
      </c>
      <c r="F868" t="s">
        <v>3643</v>
      </c>
      <c r="G868">
        <v>0.87358000000000002</v>
      </c>
      <c r="H868">
        <v>0.87768000000000002</v>
      </c>
      <c r="J868">
        <v>4</v>
      </c>
      <c r="L868">
        <v>-4</v>
      </c>
      <c r="M868" t="s">
        <v>13</v>
      </c>
      <c r="N868">
        <f t="shared" si="163"/>
        <v>48637.630000000769</v>
      </c>
      <c r="O868">
        <f t="shared" si="159"/>
        <v>1</v>
      </c>
      <c r="U868" t="str">
        <f ca="1"/>
        <v>2025-06-19 02:56:57</v>
      </c>
      <c r="V868" s="4">
        <f t="shared" ca="1" si="153"/>
        <v>4</v>
      </c>
      <c r="W868" s="4">
        <f t="shared" ca="1" si="154"/>
        <v>15</v>
      </c>
      <c r="X868" s="4">
        <f t="shared" ca="1" si="155"/>
        <v>-15</v>
      </c>
      <c r="Y868" s="4">
        <f t="shared" ca="1" si="160"/>
        <v>1.9175800000000001</v>
      </c>
      <c r="Z868" s="4">
        <f t="shared" ca="1" si="161"/>
        <v>1.92659</v>
      </c>
      <c r="AA868" s="4">
        <f t="shared" ca="1" si="162"/>
        <v>1.91873</v>
      </c>
      <c r="AB868">
        <f t="shared" ca="1" si="156"/>
        <v>0</v>
      </c>
      <c r="AC868">
        <f t="shared" ca="1" si="157"/>
        <v>0</v>
      </c>
      <c r="AD868">
        <f t="shared" ca="1" si="158"/>
        <v>1</v>
      </c>
    </row>
    <row r="869" spans="1:30" x14ac:dyDescent="0.2">
      <c r="A869" t="s">
        <v>14</v>
      </c>
      <c r="B869" t="s">
        <v>3646</v>
      </c>
      <c r="C869" t="s">
        <v>149</v>
      </c>
      <c r="D869" t="s">
        <v>20</v>
      </c>
      <c r="E869" t="s">
        <v>3647</v>
      </c>
      <c r="F869" t="s">
        <v>3643</v>
      </c>
      <c r="G869">
        <v>0.87287999999999999</v>
      </c>
      <c r="H869">
        <v>0.87768000000000002</v>
      </c>
      <c r="J869">
        <v>2</v>
      </c>
      <c r="L869">
        <v>-2</v>
      </c>
      <c r="M869" t="s">
        <v>13</v>
      </c>
      <c r="N869">
        <f t="shared" si="163"/>
        <v>48641.630000000769</v>
      </c>
      <c r="O869">
        <f t="shared" si="159"/>
        <v>1</v>
      </c>
      <c r="U869" t="str">
        <f ca="1"/>
        <v>2025-06-19 02:46:16</v>
      </c>
      <c r="V869" s="4">
        <f t="shared" ca="1" si="153"/>
        <v>1</v>
      </c>
      <c r="W869" s="4">
        <f t="shared" ca="1" si="154"/>
        <v>1</v>
      </c>
      <c r="X869" s="4">
        <f t="shared" ca="1" si="155"/>
        <v>-1</v>
      </c>
      <c r="Y869" s="4">
        <f t="shared" ca="1" si="160"/>
        <v>1.9265600000000001</v>
      </c>
      <c r="Z869" s="4">
        <f t="shared" ca="1" si="161"/>
        <v>1.9263699999999999</v>
      </c>
      <c r="AA869" s="4">
        <f t="shared" ca="1" si="162"/>
        <v>1.9263699999999999</v>
      </c>
      <c r="AB869">
        <f t="shared" ca="1" si="156"/>
        <v>0</v>
      </c>
      <c r="AC869">
        <f t="shared" ca="1" si="157"/>
        <v>1</v>
      </c>
      <c r="AD869">
        <f t="shared" ca="1" si="158"/>
        <v>0</v>
      </c>
    </row>
    <row r="870" spans="1:30" x14ac:dyDescent="0.2">
      <c r="A870" t="s">
        <v>14</v>
      </c>
      <c r="B870" t="s">
        <v>3648</v>
      </c>
      <c r="C870" t="s">
        <v>72</v>
      </c>
      <c r="D870" t="s">
        <v>20</v>
      </c>
      <c r="E870" t="s">
        <v>3649</v>
      </c>
      <c r="F870" t="s">
        <v>3643</v>
      </c>
      <c r="G870">
        <v>0.87424999999999997</v>
      </c>
      <c r="H870">
        <v>0.87768000000000002</v>
      </c>
      <c r="J870">
        <v>8</v>
      </c>
      <c r="L870">
        <v>-8</v>
      </c>
      <c r="M870" t="s">
        <v>13</v>
      </c>
      <c r="N870">
        <f t="shared" si="163"/>
        <v>48643.630000000769</v>
      </c>
      <c r="O870">
        <f t="shared" si="159"/>
        <v>0</v>
      </c>
      <c r="U870" t="str">
        <f ca="1"/>
        <v>2025-06-19 02:24:52</v>
      </c>
      <c r="V870" s="4">
        <f t="shared" ca="1" si="153"/>
        <v>1</v>
      </c>
      <c r="W870" s="4">
        <f t="shared" ca="1" si="154"/>
        <v>1</v>
      </c>
      <c r="X870" s="4">
        <f t="shared" ca="1" si="155"/>
        <v>0.9</v>
      </c>
      <c r="Y870" s="4">
        <f t="shared" ca="1" si="160"/>
        <v>0.8659</v>
      </c>
      <c r="Z870" s="4">
        <f t="shared" ca="1" si="161"/>
        <v>0.86434</v>
      </c>
      <c r="AA870" s="4">
        <f t="shared" ca="1" si="162"/>
        <v>0.86434</v>
      </c>
      <c r="AB870">
        <f t="shared" ca="1" si="156"/>
        <v>0</v>
      </c>
      <c r="AC870">
        <f t="shared" ca="1" si="157"/>
        <v>1</v>
      </c>
      <c r="AD870">
        <f t="shared" ca="1" si="158"/>
        <v>0</v>
      </c>
    </row>
    <row r="871" spans="1:30" x14ac:dyDescent="0.2">
      <c r="A871" t="s">
        <v>11</v>
      </c>
      <c r="B871" t="s">
        <v>3650</v>
      </c>
      <c r="C871" t="s">
        <v>42</v>
      </c>
      <c r="D871" t="s">
        <v>20</v>
      </c>
      <c r="E871" t="s">
        <v>3651</v>
      </c>
      <c r="F871" t="s">
        <v>3652</v>
      </c>
      <c r="G871">
        <v>0.87278999999999995</v>
      </c>
      <c r="H871">
        <v>0.87304000000000004</v>
      </c>
      <c r="J871">
        <v>4</v>
      </c>
      <c r="L871">
        <v>3.68</v>
      </c>
      <c r="M871" t="s">
        <v>13</v>
      </c>
      <c r="N871">
        <f t="shared" si="163"/>
        <v>48651.630000000769</v>
      </c>
      <c r="O871">
        <f t="shared" si="159"/>
        <v>0</v>
      </c>
      <c r="U871" t="str">
        <f ca="1"/>
        <v>2025-06-19 02:14:40</v>
      </c>
      <c r="V871" s="4">
        <f t="shared" ca="1" si="153"/>
        <v>2</v>
      </c>
      <c r="W871" s="4">
        <f t="shared" ca="1" si="154"/>
        <v>3</v>
      </c>
      <c r="X871" s="4">
        <f t="shared" ca="1" si="155"/>
        <v>2.71</v>
      </c>
      <c r="Y871" s="4">
        <f t="shared" ca="1" si="160"/>
        <v>0.86402999999999996</v>
      </c>
      <c r="Z871" s="4">
        <f t="shared" ca="1" si="161"/>
        <v>0.86531999999999998</v>
      </c>
      <c r="AA871" s="4">
        <f t="shared" ca="1" si="162"/>
        <v>0.86404999999999998</v>
      </c>
      <c r="AB871">
        <f t="shared" ca="1" si="156"/>
        <v>0</v>
      </c>
      <c r="AC871">
        <f t="shared" ca="1" si="157"/>
        <v>0</v>
      </c>
      <c r="AD871">
        <f t="shared" ca="1" si="158"/>
        <v>1</v>
      </c>
    </row>
    <row r="872" spans="1:30" x14ac:dyDescent="0.2">
      <c r="A872" t="s">
        <v>11</v>
      </c>
      <c r="B872" t="s">
        <v>3653</v>
      </c>
      <c r="C872" t="s">
        <v>76</v>
      </c>
      <c r="D872" t="s">
        <v>20</v>
      </c>
      <c r="E872" t="s">
        <v>3654</v>
      </c>
      <c r="F872" t="s">
        <v>3652</v>
      </c>
      <c r="G872">
        <v>0.87211000000000005</v>
      </c>
      <c r="H872">
        <v>0.87304000000000004</v>
      </c>
      <c r="J872">
        <v>8</v>
      </c>
      <c r="L872">
        <v>7.36</v>
      </c>
      <c r="M872" t="s">
        <v>13</v>
      </c>
      <c r="N872">
        <f t="shared" si="163"/>
        <v>48647.950000000768</v>
      </c>
      <c r="O872">
        <f t="shared" si="159"/>
        <v>0</v>
      </c>
      <c r="U872" t="str">
        <f ca="1"/>
        <v>2025-06-19 02:04:27</v>
      </c>
      <c r="V872" s="4">
        <f t="shared" ca="1" si="153"/>
        <v>1</v>
      </c>
      <c r="W872" s="4">
        <f t="shared" ca="1" si="154"/>
        <v>1</v>
      </c>
      <c r="X872" s="4">
        <f t="shared" ca="1" si="155"/>
        <v>0.92</v>
      </c>
      <c r="Y872" s="4">
        <f t="shared" ca="1" si="160"/>
        <v>0.86460000000000004</v>
      </c>
      <c r="Z872" s="4">
        <f t="shared" ca="1" si="161"/>
        <v>0.86263000000000001</v>
      </c>
      <c r="AA872" s="4">
        <f t="shared" ca="1" si="162"/>
        <v>0.86263000000000001</v>
      </c>
      <c r="AB872">
        <f t="shared" ca="1" si="156"/>
        <v>0</v>
      </c>
      <c r="AC872">
        <f t="shared" ca="1" si="157"/>
        <v>1</v>
      </c>
      <c r="AD872">
        <f t="shared" ca="1" si="158"/>
        <v>0</v>
      </c>
    </row>
    <row r="873" spans="1:30" x14ac:dyDescent="0.2">
      <c r="A873" t="s">
        <v>11</v>
      </c>
      <c r="B873" t="s">
        <v>3655</v>
      </c>
      <c r="C873" t="s">
        <v>140</v>
      </c>
      <c r="D873" t="s">
        <v>20</v>
      </c>
      <c r="E873" t="s">
        <v>3656</v>
      </c>
      <c r="F873" t="s">
        <v>3652</v>
      </c>
      <c r="G873">
        <v>0.87346999999999997</v>
      </c>
      <c r="H873">
        <v>0.87304000000000004</v>
      </c>
      <c r="J873">
        <v>2</v>
      </c>
      <c r="L873">
        <v>-2</v>
      </c>
      <c r="M873" t="s">
        <v>13</v>
      </c>
      <c r="N873">
        <f t="shared" si="163"/>
        <v>48640.590000000768</v>
      </c>
      <c r="O873">
        <f t="shared" si="159"/>
        <v>0</v>
      </c>
      <c r="U873" t="str">
        <f ca="1"/>
        <v>2025-06-19 01:54:14</v>
      </c>
      <c r="V873" s="4">
        <f t="shared" ca="1" si="153"/>
        <v>1</v>
      </c>
      <c r="W873" s="4">
        <f t="shared" ca="1" si="154"/>
        <v>1</v>
      </c>
      <c r="X873" s="4">
        <f t="shared" ca="1" si="155"/>
        <v>0.92</v>
      </c>
      <c r="Y873" s="4">
        <f t="shared" ca="1" si="160"/>
        <v>0.86260000000000003</v>
      </c>
      <c r="Z873" s="4">
        <f t="shared" ca="1" si="161"/>
        <v>0.86138000000000003</v>
      </c>
      <c r="AA873" s="4">
        <f t="shared" ca="1" si="162"/>
        <v>0.86138000000000003</v>
      </c>
      <c r="AB873">
        <f t="shared" ca="1" si="156"/>
        <v>0</v>
      </c>
      <c r="AC873">
        <f t="shared" ca="1" si="157"/>
        <v>1</v>
      </c>
      <c r="AD873">
        <f t="shared" ca="1" si="158"/>
        <v>0</v>
      </c>
    </row>
    <row r="874" spans="1:30" x14ac:dyDescent="0.2">
      <c r="A874" t="s">
        <v>11</v>
      </c>
      <c r="B874" t="s">
        <v>3657</v>
      </c>
      <c r="C874" t="s">
        <v>28</v>
      </c>
      <c r="D874" t="s">
        <v>20</v>
      </c>
      <c r="E874" t="s">
        <v>3658</v>
      </c>
      <c r="F874" t="s">
        <v>3652</v>
      </c>
      <c r="G874">
        <v>0.87412000000000001</v>
      </c>
      <c r="H874">
        <v>0.87304000000000004</v>
      </c>
      <c r="J874">
        <v>1</v>
      </c>
      <c r="L874">
        <v>-1</v>
      </c>
      <c r="M874" t="s">
        <v>13</v>
      </c>
      <c r="N874">
        <f t="shared" si="163"/>
        <v>48642.590000000768</v>
      </c>
      <c r="O874">
        <f t="shared" si="159"/>
        <v>1</v>
      </c>
      <c r="U874" t="str">
        <f ca="1"/>
        <v>2025-06-19 01:43:35</v>
      </c>
      <c r="V874" s="4">
        <f t="shared" ca="1" si="153"/>
        <v>4</v>
      </c>
      <c r="W874" s="4">
        <f t="shared" ca="1" si="154"/>
        <v>15</v>
      </c>
      <c r="X874" s="4">
        <f t="shared" ca="1" si="155"/>
        <v>-15</v>
      </c>
      <c r="Y874" s="4">
        <f t="shared" ca="1" si="160"/>
        <v>0.86053999999999997</v>
      </c>
      <c r="Z874" s="4">
        <f t="shared" ca="1" si="161"/>
        <v>0.85946999999999996</v>
      </c>
      <c r="AA874" s="4">
        <f t="shared" ca="1" si="162"/>
        <v>0.85692999999999997</v>
      </c>
      <c r="AB874">
        <f t="shared" ca="1" si="156"/>
        <v>0</v>
      </c>
      <c r="AC874">
        <f t="shared" ca="1" si="157"/>
        <v>1</v>
      </c>
      <c r="AD874">
        <f t="shared" ca="1" si="158"/>
        <v>0</v>
      </c>
    </row>
    <row r="875" spans="1:30" x14ac:dyDescent="0.2">
      <c r="A875" t="s">
        <v>11</v>
      </c>
      <c r="B875" t="s">
        <v>3659</v>
      </c>
      <c r="C875" t="s">
        <v>28</v>
      </c>
      <c r="D875" t="s">
        <v>20</v>
      </c>
      <c r="E875" t="s">
        <v>3660</v>
      </c>
      <c r="F875" t="s">
        <v>3661</v>
      </c>
      <c r="G875">
        <v>0.87309000000000003</v>
      </c>
      <c r="H875">
        <v>0.87456999999999996</v>
      </c>
      <c r="J875">
        <v>1</v>
      </c>
      <c r="L875">
        <v>0.92</v>
      </c>
      <c r="M875" t="s">
        <v>13</v>
      </c>
      <c r="N875">
        <f t="shared" si="163"/>
        <v>48643.590000000768</v>
      </c>
      <c r="O875">
        <f t="shared" si="159"/>
        <v>1</v>
      </c>
      <c r="U875" t="str">
        <f ca="1"/>
        <v>2025-06-19 01:33:22</v>
      </c>
      <c r="V875" s="4">
        <f t="shared" ca="1" si="153"/>
        <v>1</v>
      </c>
      <c r="W875" s="4">
        <f t="shared" ca="1" si="154"/>
        <v>1</v>
      </c>
      <c r="X875" s="4">
        <f t="shared" ca="1" si="155"/>
        <v>0.92</v>
      </c>
      <c r="Y875" s="4">
        <f t="shared" ca="1" si="160"/>
        <v>0.85667000000000004</v>
      </c>
      <c r="Z875" s="4">
        <f t="shared" ca="1" si="161"/>
        <v>0.85802999999999996</v>
      </c>
      <c r="AA875" s="4">
        <f t="shared" ca="1" si="162"/>
        <v>0.85802999999999996</v>
      </c>
      <c r="AB875">
        <f t="shared" ca="1" si="156"/>
        <v>0</v>
      </c>
      <c r="AC875">
        <f t="shared" ca="1" si="157"/>
        <v>0</v>
      </c>
      <c r="AD875">
        <f t="shared" ca="1" si="158"/>
        <v>1</v>
      </c>
    </row>
    <row r="876" spans="1:30" x14ac:dyDescent="0.2">
      <c r="A876" t="s">
        <v>14</v>
      </c>
      <c r="B876" t="s">
        <v>3662</v>
      </c>
      <c r="C876" t="s">
        <v>126</v>
      </c>
      <c r="D876" t="s">
        <v>20</v>
      </c>
      <c r="E876" t="s">
        <v>3663</v>
      </c>
      <c r="F876" t="s">
        <v>3664</v>
      </c>
      <c r="G876">
        <v>0.87058000000000002</v>
      </c>
      <c r="H876">
        <v>0.87282999999999999</v>
      </c>
      <c r="J876">
        <v>4</v>
      </c>
      <c r="L876">
        <v>-4</v>
      </c>
      <c r="M876" t="s">
        <v>13</v>
      </c>
      <c r="N876">
        <f t="shared" si="163"/>
        <v>48642.67000000077</v>
      </c>
      <c r="O876">
        <f t="shared" si="159"/>
        <v>0</v>
      </c>
      <c r="U876" t="str">
        <f ca="1"/>
        <v>2025-06-19 01:23:00</v>
      </c>
      <c r="V876" s="4">
        <f t="shared" ca="1" si="153"/>
        <v>1</v>
      </c>
      <c r="W876" s="4">
        <f t="shared" ca="1" si="154"/>
        <v>1</v>
      </c>
      <c r="X876" s="4">
        <f t="shared" ca="1" si="155"/>
        <v>0.92</v>
      </c>
      <c r="Y876" s="4">
        <f t="shared" ca="1" si="160"/>
        <v>0.85706000000000004</v>
      </c>
      <c r="Z876" s="4">
        <f t="shared" ca="1" si="161"/>
        <v>0.85890999999999995</v>
      </c>
      <c r="AA876" s="4">
        <f t="shared" ca="1" si="162"/>
        <v>0.85890999999999995</v>
      </c>
      <c r="AB876">
        <f t="shared" ca="1" si="156"/>
        <v>0</v>
      </c>
      <c r="AC876">
        <f t="shared" ca="1" si="157"/>
        <v>0</v>
      </c>
      <c r="AD876">
        <f t="shared" ca="1" si="158"/>
        <v>1</v>
      </c>
    </row>
    <row r="877" spans="1:30" x14ac:dyDescent="0.2">
      <c r="A877" t="s">
        <v>14</v>
      </c>
      <c r="B877" t="s">
        <v>3665</v>
      </c>
      <c r="C877" t="s">
        <v>139</v>
      </c>
      <c r="D877" t="s">
        <v>20</v>
      </c>
      <c r="E877" t="s">
        <v>3666</v>
      </c>
      <c r="F877" t="s">
        <v>3664</v>
      </c>
      <c r="G877">
        <v>0.87114999999999998</v>
      </c>
      <c r="H877">
        <v>0.87282999999999999</v>
      </c>
      <c r="J877">
        <v>8</v>
      </c>
      <c r="L877">
        <v>-8</v>
      </c>
      <c r="M877" t="s">
        <v>13</v>
      </c>
      <c r="N877">
        <f t="shared" si="163"/>
        <v>48646.67000000077</v>
      </c>
      <c r="O877">
        <f t="shared" si="159"/>
        <v>0</v>
      </c>
      <c r="U877" t="str">
        <f ca="1"/>
        <v>2025-06-19 01:12:48</v>
      </c>
      <c r="V877" s="4">
        <f t="shared" ca="1" si="153"/>
        <v>3</v>
      </c>
      <c r="W877" s="4">
        <f t="shared" ca="1" si="154"/>
        <v>7</v>
      </c>
      <c r="X877" s="4">
        <f t="shared" ca="1" si="155"/>
        <v>6.44</v>
      </c>
      <c r="Y877" s="4">
        <f t="shared" ca="1" si="160"/>
        <v>0.85816000000000003</v>
      </c>
      <c r="Z877" s="4">
        <f t="shared" ca="1" si="161"/>
        <v>0.86104000000000003</v>
      </c>
      <c r="AA877" s="4">
        <f t="shared" ca="1" si="162"/>
        <v>0.85916000000000003</v>
      </c>
      <c r="AB877">
        <f t="shared" ca="1" si="156"/>
        <v>0</v>
      </c>
      <c r="AC877">
        <f t="shared" ca="1" si="157"/>
        <v>0</v>
      </c>
      <c r="AD877">
        <f t="shared" ca="1" si="158"/>
        <v>1</v>
      </c>
    </row>
    <row r="878" spans="1:30" x14ac:dyDescent="0.2">
      <c r="A878" t="s">
        <v>14</v>
      </c>
      <c r="B878" t="s">
        <v>3667</v>
      </c>
      <c r="C878" t="s">
        <v>28</v>
      </c>
      <c r="D878" t="s">
        <v>20</v>
      </c>
      <c r="E878" t="s">
        <v>3668</v>
      </c>
      <c r="F878" t="s">
        <v>3664</v>
      </c>
      <c r="G878">
        <v>0.86980000000000002</v>
      </c>
      <c r="H878">
        <v>0.87282999999999999</v>
      </c>
      <c r="J878">
        <v>1</v>
      </c>
      <c r="L878">
        <v>-1</v>
      </c>
      <c r="M878" t="s">
        <v>13</v>
      </c>
      <c r="N878">
        <f t="shared" si="163"/>
        <v>48654.67000000077</v>
      </c>
      <c r="O878">
        <f t="shared" si="159"/>
        <v>1</v>
      </c>
      <c r="U878" t="str">
        <f ca="1"/>
        <v>2025-06-19 01:02:35</v>
      </c>
      <c r="V878" s="4">
        <f t="shared" ca="1" si="153"/>
        <v>2</v>
      </c>
      <c r="W878" s="4">
        <f t="shared" ca="1" si="154"/>
        <v>3</v>
      </c>
      <c r="X878" s="4">
        <f t="shared" ca="1" si="155"/>
        <v>0.84000000000000008</v>
      </c>
      <c r="Y878" s="4">
        <f t="shared" ca="1" si="160"/>
        <v>0.85899999999999999</v>
      </c>
      <c r="Z878" s="4">
        <f t="shared" ca="1" si="161"/>
        <v>0.85975999999999997</v>
      </c>
      <c r="AA878" s="4">
        <f t="shared" ca="1" si="162"/>
        <v>0.85890999999999995</v>
      </c>
      <c r="AB878">
        <f t="shared" ca="1" si="156"/>
        <v>1</v>
      </c>
      <c r="AC878">
        <f t="shared" ca="1" si="157"/>
        <v>0</v>
      </c>
      <c r="AD878">
        <f t="shared" ca="1" si="158"/>
        <v>0</v>
      </c>
    </row>
    <row r="879" spans="1:30" x14ac:dyDescent="0.2">
      <c r="A879" t="s">
        <v>14</v>
      </c>
      <c r="B879" t="s">
        <v>3669</v>
      </c>
      <c r="C879" t="s">
        <v>123</v>
      </c>
      <c r="D879" t="s">
        <v>20</v>
      </c>
      <c r="E879" t="s">
        <v>3670</v>
      </c>
      <c r="F879" t="s">
        <v>3664</v>
      </c>
      <c r="G879">
        <v>0.87017</v>
      </c>
      <c r="H879">
        <v>0.87282999999999999</v>
      </c>
      <c r="J879">
        <v>2</v>
      </c>
      <c r="L879">
        <v>-2</v>
      </c>
      <c r="M879" t="s">
        <v>13</v>
      </c>
      <c r="N879">
        <f t="shared" si="163"/>
        <v>48655.67000000077</v>
      </c>
      <c r="O879">
        <f t="shared" si="159"/>
        <v>0</v>
      </c>
      <c r="U879" t="str">
        <f ca="1"/>
        <v>2025-06-19 00:52:22</v>
      </c>
      <c r="V879" s="4">
        <f t="shared" ca="1" si="153"/>
        <v>1</v>
      </c>
      <c r="W879" s="4">
        <f t="shared" ca="1" si="154"/>
        <v>1</v>
      </c>
      <c r="X879" s="4">
        <f t="shared" ca="1" si="155"/>
        <v>-1</v>
      </c>
      <c r="Y879" s="4">
        <f t="shared" ca="1" si="160"/>
        <v>0.85873999999999995</v>
      </c>
      <c r="Z879" s="4">
        <f t="shared" ca="1" si="161"/>
        <v>0.86012</v>
      </c>
      <c r="AA879" s="4">
        <f t="shared" ca="1" si="162"/>
        <v>0.86012</v>
      </c>
      <c r="AB879">
        <f t="shared" ca="1" si="156"/>
        <v>0</v>
      </c>
      <c r="AC879">
        <f t="shared" ca="1" si="157"/>
        <v>0</v>
      </c>
      <c r="AD879">
        <f t="shared" ca="1" si="158"/>
        <v>1</v>
      </c>
    </row>
    <row r="880" spans="1:30" x14ac:dyDescent="0.2">
      <c r="A880" t="s">
        <v>14</v>
      </c>
      <c r="B880" t="s">
        <v>3671</v>
      </c>
      <c r="C880" t="s">
        <v>28</v>
      </c>
      <c r="D880" t="s">
        <v>20</v>
      </c>
      <c r="E880" t="s">
        <v>3672</v>
      </c>
      <c r="F880" t="s">
        <v>3673</v>
      </c>
      <c r="G880">
        <v>0.87287999999999999</v>
      </c>
      <c r="H880">
        <v>0.86948999999999999</v>
      </c>
      <c r="J880">
        <v>1</v>
      </c>
      <c r="L880">
        <v>0.92</v>
      </c>
      <c r="M880" t="s">
        <v>13</v>
      </c>
      <c r="N880">
        <f t="shared" si="163"/>
        <v>48657.67000000077</v>
      </c>
      <c r="O880">
        <f t="shared" si="159"/>
        <v>0</v>
      </c>
      <c r="U880" t="str">
        <f ca="1"/>
        <v>2025-06-19 00:41:25</v>
      </c>
      <c r="V880" s="4">
        <f t="shared" ca="1" si="153"/>
        <v>1</v>
      </c>
      <c r="W880" s="4">
        <f t="shared" ca="1" si="154"/>
        <v>1</v>
      </c>
      <c r="X880" s="4">
        <f t="shared" ca="1" si="155"/>
        <v>0.92</v>
      </c>
      <c r="Y880" s="4">
        <f t="shared" ca="1" si="160"/>
        <v>0.85987000000000002</v>
      </c>
      <c r="Z880" s="4">
        <f t="shared" ca="1" si="161"/>
        <v>0.85707999999999995</v>
      </c>
      <c r="AA880" s="4">
        <f t="shared" ca="1" si="162"/>
        <v>0.85707999999999995</v>
      </c>
      <c r="AB880">
        <f t="shared" ca="1" si="156"/>
        <v>0</v>
      </c>
      <c r="AC880">
        <f t="shared" ca="1" si="157"/>
        <v>1</v>
      </c>
      <c r="AD880">
        <f t="shared" ca="1" si="158"/>
        <v>0</v>
      </c>
    </row>
    <row r="881" spans="1:30" x14ac:dyDescent="0.2">
      <c r="A881" t="s">
        <v>14</v>
      </c>
      <c r="B881" t="s">
        <v>3674</v>
      </c>
      <c r="C881" t="s">
        <v>28</v>
      </c>
      <c r="D881" t="s">
        <v>20</v>
      </c>
      <c r="E881" t="s">
        <v>3675</v>
      </c>
      <c r="F881" t="s">
        <v>3676</v>
      </c>
      <c r="G881">
        <v>0.87551999999999996</v>
      </c>
      <c r="H881">
        <v>0.87397999999999998</v>
      </c>
      <c r="J881">
        <v>1</v>
      </c>
      <c r="L881">
        <v>0.92</v>
      </c>
      <c r="M881" t="s">
        <v>13</v>
      </c>
      <c r="N881">
        <f t="shared" si="163"/>
        <v>48656.750000000771</v>
      </c>
      <c r="O881">
        <f t="shared" si="159"/>
        <v>0</v>
      </c>
      <c r="U881" t="str">
        <f ca="1"/>
        <v>2025-06-19 00:31:14</v>
      </c>
      <c r="V881" s="4">
        <f t="shared" ca="1" si="153"/>
        <v>3</v>
      </c>
      <c r="W881" s="4">
        <f t="shared" ca="1" si="154"/>
        <v>7</v>
      </c>
      <c r="X881" s="4">
        <f t="shared" ca="1" si="155"/>
        <v>4.5200000000000005</v>
      </c>
      <c r="Y881" s="4">
        <f t="shared" ca="1" si="160"/>
        <v>0.85653000000000001</v>
      </c>
      <c r="Z881" s="4">
        <f t="shared" ca="1" si="161"/>
        <v>0.85704000000000002</v>
      </c>
      <c r="AA881" s="4">
        <f t="shared" ca="1" si="162"/>
        <v>0.85546999999999995</v>
      </c>
      <c r="AB881">
        <f t="shared" ca="1" si="156"/>
        <v>1</v>
      </c>
      <c r="AC881">
        <f t="shared" ca="1" si="157"/>
        <v>0</v>
      </c>
      <c r="AD881">
        <f t="shared" ca="1" si="158"/>
        <v>0</v>
      </c>
    </row>
    <row r="882" spans="1:30" x14ac:dyDescent="0.2">
      <c r="A882" t="s">
        <v>14</v>
      </c>
      <c r="B882" t="s">
        <v>3677</v>
      </c>
      <c r="C882" t="s">
        <v>35</v>
      </c>
      <c r="D882" t="s">
        <v>20</v>
      </c>
      <c r="E882" t="s">
        <v>3678</v>
      </c>
      <c r="F882" t="s">
        <v>3676</v>
      </c>
      <c r="G882">
        <v>0.87668999999999997</v>
      </c>
      <c r="H882">
        <v>0.87397999999999998</v>
      </c>
      <c r="J882">
        <v>4</v>
      </c>
      <c r="L882">
        <v>3.68</v>
      </c>
      <c r="M882" t="s">
        <v>13</v>
      </c>
      <c r="N882">
        <f t="shared" si="163"/>
        <v>48655.830000000773</v>
      </c>
      <c r="O882">
        <f t="shared" si="159"/>
        <v>1</v>
      </c>
      <c r="U882" t="str">
        <f ca="1"/>
        <v>2025-06-19 00:20:51</v>
      </c>
      <c r="V882" s="4">
        <f t="shared" ca="1" si="153"/>
        <v>1</v>
      </c>
      <c r="W882" s="4">
        <f t="shared" ca="1" si="154"/>
        <v>1</v>
      </c>
      <c r="X882" s="4">
        <f t="shared" ca="1" si="155"/>
        <v>0.92</v>
      </c>
      <c r="Y882" s="4">
        <f t="shared" ca="1" si="160"/>
        <v>0.85665999999999998</v>
      </c>
      <c r="Z882" s="4">
        <f t="shared" ca="1" si="161"/>
        <v>0.85277999999999998</v>
      </c>
      <c r="AA882" s="4">
        <f t="shared" ca="1" si="162"/>
        <v>0.85277999999999998</v>
      </c>
      <c r="AB882">
        <f t="shared" ca="1" si="156"/>
        <v>0</v>
      </c>
      <c r="AC882">
        <f t="shared" ca="1" si="157"/>
        <v>1</v>
      </c>
      <c r="AD882">
        <f t="shared" ca="1" si="158"/>
        <v>0</v>
      </c>
    </row>
    <row r="883" spans="1:30" x14ac:dyDescent="0.2">
      <c r="A883" t="s">
        <v>14</v>
      </c>
      <c r="B883" t="s">
        <v>3679</v>
      </c>
      <c r="C883" t="s">
        <v>149</v>
      </c>
      <c r="D883" t="s">
        <v>20</v>
      </c>
      <c r="E883" t="s">
        <v>3680</v>
      </c>
      <c r="F883" t="s">
        <v>3676</v>
      </c>
      <c r="G883">
        <v>0.87717999999999996</v>
      </c>
      <c r="H883">
        <v>0.87397999999999998</v>
      </c>
      <c r="J883">
        <v>8</v>
      </c>
      <c r="L883">
        <v>7.36</v>
      </c>
      <c r="M883" t="s">
        <v>13</v>
      </c>
      <c r="N883">
        <f t="shared" si="163"/>
        <v>48652.150000000773</v>
      </c>
      <c r="O883">
        <f t="shared" si="159"/>
        <v>0</v>
      </c>
      <c r="U883" t="str">
        <f ca="1"/>
        <v>2025-06-19 00:10:38</v>
      </c>
      <c r="V883" s="4">
        <f t="shared" ca="1" si="153"/>
        <v>1</v>
      </c>
      <c r="W883" s="4">
        <f t="shared" ca="1" si="154"/>
        <v>1</v>
      </c>
      <c r="X883" s="4">
        <f t="shared" ca="1" si="155"/>
        <v>0.92</v>
      </c>
      <c r="Y883" s="4">
        <f t="shared" ca="1" si="160"/>
        <v>0.85274000000000005</v>
      </c>
      <c r="Z883" s="4">
        <f t="shared" ca="1" si="161"/>
        <v>0.85119</v>
      </c>
      <c r="AA883" s="4">
        <f t="shared" ca="1" si="162"/>
        <v>0.85119</v>
      </c>
      <c r="AB883">
        <f t="shared" ca="1" si="156"/>
        <v>0</v>
      </c>
      <c r="AC883">
        <f t="shared" ca="1" si="157"/>
        <v>1</v>
      </c>
      <c r="AD883">
        <f t="shared" ca="1" si="158"/>
        <v>0</v>
      </c>
    </row>
    <row r="884" spans="1:30" x14ac:dyDescent="0.2">
      <c r="A884" t="s">
        <v>14</v>
      </c>
      <c r="B884" t="s">
        <v>3681</v>
      </c>
      <c r="C884" t="s">
        <v>36</v>
      </c>
      <c r="D884" t="s">
        <v>20</v>
      </c>
      <c r="E884" t="s">
        <v>3682</v>
      </c>
      <c r="F884" t="s">
        <v>3676</v>
      </c>
      <c r="G884">
        <v>0.87611000000000006</v>
      </c>
      <c r="H884">
        <v>0.87397999999999998</v>
      </c>
      <c r="J884">
        <v>2</v>
      </c>
      <c r="L884">
        <v>1.84</v>
      </c>
      <c r="M884" t="s">
        <v>13</v>
      </c>
      <c r="N884">
        <f t="shared" si="163"/>
        <v>48644.790000000772</v>
      </c>
      <c r="O884">
        <f t="shared" si="159"/>
        <v>0</v>
      </c>
      <c r="U884" t="str">
        <f ca="1"/>
        <v>2025-06-18 23:52:16</v>
      </c>
      <c r="V884" s="4">
        <f t="shared" ca="1" si="153"/>
        <v>1</v>
      </c>
      <c r="W884" s="4">
        <f t="shared" ca="1" si="154"/>
        <v>1</v>
      </c>
      <c r="X884" s="4">
        <f t="shared" ca="1" si="155"/>
        <v>-1</v>
      </c>
      <c r="Y884" s="4">
        <f t="shared" ca="1" si="160"/>
        <v>0.85029999999999994</v>
      </c>
      <c r="Z884" s="4">
        <f t="shared" ca="1" si="161"/>
        <v>0.84946999999999995</v>
      </c>
      <c r="AA884" s="4">
        <f t="shared" ca="1" si="162"/>
        <v>0.84946999999999995</v>
      </c>
      <c r="AB884">
        <f t="shared" ca="1" si="156"/>
        <v>0</v>
      </c>
      <c r="AC884">
        <f t="shared" ca="1" si="157"/>
        <v>1</v>
      </c>
      <c r="AD884">
        <f t="shared" ca="1" si="158"/>
        <v>0</v>
      </c>
    </row>
    <row r="885" spans="1:30" x14ac:dyDescent="0.2">
      <c r="A885" t="s">
        <v>11</v>
      </c>
      <c r="B885" t="s">
        <v>3683</v>
      </c>
      <c r="C885" t="s">
        <v>150</v>
      </c>
      <c r="D885" t="s">
        <v>20</v>
      </c>
      <c r="E885" t="s">
        <v>3684</v>
      </c>
      <c r="F885" t="s">
        <v>3685</v>
      </c>
      <c r="G885">
        <v>0.87558999999999998</v>
      </c>
      <c r="H885">
        <v>0.87538000000000005</v>
      </c>
      <c r="J885">
        <v>2</v>
      </c>
      <c r="L885">
        <v>-2</v>
      </c>
      <c r="M885" t="s">
        <v>13</v>
      </c>
      <c r="N885">
        <f t="shared" si="163"/>
        <v>48642.950000000776</v>
      </c>
      <c r="O885">
        <f t="shared" si="159"/>
        <v>0</v>
      </c>
      <c r="U885" t="str">
        <f ca="1"/>
        <v>2025-06-18 23:42:03</v>
      </c>
      <c r="V885" s="4">
        <f t="shared" ref="V885:V948" ca="1" si="164">COUNTIF(INDIRECT($Q$5),U885)</f>
        <v>1</v>
      </c>
      <c r="W885" s="4">
        <f t="shared" ref="W885:W948" ca="1" si="165">SUMIF(INDIRECT($Q$5),U885,INDIRECT($Q$6))</f>
        <v>1</v>
      </c>
      <c r="X885" s="4">
        <f t="shared" ref="X885:X948" ca="1" si="166">SUMIF(INDIRECT($Q$5),U885,INDIRECT($Q$7))</f>
        <v>0.92</v>
      </c>
      <c r="Y885" s="4">
        <f t="shared" ca="1" si="160"/>
        <v>0.84902999999999995</v>
      </c>
      <c r="Z885" s="4">
        <f t="shared" ca="1" si="161"/>
        <v>0.85131999999999997</v>
      </c>
      <c r="AA885" s="4">
        <f t="shared" ca="1" si="162"/>
        <v>0.85131999999999997</v>
      </c>
      <c r="AB885">
        <f t="shared" ref="AB885:AB948" ca="1" si="167">IF(AND(Z885&gt;Y885,Y885&gt;AA885), 1,0)</f>
        <v>0</v>
      </c>
      <c r="AC885">
        <f t="shared" ref="AC885:AC948" ca="1" si="168">IF(Y885&gt;Z885,1,0)</f>
        <v>0</v>
      </c>
      <c r="AD885">
        <f t="shared" ref="AD885:AD948" ca="1" si="169">IF(Y885&lt;AA885,1,0)</f>
        <v>1</v>
      </c>
    </row>
    <row r="886" spans="1:30" x14ac:dyDescent="0.2">
      <c r="A886" t="s">
        <v>11</v>
      </c>
      <c r="B886" t="s">
        <v>3686</v>
      </c>
      <c r="C886" t="s">
        <v>28</v>
      </c>
      <c r="D886" t="s">
        <v>20</v>
      </c>
      <c r="E886" t="s">
        <v>3687</v>
      </c>
      <c r="F886" t="s">
        <v>3685</v>
      </c>
      <c r="G886">
        <v>0.87644999999999995</v>
      </c>
      <c r="H886">
        <v>0.87538000000000005</v>
      </c>
      <c r="J886">
        <v>1</v>
      </c>
      <c r="L886">
        <v>-1</v>
      </c>
      <c r="M886" t="s">
        <v>13</v>
      </c>
      <c r="N886">
        <f t="shared" si="163"/>
        <v>48644.950000000776</v>
      </c>
      <c r="O886">
        <f t="shared" si="159"/>
        <v>1</v>
      </c>
      <c r="U886" t="str">
        <f ca="1"/>
        <v>2025-06-18 23:31:22</v>
      </c>
      <c r="V886" s="4">
        <f t="shared" ca="1" si="164"/>
        <v>3</v>
      </c>
      <c r="W886" s="4">
        <f t="shared" ca="1" si="165"/>
        <v>7</v>
      </c>
      <c r="X886" s="4">
        <f t="shared" ca="1" si="166"/>
        <v>0.68000000000000016</v>
      </c>
      <c r="Y886" s="4">
        <f t="shared" ca="1" si="160"/>
        <v>0.8518</v>
      </c>
      <c r="Z886" s="4">
        <f t="shared" ca="1" si="161"/>
        <v>0.85377999999999998</v>
      </c>
      <c r="AA886" s="4">
        <f t="shared" ca="1" si="162"/>
        <v>0.85116000000000003</v>
      </c>
      <c r="AB886">
        <f t="shared" ca="1" si="167"/>
        <v>1</v>
      </c>
      <c r="AC886">
        <f t="shared" ca="1" si="168"/>
        <v>0</v>
      </c>
      <c r="AD886">
        <f t="shared" ca="1" si="169"/>
        <v>0</v>
      </c>
    </row>
    <row r="887" spans="1:30" x14ac:dyDescent="0.2">
      <c r="A887" t="s">
        <v>14</v>
      </c>
      <c r="B887" t="s">
        <v>3688</v>
      </c>
      <c r="C887" t="s">
        <v>28</v>
      </c>
      <c r="D887" t="s">
        <v>20</v>
      </c>
      <c r="E887" t="s">
        <v>3689</v>
      </c>
      <c r="F887" t="s">
        <v>3690</v>
      </c>
      <c r="G887">
        <v>0.87387000000000004</v>
      </c>
      <c r="H887">
        <v>0.87641999999999998</v>
      </c>
      <c r="J887">
        <v>1</v>
      </c>
      <c r="L887">
        <v>-1</v>
      </c>
      <c r="M887" t="s">
        <v>13</v>
      </c>
      <c r="N887">
        <f t="shared" si="163"/>
        <v>48645.950000000776</v>
      </c>
      <c r="O887">
        <f t="shared" si="159"/>
        <v>1</v>
      </c>
      <c r="U887" t="str">
        <f ca="1"/>
        <v>2025-06-18 23:21:10</v>
      </c>
      <c r="V887" s="4">
        <f t="shared" ca="1" si="164"/>
        <v>4</v>
      </c>
      <c r="W887" s="4">
        <f t="shared" ca="1" si="165"/>
        <v>15</v>
      </c>
      <c r="X887" s="4">
        <f t="shared" ca="1" si="166"/>
        <v>0.36000000000000032</v>
      </c>
      <c r="Y887" s="4">
        <f t="shared" ca="1" si="160"/>
        <v>0.85362000000000005</v>
      </c>
      <c r="Z887" s="4">
        <f t="shared" ca="1" si="161"/>
        <v>0.85462000000000005</v>
      </c>
      <c r="AA887" s="4">
        <f t="shared" ca="1" si="162"/>
        <v>0.85158999999999996</v>
      </c>
      <c r="AB887">
        <f t="shared" ca="1" si="167"/>
        <v>1</v>
      </c>
      <c r="AC887">
        <f t="shared" ca="1" si="168"/>
        <v>0</v>
      </c>
      <c r="AD887">
        <f t="shared" ca="1" si="169"/>
        <v>0</v>
      </c>
    </row>
    <row r="888" spans="1:30" x14ac:dyDescent="0.2">
      <c r="A888" t="s">
        <v>14</v>
      </c>
      <c r="B888" t="s">
        <v>3691</v>
      </c>
      <c r="C888" t="s">
        <v>84</v>
      </c>
      <c r="D888" t="s">
        <v>20</v>
      </c>
      <c r="E888" t="s">
        <v>3692</v>
      </c>
      <c r="F888" t="s">
        <v>3690</v>
      </c>
      <c r="G888">
        <v>0.87680999999999998</v>
      </c>
      <c r="H888">
        <v>0.87641999999999998</v>
      </c>
      <c r="J888">
        <v>4</v>
      </c>
      <c r="L888">
        <v>3.68</v>
      </c>
      <c r="M888" t="s">
        <v>13</v>
      </c>
      <c r="N888">
        <f t="shared" si="163"/>
        <v>48646.950000000776</v>
      </c>
      <c r="O888">
        <f t="shared" si="159"/>
        <v>0</v>
      </c>
      <c r="U888" t="str">
        <f ca="1"/>
        <v>2025-06-18 23:10:57</v>
      </c>
      <c r="V888" s="4">
        <f t="shared" ca="1" si="164"/>
        <v>1</v>
      </c>
      <c r="W888" s="4">
        <f t="shared" ca="1" si="165"/>
        <v>1</v>
      </c>
      <c r="X888" s="4">
        <f t="shared" ca="1" si="166"/>
        <v>0.92</v>
      </c>
      <c r="Y888" s="4">
        <f t="shared" ca="1" si="160"/>
        <v>0.85148999999999997</v>
      </c>
      <c r="Z888" s="4">
        <f t="shared" ca="1" si="161"/>
        <v>0.85045999999999999</v>
      </c>
      <c r="AA888" s="4">
        <f t="shared" ca="1" si="162"/>
        <v>0.85045999999999999</v>
      </c>
      <c r="AB888">
        <f t="shared" ca="1" si="167"/>
        <v>0</v>
      </c>
      <c r="AC888">
        <f t="shared" ca="1" si="168"/>
        <v>1</v>
      </c>
      <c r="AD888">
        <f t="shared" ca="1" si="169"/>
        <v>0</v>
      </c>
    </row>
    <row r="889" spans="1:30" x14ac:dyDescent="0.2">
      <c r="A889" t="s">
        <v>14</v>
      </c>
      <c r="B889" t="s">
        <v>3693</v>
      </c>
      <c r="C889" t="s">
        <v>140</v>
      </c>
      <c r="D889" t="s">
        <v>20</v>
      </c>
      <c r="E889" t="s">
        <v>3694</v>
      </c>
      <c r="F889" t="s">
        <v>3690</v>
      </c>
      <c r="G889">
        <v>0.87539999999999996</v>
      </c>
      <c r="H889">
        <v>0.87641999999999998</v>
      </c>
      <c r="J889">
        <v>2</v>
      </c>
      <c r="L889">
        <v>-2</v>
      </c>
      <c r="M889" t="s">
        <v>13</v>
      </c>
      <c r="N889">
        <f t="shared" si="163"/>
        <v>48643.270000000775</v>
      </c>
      <c r="O889">
        <f t="shared" si="159"/>
        <v>1</v>
      </c>
      <c r="U889" t="str">
        <f ca="1"/>
        <v>2025-06-18 23:00:45</v>
      </c>
      <c r="V889" s="4">
        <f t="shared" ca="1" si="164"/>
        <v>4</v>
      </c>
      <c r="W889" s="4">
        <f t="shared" ca="1" si="165"/>
        <v>15</v>
      </c>
      <c r="X889" s="4">
        <f t="shared" ca="1" si="166"/>
        <v>-15</v>
      </c>
      <c r="Y889" s="4">
        <f t="shared" ca="1" si="160"/>
        <v>0.85065000000000002</v>
      </c>
      <c r="Z889" s="4">
        <f t="shared" ca="1" si="161"/>
        <v>0.85</v>
      </c>
      <c r="AA889" s="4">
        <f t="shared" ca="1" si="162"/>
        <v>0.84660999999999997</v>
      </c>
      <c r="AB889">
        <f t="shared" ca="1" si="167"/>
        <v>0</v>
      </c>
      <c r="AC889">
        <f t="shared" ca="1" si="168"/>
        <v>1</v>
      </c>
      <c r="AD889">
        <f t="shared" ca="1" si="169"/>
        <v>0</v>
      </c>
    </row>
    <row r="890" spans="1:30" x14ac:dyDescent="0.2">
      <c r="A890" t="s">
        <v>14</v>
      </c>
      <c r="B890" t="s">
        <v>3695</v>
      </c>
      <c r="C890" t="s">
        <v>28</v>
      </c>
      <c r="D890" t="s">
        <v>20</v>
      </c>
      <c r="E890" t="s">
        <v>3696</v>
      </c>
      <c r="F890" t="s">
        <v>3697</v>
      </c>
      <c r="G890">
        <v>0.87602999999999998</v>
      </c>
      <c r="H890">
        <v>0.87424999999999997</v>
      </c>
      <c r="J890">
        <v>1</v>
      </c>
      <c r="L890">
        <v>0.92</v>
      </c>
      <c r="M890" t="s">
        <v>13</v>
      </c>
      <c r="N890">
        <f t="shared" si="163"/>
        <v>48645.270000000775</v>
      </c>
      <c r="O890">
        <f t="shared" si="159"/>
        <v>0</v>
      </c>
      <c r="U890" t="str">
        <f ca="1"/>
        <v>2025-06-18 22:50:32</v>
      </c>
      <c r="V890" s="4">
        <f t="shared" ca="1" si="164"/>
        <v>1</v>
      </c>
      <c r="W890" s="4">
        <f t="shared" ca="1" si="165"/>
        <v>1</v>
      </c>
      <c r="X890" s="4">
        <f t="shared" ca="1" si="166"/>
        <v>0.92</v>
      </c>
      <c r="Y890" s="4">
        <f t="shared" ca="1" si="160"/>
        <v>0.84665000000000001</v>
      </c>
      <c r="Z890" s="4">
        <f t="shared" ca="1" si="161"/>
        <v>0.84626999999999997</v>
      </c>
      <c r="AA890" s="4">
        <f t="shared" ca="1" si="162"/>
        <v>0.84626999999999997</v>
      </c>
      <c r="AB890">
        <f t="shared" ca="1" si="167"/>
        <v>0</v>
      </c>
      <c r="AC890">
        <f t="shared" ca="1" si="168"/>
        <v>1</v>
      </c>
      <c r="AD890">
        <f t="shared" ca="1" si="169"/>
        <v>0</v>
      </c>
    </row>
    <row r="891" spans="1:30" x14ac:dyDescent="0.2">
      <c r="A891" t="s">
        <v>14</v>
      </c>
      <c r="B891" t="s">
        <v>3698</v>
      </c>
      <c r="C891" t="s">
        <v>28</v>
      </c>
      <c r="D891" t="s">
        <v>20</v>
      </c>
      <c r="E891" t="s">
        <v>3699</v>
      </c>
      <c r="F891" t="s">
        <v>3700</v>
      </c>
      <c r="G891">
        <v>0.87783</v>
      </c>
      <c r="H891">
        <v>0.87605</v>
      </c>
      <c r="J891">
        <v>1</v>
      </c>
      <c r="L891">
        <v>0.92</v>
      </c>
      <c r="M891" t="s">
        <v>13</v>
      </c>
      <c r="N891">
        <f t="shared" si="163"/>
        <v>48644.350000000777</v>
      </c>
      <c r="O891">
        <f t="shared" si="159"/>
        <v>0</v>
      </c>
      <c r="U891" t="str">
        <f ca="1"/>
        <v>2025-06-18 22:40:20</v>
      </c>
      <c r="V891" s="4">
        <f t="shared" ca="1" si="164"/>
        <v>1</v>
      </c>
      <c r="W891" s="4">
        <f t="shared" ca="1" si="165"/>
        <v>1</v>
      </c>
      <c r="X891" s="4">
        <f t="shared" ca="1" si="166"/>
        <v>0.92</v>
      </c>
      <c r="Y891" s="4">
        <f t="shared" ca="1" si="160"/>
        <v>0.84667000000000003</v>
      </c>
      <c r="Z891" s="4">
        <f t="shared" ca="1" si="161"/>
        <v>0.84809999999999997</v>
      </c>
      <c r="AA891" s="4">
        <f t="shared" ca="1" si="162"/>
        <v>0.84809999999999997</v>
      </c>
      <c r="AB891">
        <f t="shared" ca="1" si="167"/>
        <v>0</v>
      </c>
      <c r="AC891">
        <f t="shared" ca="1" si="168"/>
        <v>0</v>
      </c>
      <c r="AD891">
        <f t="shared" ca="1" si="169"/>
        <v>1</v>
      </c>
    </row>
    <row r="892" spans="1:30" x14ac:dyDescent="0.2">
      <c r="A892" t="s">
        <v>11</v>
      </c>
      <c r="B892" t="s">
        <v>3701</v>
      </c>
      <c r="C892" t="s">
        <v>28</v>
      </c>
      <c r="D892" t="s">
        <v>20</v>
      </c>
      <c r="E892" t="s">
        <v>3702</v>
      </c>
      <c r="F892" t="s">
        <v>3703</v>
      </c>
      <c r="G892">
        <v>0.87960000000000005</v>
      </c>
      <c r="H892">
        <v>0.87721000000000005</v>
      </c>
      <c r="J892">
        <v>1</v>
      </c>
      <c r="L892">
        <v>-1</v>
      </c>
      <c r="M892" t="s">
        <v>13</v>
      </c>
      <c r="N892">
        <f t="shared" si="163"/>
        <v>48643.430000000779</v>
      </c>
      <c r="O892">
        <f t="shared" si="159"/>
        <v>0</v>
      </c>
      <c r="U892" t="str">
        <f ca="1"/>
        <v>2025-06-18 22:29:40</v>
      </c>
      <c r="V892" s="4">
        <f t="shared" ca="1" si="164"/>
        <v>1</v>
      </c>
      <c r="W892" s="4">
        <f t="shared" ca="1" si="165"/>
        <v>1</v>
      </c>
      <c r="X892" s="4">
        <f t="shared" ca="1" si="166"/>
        <v>-1</v>
      </c>
      <c r="Y892" s="4">
        <f t="shared" ca="1" si="160"/>
        <v>0.84714999999999996</v>
      </c>
      <c r="Z892" s="4">
        <f t="shared" ca="1" si="161"/>
        <v>0.84863999999999995</v>
      </c>
      <c r="AA892" s="4">
        <f t="shared" ca="1" si="162"/>
        <v>0.84863999999999995</v>
      </c>
      <c r="AB892">
        <f t="shared" ca="1" si="167"/>
        <v>0</v>
      </c>
      <c r="AC892">
        <f t="shared" ca="1" si="168"/>
        <v>0</v>
      </c>
      <c r="AD892">
        <f t="shared" ca="1" si="169"/>
        <v>1</v>
      </c>
    </row>
    <row r="893" spans="1:30" x14ac:dyDescent="0.2">
      <c r="A893" t="s">
        <v>11</v>
      </c>
      <c r="B893" t="s">
        <v>3704</v>
      </c>
      <c r="C893" t="s">
        <v>148</v>
      </c>
      <c r="D893" t="s">
        <v>20</v>
      </c>
      <c r="E893" t="s">
        <v>3705</v>
      </c>
      <c r="F893" t="s">
        <v>3703</v>
      </c>
      <c r="G893">
        <v>0.87834999999999996</v>
      </c>
      <c r="H893">
        <v>0.87721000000000005</v>
      </c>
      <c r="J893">
        <v>2</v>
      </c>
      <c r="L893">
        <v>-2</v>
      </c>
      <c r="M893" t="s">
        <v>13</v>
      </c>
      <c r="N893">
        <f t="shared" si="163"/>
        <v>48644.430000000779</v>
      </c>
      <c r="O893">
        <f t="shared" si="159"/>
        <v>0</v>
      </c>
      <c r="U893" t="str">
        <f ca="1"/>
        <v>2025-06-18 22:19:28</v>
      </c>
      <c r="V893" s="4">
        <f t="shared" ca="1" si="164"/>
        <v>4</v>
      </c>
      <c r="W893" s="4">
        <f t="shared" ca="1" si="165"/>
        <v>15</v>
      </c>
      <c r="X893" s="4">
        <f t="shared" ca="1" si="166"/>
        <v>-15</v>
      </c>
      <c r="Y893" s="4">
        <f t="shared" ca="1" si="160"/>
        <v>0.84860999999999998</v>
      </c>
      <c r="Z893" s="4">
        <f t="shared" ca="1" si="161"/>
        <v>0.84738999999999998</v>
      </c>
      <c r="AA893" s="4">
        <f t="shared" ca="1" si="162"/>
        <v>0.84399000000000002</v>
      </c>
      <c r="AB893">
        <f t="shared" ca="1" si="167"/>
        <v>0</v>
      </c>
      <c r="AC893">
        <f t="shared" ca="1" si="168"/>
        <v>1</v>
      </c>
      <c r="AD893">
        <f t="shared" ca="1" si="169"/>
        <v>0</v>
      </c>
    </row>
    <row r="894" spans="1:30" x14ac:dyDescent="0.2">
      <c r="A894" t="s">
        <v>14</v>
      </c>
      <c r="B894" t="s">
        <v>3706</v>
      </c>
      <c r="C894" t="s">
        <v>122</v>
      </c>
      <c r="D894" t="s">
        <v>20</v>
      </c>
      <c r="E894" t="s">
        <v>3707</v>
      </c>
      <c r="F894" t="s">
        <v>3708</v>
      </c>
      <c r="G894">
        <v>0.88012000000000001</v>
      </c>
      <c r="H894">
        <v>0.87975999999999999</v>
      </c>
      <c r="J894">
        <v>2</v>
      </c>
      <c r="L894">
        <v>1.84</v>
      </c>
      <c r="M894" t="s">
        <v>13</v>
      </c>
      <c r="N894">
        <f t="shared" si="163"/>
        <v>48646.430000000779</v>
      </c>
      <c r="O894">
        <f t="shared" si="159"/>
        <v>0</v>
      </c>
      <c r="U894" t="str">
        <f ca="1"/>
        <v>2025-06-18 21:58:15</v>
      </c>
      <c r="V894" s="4">
        <f t="shared" ca="1" si="164"/>
        <v>2</v>
      </c>
      <c r="W894" s="4">
        <f t="shared" ca="1" si="165"/>
        <v>3</v>
      </c>
      <c r="X894" s="4">
        <f t="shared" ca="1" si="166"/>
        <v>0.72</v>
      </c>
      <c r="Y894" s="4">
        <f t="shared" ca="1" si="160"/>
        <v>1.91675</v>
      </c>
      <c r="Z894" s="4">
        <f t="shared" ca="1" si="161"/>
        <v>1.9185700000000001</v>
      </c>
      <c r="AA894" s="4">
        <f t="shared" ca="1" si="162"/>
        <v>1.91673</v>
      </c>
      <c r="AB894">
        <f t="shared" ca="1" si="167"/>
        <v>1</v>
      </c>
      <c r="AC894">
        <f t="shared" ca="1" si="168"/>
        <v>0</v>
      </c>
      <c r="AD894">
        <f t="shared" ca="1" si="169"/>
        <v>0</v>
      </c>
    </row>
    <row r="895" spans="1:30" x14ac:dyDescent="0.2">
      <c r="A895" t="s">
        <v>14</v>
      </c>
      <c r="B895" t="s">
        <v>3709</v>
      </c>
      <c r="C895" t="s">
        <v>28</v>
      </c>
      <c r="D895" t="s">
        <v>20</v>
      </c>
      <c r="E895" t="s">
        <v>3710</v>
      </c>
      <c r="F895" t="s">
        <v>3708</v>
      </c>
      <c r="G895">
        <v>0.87771999999999994</v>
      </c>
      <c r="H895">
        <v>0.87975999999999999</v>
      </c>
      <c r="J895">
        <v>1</v>
      </c>
      <c r="L895">
        <v>-1</v>
      </c>
      <c r="M895" t="s">
        <v>13</v>
      </c>
      <c r="N895">
        <f t="shared" si="163"/>
        <v>48644.590000000782</v>
      </c>
      <c r="O895">
        <f t="shared" si="159"/>
        <v>0</v>
      </c>
      <c r="U895" t="str">
        <f ca="1"/>
        <v>2025-06-18 21:48:02</v>
      </c>
      <c r="V895" s="4">
        <f t="shared" ca="1" si="164"/>
        <v>1</v>
      </c>
      <c r="W895" s="4">
        <f t="shared" ca="1" si="165"/>
        <v>1</v>
      </c>
      <c r="X895" s="4">
        <f t="shared" ca="1" si="166"/>
        <v>-1</v>
      </c>
      <c r="Y895" s="4">
        <f t="shared" ca="1" si="160"/>
        <v>1.9166700000000001</v>
      </c>
      <c r="Z895" s="4">
        <f t="shared" ca="1" si="161"/>
        <v>1.91821</v>
      </c>
      <c r="AA895" s="4">
        <f t="shared" ca="1" si="162"/>
        <v>1.91821</v>
      </c>
      <c r="AB895">
        <f t="shared" ca="1" si="167"/>
        <v>0</v>
      </c>
      <c r="AC895">
        <f t="shared" ca="1" si="168"/>
        <v>0</v>
      </c>
      <c r="AD895">
        <f t="shared" ca="1" si="169"/>
        <v>1</v>
      </c>
    </row>
    <row r="896" spans="1:30" x14ac:dyDescent="0.2">
      <c r="A896" t="s">
        <v>14</v>
      </c>
      <c r="B896" t="s">
        <v>3711</v>
      </c>
      <c r="C896" t="s">
        <v>28</v>
      </c>
      <c r="D896" t="s">
        <v>20</v>
      </c>
      <c r="E896" t="s">
        <v>3712</v>
      </c>
      <c r="F896" t="s">
        <v>3713</v>
      </c>
      <c r="G896">
        <v>0.87907999999999997</v>
      </c>
      <c r="H896">
        <v>0.87751000000000001</v>
      </c>
      <c r="J896">
        <v>1</v>
      </c>
      <c r="L896">
        <v>0.92</v>
      </c>
      <c r="M896" t="s">
        <v>13</v>
      </c>
      <c r="N896">
        <f t="shared" si="163"/>
        <v>48645.590000000782</v>
      </c>
      <c r="O896">
        <f t="shared" si="159"/>
        <v>0</v>
      </c>
      <c r="U896" t="str">
        <f ca="1"/>
        <v>2025-06-18 21:37:50</v>
      </c>
      <c r="V896" s="4">
        <f t="shared" ca="1" si="164"/>
        <v>2</v>
      </c>
      <c r="W896" s="4">
        <f t="shared" ca="1" si="165"/>
        <v>3</v>
      </c>
      <c r="X896" s="4">
        <f t="shared" ca="1" si="166"/>
        <v>-3</v>
      </c>
      <c r="Y896" s="4">
        <f t="shared" ca="1" si="160"/>
        <v>1.9176</v>
      </c>
      <c r="Z896" s="4">
        <f t="shared" ca="1" si="161"/>
        <v>1.91686</v>
      </c>
      <c r="AA896" s="4">
        <f t="shared" ca="1" si="162"/>
        <v>1.9149099999999999</v>
      </c>
      <c r="AB896">
        <f t="shared" ca="1" si="167"/>
        <v>0</v>
      </c>
      <c r="AC896">
        <f t="shared" ca="1" si="168"/>
        <v>1</v>
      </c>
      <c r="AD896">
        <f t="shared" ca="1" si="169"/>
        <v>0</v>
      </c>
    </row>
    <row r="897" spans="1:30" x14ac:dyDescent="0.2">
      <c r="A897" t="s">
        <v>14</v>
      </c>
      <c r="B897" t="s">
        <v>3714</v>
      </c>
      <c r="C897" t="s">
        <v>28</v>
      </c>
      <c r="D897" t="s">
        <v>20</v>
      </c>
      <c r="E897" t="s">
        <v>3715</v>
      </c>
      <c r="F897" t="s">
        <v>3716</v>
      </c>
      <c r="G897">
        <v>0.88229999999999997</v>
      </c>
      <c r="H897">
        <v>0.87943000000000005</v>
      </c>
      <c r="J897">
        <v>1</v>
      </c>
      <c r="L897">
        <v>0.92</v>
      </c>
      <c r="M897" t="s">
        <v>13</v>
      </c>
      <c r="N897">
        <f t="shared" si="163"/>
        <v>48644.670000000784</v>
      </c>
      <c r="O897">
        <f t="shared" si="159"/>
        <v>1</v>
      </c>
      <c r="U897" t="str">
        <f ca="1"/>
        <v>2025-06-18 21:27:08</v>
      </c>
      <c r="V897" s="4">
        <f t="shared" ca="1" si="164"/>
        <v>3</v>
      </c>
      <c r="W897" s="4">
        <f t="shared" ca="1" si="165"/>
        <v>7</v>
      </c>
      <c r="X897" s="4">
        <f t="shared" ca="1" si="166"/>
        <v>6.44</v>
      </c>
      <c r="Y897" s="4">
        <f t="shared" ca="1" si="160"/>
        <v>1.9149799999999999</v>
      </c>
      <c r="Z897" s="4">
        <f t="shared" ca="1" si="161"/>
        <v>1.91733</v>
      </c>
      <c r="AA897" s="4">
        <f t="shared" ca="1" si="162"/>
        <v>1.9154599999999999</v>
      </c>
      <c r="AB897">
        <f t="shared" ca="1" si="167"/>
        <v>0</v>
      </c>
      <c r="AC897">
        <f t="shared" ca="1" si="168"/>
        <v>0</v>
      </c>
      <c r="AD897">
        <f t="shared" ca="1" si="169"/>
        <v>1</v>
      </c>
    </row>
    <row r="898" spans="1:30" x14ac:dyDescent="0.2">
      <c r="A898" t="s">
        <v>11</v>
      </c>
      <c r="B898" t="s">
        <v>3717</v>
      </c>
      <c r="C898" t="s">
        <v>28</v>
      </c>
      <c r="D898" t="s">
        <v>20</v>
      </c>
      <c r="E898" t="s">
        <v>3718</v>
      </c>
      <c r="F898" t="s">
        <v>3719</v>
      </c>
      <c r="G898">
        <v>0.88349</v>
      </c>
      <c r="H898">
        <v>0.88231999999999999</v>
      </c>
      <c r="J898">
        <v>1</v>
      </c>
      <c r="L898">
        <v>-1</v>
      </c>
      <c r="M898" t="s">
        <v>13</v>
      </c>
      <c r="N898">
        <f t="shared" si="163"/>
        <v>48643.750000000786</v>
      </c>
      <c r="O898">
        <f t="shared" ref="O898:O961" si="170">IF(OR(AND(A1752="call",J1752=1,G1752&lt;H1752),AND(A1752="put",J1752=1,G1752&gt;H1752)),1,0)</f>
        <v>0</v>
      </c>
      <c r="U898" t="str">
        <f ca="1"/>
        <v>2025-06-18 21:16:56</v>
      </c>
      <c r="V898" s="4">
        <f t="shared" ca="1" si="164"/>
        <v>2</v>
      </c>
      <c r="W898" s="4">
        <f t="shared" ca="1" si="165"/>
        <v>3</v>
      </c>
      <c r="X898" s="4">
        <f t="shared" ca="1" si="166"/>
        <v>-3</v>
      </c>
      <c r="Y898" s="4">
        <f t="shared" ca="1" si="160"/>
        <v>1.91513</v>
      </c>
      <c r="Z898" s="4">
        <f t="shared" ca="1" si="161"/>
        <v>1.91845</v>
      </c>
      <c r="AA898" s="4">
        <f t="shared" ca="1" si="162"/>
        <v>1.9162399999999999</v>
      </c>
      <c r="AB898">
        <f t="shared" ca="1" si="167"/>
        <v>0</v>
      </c>
      <c r="AC898">
        <f t="shared" ca="1" si="168"/>
        <v>0</v>
      </c>
      <c r="AD898">
        <f t="shared" ca="1" si="169"/>
        <v>1</v>
      </c>
    </row>
    <row r="899" spans="1:30" x14ac:dyDescent="0.2">
      <c r="A899" t="s">
        <v>11</v>
      </c>
      <c r="B899" t="s">
        <v>3720</v>
      </c>
      <c r="C899" t="s">
        <v>94</v>
      </c>
      <c r="D899" t="s">
        <v>20</v>
      </c>
      <c r="E899" t="s">
        <v>3721</v>
      </c>
      <c r="F899" t="s">
        <v>3719</v>
      </c>
      <c r="G899">
        <v>0.88239000000000001</v>
      </c>
      <c r="H899">
        <v>0.88231999999999999</v>
      </c>
      <c r="J899">
        <v>2</v>
      </c>
      <c r="L899">
        <v>-2</v>
      </c>
      <c r="M899" t="s">
        <v>13</v>
      </c>
      <c r="N899">
        <f t="shared" si="163"/>
        <v>48644.750000000786</v>
      </c>
      <c r="O899">
        <f t="shared" si="170"/>
        <v>0</v>
      </c>
      <c r="U899" t="str">
        <f ca="1"/>
        <v>2025-06-18 21:06:13</v>
      </c>
      <c r="V899" s="4">
        <f t="shared" ca="1" si="164"/>
        <v>1</v>
      </c>
      <c r="W899" s="4">
        <f t="shared" ca="1" si="165"/>
        <v>1</v>
      </c>
      <c r="X899" s="4">
        <f t="shared" ca="1" si="166"/>
        <v>0.92</v>
      </c>
      <c r="Y899" s="4">
        <f t="shared" ref="Y899:Y962" ca="1" si="171">_xlfn.MAXIFS(INDIRECT($Q$10),INDIRECT($Q$5),$U899)</f>
        <v>1.9170700000000001</v>
      </c>
      <c r="Z899" s="4">
        <f t="shared" ref="Z899:Z962" ca="1" si="172">_xlfn.MAXIFS(INDIRECT($Q$9),INDIRECT($Q$5),$U899)</f>
        <v>1.91916</v>
      </c>
      <c r="AA899" s="4">
        <f t="shared" ref="AA899:AA962" ca="1" si="173">_xlfn.MINIFS(INDIRECT($Q$9),INDIRECT($Q$5),$U899)</f>
        <v>1.91916</v>
      </c>
      <c r="AB899">
        <f t="shared" ca="1" si="167"/>
        <v>0</v>
      </c>
      <c r="AC899">
        <f t="shared" ca="1" si="168"/>
        <v>0</v>
      </c>
      <c r="AD899">
        <f t="shared" ca="1" si="169"/>
        <v>1</v>
      </c>
    </row>
    <row r="900" spans="1:30" x14ac:dyDescent="0.2">
      <c r="A900" t="s">
        <v>11</v>
      </c>
      <c r="B900" t="s">
        <v>3722</v>
      </c>
      <c r="C900" t="s">
        <v>28</v>
      </c>
      <c r="D900" t="s">
        <v>20</v>
      </c>
      <c r="E900" t="s">
        <v>3723</v>
      </c>
      <c r="F900" t="s">
        <v>3724</v>
      </c>
      <c r="G900">
        <v>0.88170999999999999</v>
      </c>
      <c r="H900">
        <v>0.88393999999999995</v>
      </c>
      <c r="J900">
        <v>1</v>
      </c>
      <c r="L900">
        <v>0.92</v>
      </c>
      <c r="M900" t="s">
        <v>13</v>
      </c>
      <c r="N900">
        <f t="shared" ref="N900:N963" si="174">N899-L899</f>
        <v>48646.750000000786</v>
      </c>
      <c r="O900">
        <f t="shared" si="170"/>
        <v>0</v>
      </c>
      <c r="U900" t="str">
        <f ca="1"/>
        <v>2025-06-18 20:56:00</v>
      </c>
      <c r="V900" s="4">
        <f t="shared" ca="1" si="164"/>
        <v>3</v>
      </c>
      <c r="W900" s="4">
        <f t="shared" ca="1" si="165"/>
        <v>7</v>
      </c>
      <c r="X900" s="4">
        <f t="shared" ca="1" si="166"/>
        <v>0.68000000000000016</v>
      </c>
      <c r="Y900" s="4">
        <f t="shared" ca="1" si="171"/>
        <v>1.9194800000000001</v>
      </c>
      <c r="Z900" s="4">
        <f t="shared" ca="1" si="172"/>
        <v>1.9222699999999999</v>
      </c>
      <c r="AA900" s="4">
        <f t="shared" ca="1" si="173"/>
        <v>1.91848</v>
      </c>
      <c r="AB900">
        <f t="shared" ca="1" si="167"/>
        <v>1</v>
      </c>
      <c r="AC900">
        <f t="shared" ca="1" si="168"/>
        <v>0</v>
      </c>
      <c r="AD900">
        <f t="shared" ca="1" si="169"/>
        <v>0</v>
      </c>
    </row>
    <row r="901" spans="1:30" x14ac:dyDescent="0.2">
      <c r="A901" t="s">
        <v>11</v>
      </c>
      <c r="B901" t="s">
        <v>3725</v>
      </c>
      <c r="C901" t="s">
        <v>28</v>
      </c>
      <c r="D901" t="s">
        <v>20</v>
      </c>
      <c r="E901" t="s">
        <v>3726</v>
      </c>
      <c r="F901" t="s">
        <v>3727</v>
      </c>
      <c r="G901">
        <v>0.88188</v>
      </c>
      <c r="H901">
        <v>0.88136000000000003</v>
      </c>
      <c r="J901">
        <v>1</v>
      </c>
      <c r="L901">
        <v>-1</v>
      </c>
      <c r="M901" t="s">
        <v>13</v>
      </c>
      <c r="N901">
        <f t="shared" si="174"/>
        <v>48645.830000000788</v>
      </c>
      <c r="O901">
        <f t="shared" si="170"/>
        <v>0</v>
      </c>
      <c r="U901" t="str">
        <f ca="1"/>
        <v>2025-06-18 20:34:48</v>
      </c>
      <c r="V901" s="4">
        <f t="shared" ca="1" si="164"/>
        <v>4</v>
      </c>
      <c r="W901" s="4">
        <f t="shared" ca="1" si="165"/>
        <v>15</v>
      </c>
      <c r="X901" s="4">
        <f t="shared" ca="1" si="166"/>
        <v>-15</v>
      </c>
      <c r="Y901" s="4">
        <f t="shared" ca="1" si="171"/>
        <v>0.85541999999999996</v>
      </c>
      <c r="Z901" s="4">
        <f t="shared" ca="1" si="172"/>
        <v>0.85468999999999995</v>
      </c>
      <c r="AA901" s="4">
        <f t="shared" ca="1" si="173"/>
        <v>0.85289999999999999</v>
      </c>
      <c r="AB901">
        <f t="shared" ca="1" si="167"/>
        <v>0</v>
      </c>
      <c r="AC901">
        <f t="shared" ca="1" si="168"/>
        <v>1</v>
      </c>
      <c r="AD901">
        <f t="shared" ca="1" si="169"/>
        <v>0</v>
      </c>
    </row>
    <row r="902" spans="1:30" x14ac:dyDescent="0.2">
      <c r="A902" t="s">
        <v>11</v>
      </c>
      <c r="B902" t="s">
        <v>3728</v>
      </c>
      <c r="C902" t="s">
        <v>36</v>
      </c>
      <c r="D902" t="s">
        <v>20</v>
      </c>
      <c r="E902" t="s">
        <v>3729</v>
      </c>
      <c r="F902" t="s">
        <v>3727</v>
      </c>
      <c r="G902">
        <v>0.88073000000000001</v>
      </c>
      <c r="H902">
        <v>0.88136000000000003</v>
      </c>
      <c r="J902">
        <v>2</v>
      </c>
      <c r="L902">
        <v>1.84</v>
      </c>
      <c r="M902" t="s">
        <v>13</v>
      </c>
      <c r="N902">
        <f t="shared" si="174"/>
        <v>48646.830000000788</v>
      </c>
      <c r="O902">
        <f t="shared" si="170"/>
        <v>1</v>
      </c>
      <c r="U902" t="str">
        <f ca="1"/>
        <v>2025-06-18 20:24:07</v>
      </c>
      <c r="V902" s="4">
        <f t="shared" ca="1" si="164"/>
        <v>2</v>
      </c>
      <c r="W902" s="4">
        <f t="shared" ca="1" si="165"/>
        <v>3</v>
      </c>
      <c r="X902" s="4">
        <f t="shared" ca="1" si="166"/>
        <v>-3</v>
      </c>
      <c r="Y902" s="4">
        <f t="shared" ca="1" si="171"/>
        <v>0.85248999999999997</v>
      </c>
      <c r="Z902" s="4">
        <f t="shared" ca="1" si="172"/>
        <v>0.85582999999999998</v>
      </c>
      <c r="AA902" s="4">
        <f t="shared" ca="1" si="173"/>
        <v>0.85382000000000002</v>
      </c>
      <c r="AB902">
        <f t="shared" ca="1" si="167"/>
        <v>0</v>
      </c>
      <c r="AC902">
        <f t="shared" ca="1" si="168"/>
        <v>0</v>
      </c>
      <c r="AD902">
        <f t="shared" ca="1" si="169"/>
        <v>1</v>
      </c>
    </row>
    <row r="903" spans="1:30" x14ac:dyDescent="0.2">
      <c r="A903" t="s">
        <v>11</v>
      </c>
      <c r="B903" t="s">
        <v>3730</v>
      </c>
      <c r="C903" t="s">
        <v>28</v>
      </c>
      <c r="D903" t="s">
        <v>20</v>
      </c>
      <c r="E903" t="s">
        <v>3731</v>
      </c>
      <c r="F903" t="s">
        <v>3732</v>
      </c>
      <c r="G903">
        <v>0.88043000000000005</v>
      </c>
      <c r="H903">
        <v>0.88239999999999996</v>
      </c>
      <c r="J903">
        <v>1</v>
      </c>
      <c r="L903">
        <v>0.92</v>
      </c>
      <c r="M903" t="s">
        <v>13</v>
      </c>
      <c r="N903">
        <f t="shared" si="174"/>
        <v>48644.990000000791</v>
      </c>
      <c r="O903">
        <f t="shared" si="170"/>
        <v>1</v>
      </c>
      <c r="U903" t="str">
        <f ca="1"/>
        <v>2025-06-18 20:13:55</v>
      </c>
      <c r="V903" s="4">
        <f t="shared" ca="1" si="164"/>
        <v>4</v>
      </c>
      <c r="W903" s="4">
        <f t="shared" ca="1" si="165"/>
        <v>15</v>
      </c>
      <c r="X903" s="4">
        <f t="shared" ca="1" si="166"/>
        <v>8.0400000000000009</v>
      </c>
      <c r="Y903" s="4">
        <f t="shared" ca="1" si="171"/>
        <v>0.85572000000000004</v>
      </c>
      <c r="Z903" s="4">
        <f t="shared" ca="1" si="172"/>
        <v>0.8569</v>
      </c>
      <c r="AA903" s="4">
        <f t="shared" ca="1" si="173"/>
        <v>0.85326000000000002</v>
      </c>
      <c r="AB903">
        <f t="shared" ca="1" si="167"/>
        <v>1</v>
      </c>
      <c r="AC903">
        <f t="shared" ca="1" si="168"/>
        <v>0</v>
      </c>
      <c r="AD903">
        <f t="shared" ca="1" si="169"/>
        <v>0</v>
      </c>
    </row>
    <row r="904" spans="1:30" x14ac:dyDescent="0.2">
      <c r="A904" t="s">
        <v>11</v>
      </c>
      <c r="B904" t="s">
        <v>3733</v>
      </c>
      <c r="C904" t="s">
        <v>56</v>
      </c>
      <c r="D904" t="s">
        <v>20</v>
      </c>
      <c r="E904" t="s">
        <v>3734</v>
      </c>
      <c r="F904" t="s">
        <v>3732</v>
      </c>
      <c r="G904">
        <v>0.87970000000000004</v>
      </c>
      <c r="H904">
        <v>0.88239999999999996</v>
      </c>
      <c r="J904">
        <v>2</v>
      </c>
      <c r="L904">
        <v>1.84</v>
      </c>
      <c r="M904" t="s">
        <v>13</v>
      </c>
      <c r="N904">
        <f t="shared" si="174"/>
        <v>48644.070000000793</v>
      </c>
      <c r="O904">
        <f t="shared" si="170"/>
        <v>0</v>
      </c>
      <c r="U904" t="str">
        <f ca="1"/>
        <v>2025-06-18 20:03:43</v>
      </c>
      <c r="V904" s="4">
        <f t="shared" ca="1" si="164"/>
        <v>1</v>
      </c>
      <c r="W904" s="4">
        <f t="shared" ca="1" si="165"/>
        <v>1</v>
      </c>
      <c r="X904" s="4">
        <f t="shared" ca="1" si="166"/>
        <v>0.92</v>
      </c>
      <c r="Y904" s="4">
        <f t="shared" ca="1" si="171"/>
        <v>0.85711999999999999</v>
      </c>
      <c r="Z904" s="4">
        <f t="shared" ca="1" si="172"/>
        <v>0.85365999999999997</v>
      </c>
      <c r="AA904" s="4">
        <f t="shared" ca="1" si="173"/>
        <v>0.85365999999999997</v>
      </c>
      <c r="AB904">
        <f t="shared" ca="1" si="167"/>
        <v>0</v>
      </c>
      <c r="AC904">
        <f t="shared" ca="1" si="168"/>
        <v>1</v>
      </c>
      <c r="AD904">
        <f t="shared" ca="1" si="169"/>
        <v>0</v>
      </c>
    </row>
    <row r="905" spans="1:30" x14ac:dyDescent="0.2">
      <c r="A905" t="s">
        <v>11</v>
      </c>
      <c r="B905" t="s">
        <v>3735</v>
      </c>
      <c r="C905" t="s">
        <v>28</v>
      </c>
      <c r="D905" t="s">
        <v>20</v>
      </c>
      <c r="E905" t="s">
        <v>3736</v>
      </c>
      <c r="F905" t="s">
        <v>3737</v>
      </c>
      <c r="G905">
        <v>0.87731000000000003</v>
      </c>
      <c r="H905">
        <v>0.87970999999999999</v>
      </c>
      <c r="J905">
        <v>1</v>
      </c>
      <c r="L905">
        <v>0.92</v>
      </c>
      <c r="M905" t="s">
        <v>13</v>
      </c>
      <c r="N905">
        <f t="shared" si="174"/>
        <v>48642.230000000796</v>
      </c>
      <c r="O905">
        <f t="shared" si="170"/>
        <v>0</v>
      </c>
      <c r="U905" t="str">
        <f ca="1"/>
        <v>2025-06-18 19:53:30</v>
      </c>
      <c r="V905" s="4">
        <f t="shared" ca="1" si="164"/>
        <v>3</v>
      </c>
      <c r="W905" s="4">
        <f t="shared" ca="1" si="165"/>
        <v>7</v>
      </c>
      <c r="X905" s="4">
        <f t="shared" ca="1" si="166"/>
        <v>4.5200000000000005</v>
      </c>
      <c r="Y905" s="4">
        <f t="shared" ca="1" si="171"/>
        <v>0.85360999999999998</v>
      </c>
      <c r="Z905" s="4">
        <f t="shared" ca="1" si="172"/>
        <v>0.85392000000000001</v>
      </c>
      <c r="AA905" s="4">
        <f t="shared" ca="1" si="173"/>
        <v>0.85175000000000001</v>
      </c>
      <c r="AB905">
        <f t="shared" ca="1" si="167"/>
        <v>1</v>
      </c>
      <c r="AC905">
        <f t="shared" ca="1" si="168"/>
        <v>0</v>
      </c>
      <c r="AD905">
        <f t="shared" ca="1" si="169"/>
        <v>0</v>
      </c>
    </row>
    <row r="906" spans="1:30" x14ac:dyDescent="0.2">
      <c r="A906" t="s">
        <v>11</v>
      </c>
      <c r="B906" t="s">
        <v>3738</v>
      </c>
      <c r="C906" t="s">
        <v>28</v>
      </c>
      <c r="D906" t="s">
        <v>20</v>
      </c>
      <c r="E906" t="s">
        <v>3739</v>
      </c>
      <c r="F906" t="s">
        <v>3740</v>
      </c>
      <c r="G906">
        <v>0.87724000000000002</v>
      </c>
      <c r="H906">
        <v>0.87694000000000005</v>
      </c>
      <c r="J906">
        <v>1</v>
      </c>
      <c r="L906">
        <v>-1</v>
      </c>
      <c r="M906" t="s">
        <v>13</v>
      </c>
      <c r="N906">
        <f t="shared" si="174"/>
        <v>48641.310000000798</v>
      </c>
      <c r="O906">
        <f t="shared" si="170"/>
        <v>0</v>
      </c>
      <c r="U906" t="str">
        <f ca="1"/>
        <v>2025-06-18 19:43:18</v>
      </c>
      <c r="V906" s="4">
        <f t="shared" ca="1" si="164"/>
        <v>3</v>
      </c>
      <c r="W906" s="4">
        <f t="shared" ca="1" si="165"/>
        <v>7</v>
      </c>
      <c r="X906" s="4">
        <f t="shared" ca="1" si="166"/>
        <v>6.44</v>
      </c>
      <c r="Y906" s="4">
        <f t="shared" ca="1" si="171"/>
        <v>0.85428999999999999</v>
      </c>
      <c r="Z906" s="4">
        <f t="shared" ca="1" si="172"/>
        <v>0.85365000000000002</v>
      </c>
      <c r="AA906" s="4">
        <f t="shared" ca="1" si="173"/>
        <v>0.85133000000000003</v>
      </c>
      <c r="AB906">
        <f t="shared" ca="1" si="167"/>
        <v>0</v>
      </c>
      <c r="AC906">
        <f t="shared" ca="1" si="168"/>
        <v>1</v>
      </c>
      <c r="AD906">
        <f t="shared" ca="1" si="169"/>
        <v>0</v>
      </c>
    </row>
    <row r="907" spans="1:30" x14ac:dyDescent="0.2">
      <c r="A907" t="s">
        <v>11</v>
      </c>
      <c r="B907" t="s">
        <v>3741</v>
      </c>
      <c r="C907" t="s">
        <v>126</v>
      </c>
      <c r="D907" t="s">
        <v>20</v>
      </c>
      <c r="E907" t="s">
        <v>3742</v>
      </c>
      <c r="F907" t="s">
        <v>3740</v>
      </c>
      <c r="G907">
        <v>0.87516000000000005</v>
      </c>
      <c r="H907">
        <v>0.87694000000000005</v>
      </c>
      <c r="J907">
        <v>2</v>
      </c>
      <c r="L907">
        <v>1.84</v>
      </c>
      <c r="M907" t="s">
        <v>13</v>
      </c>
      <c r="N907">
        <f t="shared" si="174"/>
        <v>48642.310000000798</v>
      </c>
      <c r="O907">
        <f t="shared" si="170"/>
        <v>0</v>
      </c>
      <c r="U907" t="str">
        <f ca="1"/>
        <v>2025-06-18 19:33:05</v>
      </c>
      <c r="V907" s="4">
        <f t="shared" ca="1" si="164"/>
        <v>1</v>
      </c>
      <c r="W907" s="4">
        <f t="shared" ca="1" si="165"/>
        <v>1</v>
      </c>
      <c r="X907" s="4">
        <f t="shared" ca="1" si="166"/>
        <v>0.92</v>
      </c>
      <c r="Y907" s="4">
        <f t="shared" ca="1" si="171"/>
        <v>0.85416000000000003</v>
      </c>
      <c r="Z907" s="4">
        <f t="shared" ca="1" si="172"/>
        <v>0.85485999999999995</v>
      </c>
      <c r="AA907" s="4">
        <f t="shared" ca="1" si="173"/>
        <v>0.85485999999999995</v>
      </c>
      <c r="AB907">
        <f t="shared" ca="1" si="167"/>
        <v>0</v>
      </c>
      <c r="AC907">
        <f t="shared" ca="1" si="168"/>
        <v>0</v>
      </c>
      <c r="AD907">
        <f t="shared" ca="1" si="169"/>
        <v>1</v>
      </c>
    </row>
    <row r="908" spans="1:30" x14ac:dyDescent="0.2">
      <c r="A908" t="s">
        <v>14</v>
      </c>
      <c r="B908" t="s">
        <v>3743</v>
      </c>
      <c r="C908" t="s">
        <v>28</v>
      </c>
      <c r="D908" t="s">
        <v>20</v>
      </c>
      <c r="E908" t="s">
        <v>3744</v>
      </c>
      <c r="F908" t="s">
        <v>3745</v>
      </c>
      <c r="G908">
        <v>0.87756999999999996</v>
      </c>
      <c r="H908">
        <v>0.87697000000000003</v>
      </c>
      <c r="J908">
        <v>1</v>
      </c>
      <c r="L908">
        <v>0.92</v>
      </c>
      <c r="M908" t="s">
        <v>13</v>
      </c>
      <c r="N908">
        <f t="shared" si="174"/>
        <v>48640.470000000802</v>
      </c>
      <c r="O908">
        <f t="shared" si="170"/>
        <v>0</v>
      </c>
      <c r="U908" t="str">
        <f ca="1"/>
        <v>2025-06-18 19:22:23</v>
      </c>
      <c r="V908" s="4">
        <f t="shared" ca="1" si="164"/>
        <v>1</v>
      </c>
      <c r="W908" s="4">
        <f t="shared" ca="1" si="165"/>
        <v>1</v>
      </c>
      <c r="X908" s="4">
        <f t="shared" ca="1" si="166"/>
        <v>0.92</v>
      </c>
      <c r="Y908" s="4">
        <f t="shared" ca="1" si="171"/>
        <v>0.85487000000000002</v>
      </c>
      <c r="Z908" s="4">
        <f t="shared" ca="1" si="172"/>
        <v>0.85555000000000003</v>
      </c>
      <c r="AA908" s="4">
        <f t="shared" ca="1" si="173"/>
        <v>0.85555000000000003</v>
      </c>
      <c r="AB908">
        <f t="shared" ca="1" si="167"/>
        <v>0</v>
      </c>
      <c r="AC908">
        <f t="shared" ca="1" si="168"/>
        <v>0</v>
      </c>
      <c r="AD908">
        <f t="shared" ca="1" si="169"/>
        <v>1</v>
      </c>
    </row>
    <row r="909" spans="1:30" x14ac:dyDescent="0.2">
      <c r="A909" t="s">
        <v>14</v>
      </c>
      <c r="B909" t="s">
        <v>3746</v>
      </c>
      <c r="C909" t="s">
        <v>28</v>
      </c>
      <c r="D909" t="s">
        <v>20</v>
      </c>
      <c r="E909" t="s">
        <v>3747</v>
      </c>
      <c r="F909" t="s">
        <v>3748</v>
      </c>
      <c r="G909">
        <v>0.87822</v>
      </c>
      <c r="H909">
        <v>0.87726000000000004</v>
      </c>
      <c r="J909">
        <v>1</v>
      </c>
      <c r="L909">
        <v>0.92</v>
      </c>
      <c r="M909" t="s">
        <v>13</v>
      </c>
      <c r="N909">
        <f t="shared" si="174"/>
        <v>48639.550000000803</v>
      </c>
      <c r="O909">
        <f t="shared" si="170"/>
        <v>0</v>
      </c>
      <c r="U909" t="str">
        <f ca="1"/>
        <v>2025-06-18 19:12:01</v>
      </c>
      <c r="V909" s="4">
        <f t="shared" ca="1" si="164"/>
        <v>1</v>
      </c>
      <c r="W909" s="4">
        <f t="shared" ca="1" si="165"/>
        <v>1</v>
      </c>
      <c r="X909" s="4">
        <f t="shared" ca="1" si="166"/>
        <v>-1</v>
      </c>
      <c r="Y909" s="4">
        <f t="shared" ca="1" si="171"/>
        <v>0.85572000000000004</v>
      </c>
      <c r="Z909" s="4">
        <f t="shared" ca="1" si="172"/>
        <v>0.85607999999999995</v>
      </c>
      <c r="AA909" s="4">
        <f t="shared" ca="1" si="173"/>
        <v>0.85607999999999995</v>
      </c>
      <c r="AB909">
        <f t="shared" ca="1" si="167"/>
        <v>0</v>
      </c>
      <c r="AC909">
        <f t="shared" ca="1" si="168"/>
        <v>0</v>
      </c>
      <c r="AD909">
        <f t="shared" ca="1" si="169"/>
        <v>1</v>
      </c>
    </row>
    <row r="910" spans="1:30" x14ac:dyDescent="0.2">
      <c r="A910" t="s">
        <v>14</v>
      </c>
      <c r="B910" t="s">
        <v>3749</v>
      </c>
      <c r="C910" t="s">
        <v>139</v>
      </c>
      <c r="D910" t="s">
        <v>20</v>
      </c>
      <c r="E910" t="s">
        <v>3750</v>
      </c>
      <c r="F910" t="s">
        <v>3748</v>
      </c>
      <c r="G910">
        <v>0.87899000000000005</v>
      </c>
      <c r="H910">
        <v>0.87726000000000004</v>
      </c>
      <c r="J910">
        <v>2</v>
      </c>
      <c r="L910">
        <v>1.84</v>
      </c>
      <c r="M910" t="s">
        <v>13</v>
      </c>
      <c r="N910">
        <f t="shared" si="174"/>
        <v>48638.630000000805</v>
      </c>
      <c r="O910">
        <f t="shared" si="170"/>
        <v>0</v>
      </c>
      <c r="U910" t="str">
        <f ca="1"/>
        <v>2025-06-18 19:01:48</v>
      </c>
      <c r="V910" s="4">
        <f t="shared" ca="1" si="164"/>
        <v>1</v>
      </c>
      <c r="W910" s="4">
        <f t="shared" ca="1" si="165"/>
        <v>1</v>
      </c>
      <c r="X910" s="4">
        <f t="shared" ca="1" si="166"/>
        <v>0.92</v>
      </c>
      <c r="Y910" s="4">
        <f t="shared" ca="1" si="171"/>
        <v>0.85579000000000005</v>
      </c>
      <c r="Z910" s="4">
        <f t="shared" ca="1" si="172"/>
        <v>0.85250999999999999</v>
      </c>
      <c r="AA910" s="4">
        <f t="shared" ca="1" si="173"/>
        <v>0.85250999999999999</v>
      </c>
      <c r="AB910">
        <f t="shared" ca="1" si="167"/>
        <v>0</v>
      </c>
      <c r="AC910">
        <f t="shared" ca="1" si="168"/>
        <v>1</v>
      </c>
      <c r="AD910">
        <f t="shared" ca="1" si="169"/>
        <v>0</v>
      </c>
    </row>
    <row r="911" spans="1:30" x14ac:dyDescent="0.2">
      <c r="A911" t="s">
        <v>11</v>
      </c>
      <c r="B911" t="s">
        <v>3751</v>
      </c>
      <c r="C911" t="s">
        <v>135</v>
      </c>
      <c r="D911" t="s">
        <v>20</v>
      </c>
      <c r="E911" t="s">
        <v>3752</v>
      </c>
      <c r="F911" t="s">
        <v>3753</v>
      </c>
      <c r="G911">
        <v>0.87863999999999998</v>
      </c>
      <c r="H911">
        <v>0.87917999999999996</v>
      </c>
      <c r="J911">
        <v>4</v>
      </c>
      <c r="L911">
        <v>3.68</v>
      </c>
      <c r="M911" t="s">
        <v>13</v>
      </c>
      <c r="N911">
        <f t="shared" si="174"/>
        <v>48636.790000000809</v>
      </c>
      <c r="O911">
        <f t="shared" si="170"/>
        <v>0</v>
      </c>
      <c r="U911" t="str">
        <f ca="1"/>
        <v>2025-06-18 18:51:36</v>
      </c>
      <c r="V911" s="4">
        <f t="shared" ca="1" si="164"/>
        <v>2</v>
      </c>
      <c r="W911" s="4">
        <f t="shared" ca="1" si="165"/>
        <v>3</v>
      </c>
      <c r="X911" s="4">
        <f t="shared" ca="1" si="166"/>
        <v>0.84000000000000008</v>
      </c>
      <c r="Y911" s="4">
        <f t="shared" ca="1" si="171"/>
        <v>0.85258999999999996</v>
      </c>
      <c r="Z911" s="4">
        <f t="shared" ca="1" si="172"/>
        <v>0.85358999999999996</v>
      </c>
      <c r="AA911" s="4">
        <f t="shared" ca="1" si="173"/>
        <v>0.85189000000000004</v>
      </c>
      <c r="AB911">
        <f t="shared" ca="1" si="167"/>
        <v>1</v>
      </c>
      <c r="AC911">
        <f t="shared" ca="1" si="168"/>
        <v>0</v>
      </c>
      <c r="AD911">
        <f t="shared" ca="1" si="169"/>
        <v>0</v>
      </c>
    </row>
    <row r="912" spans="1:30" x14ac:dyDescent="0.2">
      <c r="A912" t="s">
        <v>11</v>
      </c>
      <c r="B912" t="s">
        <v>3754</v>
      </c>
      <c r="C912" t="s">
        <v>28</v>
      </c>
      <c r="D912" t="s">
        <v>20</v>
      </c>
      <c r="E912" t="s">
        <v>3755</v>
      </c>
      <c r="F912" t="s">
        <v>3753</v>
      </c>
      <c r="G912">
        <v>0.88044</v>
      </c>
      <c r="H912">
        <v>0.87917999999999996</v>
      </c>
      <c r="J912">
        <v>1</v>
      </c>
      <c r="L912">
        <v>-1</v>
      </c>
      <c r="M912" t="s">
        <v>13</v>
      </c>
      <c r="N912">
        <f t="shared" si="174"/>
        <v>48633.110000000808</v>
      </c>
      <c r="O912">
        <f t="shared" si="170"/>
        <v>0</v>
      </c>
      <c r="U912" t="str">
        <f ca="1"/>
        <v>2025-06-18 18:41:23</v>
      </c>
      <c r="V912" s="4">
        <f t="shared" ca="1" si="164"/>
        <v>1</v>
      </c>
      <c r="W912" s="4">
        <f t="shared" ca="1" si="165"/>
        <v>1</v>
      </c>
      <c r="X912" s="4">
        <f t="shared" ca="1" si="166"/>
        <v>0.92</v>
      </c>
      <c r="Y912" s="4">
        <f t="shared" ca="1" si="171"/>
        <v>0.85194999999999999</v>
      </c>
      <c r="Z912" s="4">
        <f t="shared" ca="1" si="172"/>
        <v>0.85329999999999995</v>
      </c>
      <c r="AA912" s="4">
        <f t="shared" ca="1" si="173"/>
        <v>0.85329999999999995</v>
      </c>
      <c r="AB912">
        <f t="shared" ca="1" si="167"/>
        <v>0</v>
      </c>
      <c r="AC912">
        <f t="shared" ca="1" si="168"/>
        <v>0</v>
      </c>
      <c r="AD912">
        <f t="shared" ca="1" si="169"/>
        <v>1</v>
      </c>
    </row>
    <row r="913" spans="1:30" x14ac:dyDescent="0.2">
      <c r="A913" t="s">
        <v>11</v>
      </c>
      <c r="B913" t="s">
        <v>3756</v>
      </c>
      <c r="C913" t="s">
        <v>131</v>
      </c>
      <c r="D913" t="s">
        <v>20</v>
      </c>
      <c r="E913" t="s">
        <v>3757</v>
      </c>
      <c r="F913" t="s">
        <v>3753</v>
      </c>
      <c r="G913">
        <v>0.87953000000000003</v>
      </c>
      <c r="H913">
        <v>0.87917999999999996</v>
      </c>
      <c r="J913">
        <v>2</v>
      </c>
      <c r="L913">
        <v>-2</v>
      </c>
      <c r="M913" t="s">
        <v>13</v>
      </c>
      <c r="N913">
        <f t="shared" si="174"/>
        <v>48634.110000000808</v>
      </c>
      <c r="O913">
        <f t="shared" si="170"/>
        <v>0</v>
      </c>
      <c r="U913" t="str">
        <f ca="1"/>
        <v>2025-06-18 18:31:10</v>
      </c>
      <c r="V913" s="4">
        <f t="shared" ca="1" si="164"/>
        <v>1</v>
      </c>
      <c r="W913" s="4">
        <f t="shared" ca="1" si="165"/>
        <v>1</v>
      </c>
      <c r="X913" s="4">
        <f t="shared" ca="1" si="166"/>
        <v>-1</v>
      </c>
      <c r="Y913" s="4">
        <f t="shared" ca="1" si="171"/>
        <v>0.85353999999999997</v>
      </c>
      <c r="Z913" s="4">
        <f t="shared" ca="1" si="172"/>
        <v>0.85382999999999998</v>
      </c>
      <c r="AA913" s="4">
        <f t="shared" ca="1" si="173"/>
        <v>0.85382999999999998</v>
      </c>
      <c r="AB913">
        <f t="shared" ca="1" si="167"/>
        <v>0</v>
      </c>
      <c r="AC913">
        <f t="shared" ca="1" si="168"/>
        <v>0</v>
      </c>
      <c r="AD913">
        <f t="shared" ca="1" si="169"/>
        <v>1</v>
      </c>
    </row>
    <row r="914" spans="1:30" x14ac:dyDescent="0.2">
      <c r="A914" t="s">
        <v>14</v>
      </c>
      <c r="B914" t="s">
        <v>3758</v>
      </c>
      <c r="C914" t="s">
        <v>28</v>
      </c>
      <c r="D914" t="s">
        <v>20</v>
      </c>
      <c r="E914" t="s">
        <v>3759</v>
      </c>
      <c r="F914" t="s">
        <v>3760</v>
      </c>
      <c r="G914">
        <v>0.87887999999999999</v>
      </c>
      <c r="H914">
        <v>0.88034999999999997</v>
      </c>
      <c r="J914">
        <v>1</v>
      </c>
      <c r="L914">
        <v>-1</v>
      </c>
      <c r="M914" t="s">
        <v>13</v>
      </c>
      <c r="N914">
        <f t="shared" si="174"/>
        <v>48636.110000000808</v>
      </c>
      <c r="O914">
        <f t="shared" si="170"/>
        <v>1</v>
      </c>
      <c r="U914" t="str">
        <f ca="1"/>
        <v>2025-06-18 18:20:30</v>
      </c>
      <c r="V914" s="4">
        <f t="shared" ca="1" si="164"/>
        <v>1</v>
      </c>
      <c r="W914" s="4">
        <f t="shared" ca="1" si="165"/>
        <v>1</v>
      </c>
      <c r="X914" s="4">
        <f t="shared" ca="1" si="166"/>
        <v>0.92</v>
      </c>
      <c r="Y914" s="4">
        <f t="shared" ca="1" si="171"/>
        <v>0.85268999999999995</v>
      </c>
      <c r="Z914" s="4">
        <f t="shared" ca="1" si="172"/>
        <v>0.84999000000000002</v>
      </c>
      <c r="AA914" s="4">
        <f t="shared" ca="1" si="173"/>
        <v>0.84999000000000002</v>
      </c>
      <c r="AB914">
        <f t="shared" ca="1" si="167"/>
        <v>0</v>
      </c>
      <c r="AC914">
        <f t="shared" ca="1" si="168"/>
        <v>1</v>
      </c>
      <c r="AD914">
        <f t="shared" ca="1" si="169"/>
        <v>0</v>
      </c>
    </row>
    <row r="915" spans="1:30" x14ac:dyDescent="0.2">
      <c r="A915" t="s">
        <v>11</v>
      </c>
      <c r="B915" t="s">
        <v>3761</v>
      </c>
      <c r="C915" t="s">
        <v>3762</v>
      </c>
      <c r="D915" t="s">
        <v>20</v>
      </c>
      <c r="E915" t="s">
        <v>3763</v>
      </c>
      <c r="F915" t="s">
        <v>3764</v>
      </c>
      <c r="G915">
        <v>0.87827</v>
      </c>
      <c r="H915">
        <v>0.87875999999999999</v>
      </c>
      <c r="J915">
        <v>2</v>
      </c>
      <c r="L915">
        <v>1.84</v>
      </c>
      <c r="M915" t="s">
        <v>13</v>
      </c>
      <c r="N915">
        <f t="shared" si="174"/>
        <v>48637.110000000808</v>
      </c>
      <c r="O915">
        <f t="shared" si="170"/>
        <v>0</v>
      </c>
      <c r="U915" t="str">
        <f ca="1"/>
        <v>2025-06-18 18:10:17</v>
      </c>
      <c r="V915" s="4">
        <f t="shared" ca="1" si="164"/>
        <v>3</v>
      </c>
      <c r="W915" s="4">
        <f t="shared" ca="1" si="165"/>
        <v>7</v>
      </c>
      <c r="X915" s="4">
        <f t="shared" ca="1" si="166"/>
        <v>4.5200000000000005</v>
      </c>
      <c r="Y915" s="4">
        <f t="shared" ca="1" si="171"/>
        <v>0.85035000000000005</v>
      </c>
      <c r="Z915" s="4">
        <f t="shared" ca="1" si="172"/>
        <v>0.85123000000000004</v>
      </c>
      <c r="AA915" s="4">
        <f t="shared" ca="1" si="173"/>
        <v>0.84894999999999998</v>
      </c>
      <c r="AB915">
        <f t="shared" ca="1" si="167"/>
        <v>1</v>
      </c>
      <c r="AC915">
        <f t="shared" ca="1" si="168"/>
        <v>0</v>
      </c>
      <c r="AD915">
        <f t="shared" ca="1" si="169"/>
        <v>0</v>
      </c>
    </row>
    <row r="916" spans="1:30" x14ac:dyDescent="0.2">
      <c r="A916" t="s">
        <v>11</v>
      </c>
      <c r="B916" t="s">
        <v>3765</v>
      </c>
      <c r="C916" t="s">
        <v>28</v>
      </c>
      <c r="D916" t="s">
        <v>20</v>
      </c>
      <c r="E916" t="s">
        <v>3766</v>
      </c>
      <c r="F916" t="s">
        <v>3764</v>
      </c>
      <c r="G916">
        <v>0.87929000000000002</v>
      </c>
      <c r="H916">
        <v>0.87875999999999999</v>
      </c>
      <c r="J916">
        <v>1</v>
      </c>
      <c r="L916">
        <v>-1</v>
      </c>
      <c r="M916" t="s">
        <v>13</v>
      </c>
      <c r="N916">
        <f t="shared" si="174"/>
        <v>48635.270000000812</v>
      </c>
      <c r="O916">
        <f t="shared" si="170"/>
        <v>0</v>
      </c>
      <c r="U916" t="str">
        <f ca="1"/>
        <v>2025-06-18 18:00:05</v>
      </c>
      <c r="V916" s="4">
        <f t="shared" ca="1" si="164"/>
        <v>1</v>
      </c>
      <c r="W916" s="4">
        <f t="shared" ca="1" si="165"/>
        <v>1</v>
      </c>
      <c r="X916" s="4">
        <f t="shared" ca="1" si="166"/>
        <v>-1</v>
      </c>
      <c r="Y916" s="4">
        <f t="shared" ca="1" si="171"/>
        <v>0.85131999999999997</v>
      </c>
      <c r="Z916" s="4">
        <f t="shared" ca="1" si="172"/>
        <v>0.85002999999999995</v>
      </c>
      <c r="AA916" s="4">
        <f t="shared" ca="1" si="173"/>
        <v>0.85002999999999995</v>
      </c>
      <c r="AB916">
        <f t="shared" ca="1" si="167"/>
        <v>0</v>
      </c>
      <c r="AC916">
        <f t="shared" ca="1" si="168"/>
        <v>1</v>
      </c>
      <c r="AD916">
        <f t="shared" ca="1" si="169"/>
        <v>0</v>
      </c>
    </row>
    <row r="917" spans="1:30" x14ac:dyDescent="0.2">
      <c r="A917" t="s">
        <v>14</v>
      </c>
      <c r="B917" t="s">
        <v>3767</v>
      </c>
      <c r="C917" t="s">
        <v>28</v>
      </c>
      <c r="D917" t="s">
        <v>20</v>
      </c>
      <c r="E917" t="s">
        <v>3768</v>
      </c>
      <c r="F917" t="s">
        <v>3769</v>
      </c>
      <c r="G917">
        <v>0.87978999999999996</v>
      </c>
      <c r="H917">
        <v>0.87900999999999996</v>
      </c>
      <c r="J917">
        <v>1</v>
      </c>
      <c r="L917">
        <v>0.92</v>
      </c>
      <c r="M917" t="s">
        <v>13</v>
      </c>
      <c r="N917">
        <f t="shared" si="174"/>
        <v>48636.270000000812</v>
      </c>
      <c r="O917">
        <f t="shared" si="170"/>
        <v>0</v>
      </c>
      <c r="U917" t="str">
        <f ca="1"/>
        <v>2025-06-18 17:49:52</v>
      </c>
      <c r="V917" s="4">
        <f t="shared" ca="1" si="164"/>
        <v>4</v>
      </c>
      <c r="W917" s="4">
        <f t="shared" ca="1" si="165"/>
        <v>15</v>
      </c>
      <c r="X917" s="4">
        <f t="shared" ca="1" si="166"/>
        <v>-15</v>
      </c>
      <c r="Y917" s="4">
        <f t="shared" ca="1" si="171"/>
        <v>0.85</v>
      </c>
      <c r="Z917" s="4">
        <f t="shared" ca="1" si="172"/>
        <v>0.85358000000000001</v>
      </c>
      <c r="AA917" s="4">
        <f t="shared" ca="1" si="173"/>
        <v>0.85057000000000005</v>
      </c>
      <c r="AB917">
        <f t="shared" ca="1" si="167"/>
        <v>0</v>
      </c>
      <c r="AC917">
        <f t="shared" ca="1" si="168"/>
        <v>0</v>
      </c>
      <c r="AD917">
        <f t="shared" ca="1" si="169"/>
        <v>1</v>
      </c>
    </row>
    <row r="918" spans="1:30" x14ac:dyDescent="0.2">
      <c r="A918" t="s">
        <v>14</v>
      </c>
      <c r="B918" t="s">
        <v>3770</v>
      </c>
      <c r="C918" t="s">
        <v>33</v>
      </c>
      <c r="D918" t="s">
        <v>20</v>
      </c>
      <c r="E918" t="s">
        <v>3771</v>
      </c>
      <c r="F918" t="s">
        <v>3772</v>
      </c>
      <c r="G918">
        <v>0.88405</v>
      </c>
      <c r="H918">
        <v>0.87973000000000001</v>
      </c>
      <c r="J918">
        <v>1</v>
      </c>
      <c r="L918">
        <v>0.92</v>
      </c>
      <c r="M918" t="s">
        <v>13</v>
      </c>
      <c r="N918">
        <f t="shared" si="174"/>
        <v>48635.350000000813</v>
      </c>
      <c r="O918">
        <f t="shared" si="170"/>
        <v>0</v>
      </c>
      <c r="U918" t="str">
        <f ca="1"/>
        <v>2025-06-18 17:39:40</v>
      </c>
      <c r="V918" s="4">
        <f t="shared" ca="1" si="164"/>
        <v>1</v>
      </c>
      <c r="W918" s="4">
        <f t="shared" ca="1" si="165"/>
        <v>1</v>
      </c>
      <c r="X918" s="4">
        <f t="shared" ca="1" si="166"/>
        <v>0.92</v>
      </c>
      <c r="Y918" s="4">
        <f t="shared" ca="1" si="171"/>
        <v>0.85399999999999998</v>
      </c>
      <c r="Z918" s="4">
        <f t="shared" ca="1" si="172"/>
        <v>0.85092999999999996</v>
      </c>
      <c r="AA918" s="4">
        <f t="shared" ca="1" si="173"/>
        <v>0.85092999999999996</v>
      </c>
      <c r="AB918">
        <f t="shared" ca="1" si="167"/>
        <v>0</v>
      </c>
      <c r="AC918">
        <f t="shared" ca="1" si="168"/>
        <v>1</v>
      </c>
      <c r="AD918">
        <f t="shared" ca="1" si="169"/>
        <v>0</v>
      </c>
    </row>
    <row r="919" spans="1:30" x14ac:dyDescent="0.2">
      <c r="A919" t="s">
        <v>14</v>
      </c>
      <c r="B919" t="s">
        <v>3773</v>
      </c>
      <c r="C919" t="s">
        <v>139</v>
      </c>
      <c r="D919" t="s">
        <v>20</v>
      </c>
      <c r="E919" t="s">
        <v>3774</v>
      </c>
      <c r="F919" t="s">
        <v>3775</v>
      </c>
      <c r="G919">
        <v>0.88458999999999999</v>
      </c>
      <c r="H919">
        <v>0.88383999999999996</v>
      </c>
      <c r="J919">
        <v>4</v>
      </c>
      <c r="L919">
        <v>3.68</v>
      </c>
      <c r="M919" t="s">
        <v>13</v>
      </c>
      <c r="N919">
        <f t="shared" si="174"/>
        <v>48634.430000000815</v>
      </c>
      <c r="O919">
        <f t="shared" si="170"/>
        <v>1</v>
      </c>
      <c r="U919" t="str">
        <f ca="1"/>
        <v>2025-06-18 17:29:27</v>
      </c>
      <c r="V919" s="4">
        <f t="shared" ca="1" si="164"/>
        <v>1</v>
      </c>
      <c r="W919" s="4">
        <f t="shared" ca="1" si="165"/>
        <v>1</v>
      </c>
      <c r="X919" s="4">
        <f t="shared" ca="1" si="166"/>
        <v>0.92</v>
      </c>
      <c r="Y919" s="4">
        <f t="shared" ca="1" si="171"/>
        <v>0.85065000000000002</v>
      </c>
      <c r="Z919" s="4">
        <f t="shared" ca="1" si="172"/>
        <v>0.84894000000000003</v>
      </c>
      <c r="AA919" s="4">
        <f t="shared" ca="1" si="173"/>
        <v>0.84894000000000003</v>
      </c>
      <c r="AB919">
        <f t="shared" ca="1" si="167"/>
        <v>0</v>
      </c>
      <c r="AC919">
        <f t="shared" ca="1" si="168"/>
        <v>1</v>
      </c>
      <c r="AD919">
        <f t="shared" ca="1" si="169"/>
        <v>0</v>
      </c>
    </row>
    <row r="920" spans="1:30" x14ac:dyDescent="0.2">
      <c r="A920" t="s">
        <v>14</v>
      </c>
      <c r="B920" t="s">
        <v>3776</v>
      </c>
      <c r="C920" t="s">
        <v>126</v>
      </c>
      <c r="D920" t="s">
        <v>20</v>
      </c>
      <c r="E920" t="s">
        <v>3777</v>
      </c>
      <c r="F920" t="s">
        <v>3775</v>
      </c>
      <c r="G920">
        <v>0.88361000000000001</v>
      </c>
      <c r="H920">
        <v>0.88383999999999996</v>
      </c>
      <c r="J920">
        <v>2</v>
      </c>
      <c r="L920">
        <v>-2</v>
      </c>
      <c r="M920" t="s">
        <v>13</v>
      </c>
      <c r="N920">
        <f t="shared" si="174"/>
        <v>48630.750000000815</v>
      </c>
      <c r="O920">
        <f t="shared" si="170"/>
        <v>0</v>
      </c>
      <c r="U920" t="str">
        <f ca="1"/>
        <v>2025-06-18 17:18:47</v>
      </c>
      <c r="V920" s="4">
        <f t="shared" ca="1" si="164"/>
        <v>1</v>
      </c>
      <c r="W920" s="4">
        <f t="shared" ca="1" si="165"/>
        <v>1</v>
      </c>
      <c r="X920" s="4">
        <f t="shared" ca="1" si="166"/>
        <v>0.92</v>
      </c>
      <c r="Y920" s="4">
        <f t="shared" ca="1" si="171"/>
        <v>0.84872000000000003</v>
      </c>
      <c r="Z920" s="4">
        <f t="shared" ca="1" si="172"/>
        <v>0.84597999999999995</v>
      </c>
      <c r="AA920" s="4">
        <f t="shared" ca="1" si="173"/>
        <v>0.84597999999999995</v>
      </c>
      <c r="AB920">
        <f t="shared" ca="1" si="167"/>
        <v>0</v>
      </c>
      <c r="AC920">
        <f t="shared" ca="1" si="168"/>
        <v>1</v>
      </c>
      <c r="AD920">
        <f t="shared" ca="1" si="169"/>
        <v>0</v>
      </c>
    </row>
    <row r="921" spans="1:30" x14ac:dyDescent="0.2">
      <c r="A921" t="s">
        <v>14</v>
      </c>
      <c r="B921" t="s">
        <v>3778</v>
      </c>
      <c r="C921" t="s">
        <v>28</v>
      </c>
      <c r="D921" t="s">
        <v>20</v>
      </c>
      <c r="E921" t="s">
        <v>3779</v>
      </c>
      <c r="F921" t="s">
        <v>3775</v>
      </c>
      <c r="G921">
        <v>0.88273999999999997</v>
      </c>
      <c r="H921">
        <v>0.88383999999999996</v>
      </c>
      <c r="J921">
        <v>1</v>
      </c>
      <c r="L921">
        <v>-1</v>
      </c>
      <c r="M921" t="s">
        <v>13</v>
      </c>
      <c r="N921">
        <f t="shared" si="174"/>
        <v>48632.750000000815</v>
      </c>
      <c r="O921">
        <f t="shared" si="170"/>
        <v>0</v>
      </c>
      <c r="U921" t="str">
        <f ca="1"/>
        <v>2025-06-18 17:08:35</v>
      </c>
      <c r="V921" s="4">
        <f t="shared" ca="1" si="164"/>
        <v>4</v>
      </c>
      <c r="W921" s="4">
        <f t="shared" ca="1" si="165"/>
        <v>15</v>
      </c>
      <c r="X921" s="4">
        <f t="shared" ca="1" si="166"/>
        <v>0.36000000000000032</v>
      </c>
      <c r="Y921" s="4">
        <f t="shared" ca="1" si="171"/>
        <v>0.84616000000000002</v>
      </c>
      <c r="Z921" s="4">
        <f t="shared" ca="1" si="172"/>
        <v>0.84660999999999997</v>
      </c>
      <c r="AA921" s="4">
        <f t="shared" ca="1" si="173"/>
        <v>0.84348000000000001</v>
      </c>
      <c r="AB921">
        <f t="shared" ca="1" si="167"/>
        <v>1</v>
      </c>
      <c r="AC921">
        <f t="shared" ca="1" si="168"/>
        <v>0</v>
      </c>
      <c r="AD921">
        <f t="shared" ca="1" si="169"/>
        <v>0</v>
      </c>
    </row>
    <row r="922" spans="1:30" x14ac:dyDescent="0.2">
      <c r="A922" t="s">
        <v>14</v>
      </c>
      <c r="B922" t="s">
        <v>3780</v>
      </c>
      <c r="C922" t="s">
        <v>74</v>
      </c>
      <c r="D922" t="s">
        <v>20</v>
      </c>
      <c r="E922" t="s">
        <v>3781</v>
      </c>
      <c r="F922" t="s">
        <v>3775</v>
      </c>
      <c r="G922">
        <v>0.88543000000000005</v>
      </c>
      <c r="H922">
        <v>0.88383999999999996</v>
      </c>
      <c r="J922">
        <v>8</v>
      </c>
      <c r="L922">
        <v>7.36</v>
      </c>
      <c r="M922" t="s">
        <v>13</v>
      </c>
      <c r="N922">
        <f t="shared" si="174"/>
        <v>48633.750000000815</v>
      </c>
      <c r="O922">
        <f t="shared" si="170"/>
        <v>0</v>
      </c>
      <c r="U922" t="str">
        <f ca="1"/>
        <v>2025-06-18 16:58:22</v>
      </c>
      <c r="V922" s="4">
        <f t="shared" ca="1" si="164"/>
        <v>2</v>
      </c>
      <c r="W922" s="4">
        <f t="shared" ca="1" si="165"/>
        <v>3</v>
      </c>
      <c r="X922" s="4">
        <f t="shared" ca="1" si="166"/>
        <v>0.84000000000000008</v>
      </c>
      <c r="Y922" s="4">
        <f t="shared" ca="1" si="171"/>
        <v>0.84374000000000005</v>
      </c>
      <c r="Z922" s="4">
        <f t="shared" ca="1" si="172"/>
        <v>0.84430000000000005</v>
      </c>
      <c r="AA922" s="4">
        <f t="shared" ca="1" si="173"/>
        <v>0.84245000000000003</v>
      </c>
      <c r="AB922">
        <f t="shared" ca="1" si="167"/>
        <v>1</v>
      </c>
      <c r="AC922">
        <f t="shared" ca="1" si="168"/>
        <v>0</v>
      </c>
      <c r="AD922">
        <f t="shared" ca="1" si="169"/>
        <v>0</v>
      </c>
    </row>
    <row r="923" spans="1:30" x14ac:dyDescent="0.2">
      <c r="A923" t="s">
        <v>14</v>
      </c>
      <c r="B923" t="s">
        <v>3782</v>
      </c>
      <c r="C923" t="s">
        <v>28</v>
      </c>
      <c r="D923" t="s">
        <v>20</v>
      </c>
      <c r="E923" t="s">
        <v>3783</v>
      </c>
      <c r="F923" t="s">
        <v>3784</v>
      </c>
      <c r="G923">
        <v>0.88177000000000005</v>
      </c>
      <c r="H923">
        <v>0.88280999999999998</v>
      </c>
      <c r="J923">
        <v>1</v>
      </c>
      <c r="L923">
        <v>-1</v>
      </c>
      <c r="M923" t="s">
        <v>13</v>
      </c>
      <c r="N923">
        <f t="shared" si="174"/>
        <v>48626.390000000814</v>
      </c>
      <c r="O923">
        <f t="shared" si="170"/>
        <v>0</v>
      </c>
      <c r="U923" t="str">
        <f ca="1"/>
        <v>2025-06-18 16:48:10</v>
      </c>
      <c r="V923" s="4">
        <f t="shared" ca="1" si="164"/>
        <v>4</v>
      </c>
      <c r="W923" s="4">
        <f t="shared" ca="1" si="165"/>
        <v>15</v>
      </c>
      <c r="X923" s="4">
        <f t="shared" ca="1" si="166"/>
        <v>-15</v>
      </c>
      <c r="Y923" s="4">
        <f t="shared" ca="1" si="171"/>
        <v>0.84258</v>
      </c>
      <c r="Z923" s="4">
        <f t="shared" ca="1" si="172"/>
        <v>0.84697999999999996</v>
      </c>
      <c r="AA923" s="4">
        <f t="shared" ca="1" si="173"/>
        <v>0.84533000000000003</v>
      </c>
      <c r="AB923">
        <f t="shared" ca="1" si="167"/>
        <v>0</v>
      </c>
      <c r="AC923">
        <f t="shared" ca="1" si="168"/>
        <v>0</v>
      </c>
      <c r="AD923">
        <f t="shared" ca="1" si="169"/>
        <v>1</v>
      </c>
    </row>
    <row r="924" spans="1:30" x14ac:dyDescent="0.2">
      <c r="A924" t="s">
        <v>14</v>
      </c>
      <c r="B924" t="s">
        <v>3785</v>
      </c>
      <c r="C924" t="s">
        <v>152</v>
      </c>
      <c r="D924" t="s">
        <v>20</v>
      </c>
      <c r="E924" t="s">
        <v>3786</v>
      </c>
      <c r="F924" t="s">
        <v>3784</v>
      </c>
      <c r="G924">
        <v>0.88366</v>
      </c>
      <c r="H924">
        <v>0.88280999999999998</v>
      </c>
      <c r="J924">
        <v>2</v>
      </c>
      <c r="L924">
        <v>1.84</v>
      </c>
      <c r="M924" t="s">
        <v>13</v>
      </c>
      <c r="N924">
        <f t="shared" si="174"/>
        <v>48627.390000000814</v>
      </c>
      <c r="O924">
        <f t="shared" si="170"/>
        <v>0</v>
      </c>
      <c r="U924" t="str">
        <f ca="1"/>
        <v>2025-06-18 16:37:58</v>
      </c>
      <c r="V924" s="4">
        <f t="shared" ca="1" si="164"/>
        <v>3</v>
      </c>
      <c r="W924" s="4">
        <f t="shared" ca="1" si="165"/>
        <v>7</v>
      </c>
      <c r="X924" s="4">
        <f t="shared" ca="1" si="166"/>
        <v>6.44</v>
      </c>
      <c r="Y924" s="4">
        <f t="shared" ca="1" si="171"/>
        <v>0.84702999999999995</v>
      </c>
      <c r="Z924" s="4">
        <f t="shared" ca="1" si="172"/>
        <v>0.84621000000000002</v>
      </c>
      <c r="AA924" s="4">
        <f t="shared" ca="1" si="173"/>
        <v>0.84406000000000003</v>
      </c>
      <c r="AB924">
        <f t="shared" ca="1" si="167"/>
        <v>0</v>
      </c>
      <c r="AC924">
        <f t="shared" ca="1" si="168"/>
        <v>1</v>
      </c>
      <c r="AD924">
        <f t="shared" ca="1" si="169"/>
        <v>0</v>
      </c>
    </row>
    <row r="925" spans="1:30" x14ac:dyDescent="0.2">
      <c r="A925" t="s">
        <v>11</v>
      </c>
      <c r="B925" t="s">
        <v>3787</v>
      </c>
      <c r="C925" t="s">
        <v>51</v>
      </c>
      <c r="D925" t="s">
        <v>20</v>
      </c>
      <c r="E925" t="s">
        <v>3788</v>
      </c>
      <c r="F925" t="s">
        <v>3789</v>
      </c>
      <c r="G925">
        <v>0.88127</v>
      </c>
      <c r="H925">
        <v>0.88151999999999997</v>
      </c>
      <c r="J925">
        <v>4</v>
      </c>
      <c r="L925">
        <v>3.68</v>
      </c>
      <c r="M925" t="s">
        <v>13</v>
      </c>
      <c r="N925">
        <f t="shared" si="174"/>
        <v>48625.550000000818</v>
      </c>
      <c r="O925">
        <f t="shared" si="170"/>
        <v>0</v>
      </c>
      <c r="U925" t="str">
        <f ca="1"/>
        <v>2025-06-18 16:27:45</v>
      </c>
      <c r="V925" s="4">
        <f t="shared" ca="1" si="164"/>
        <v>2</v>
      </c>
      <c r="W925" s="4">
        <f t="shared" ca="1" si="165"/>
        <v>3</v>
      </c>
      <c r="X925" s="4">
        <f t="shared" ca="1" si="166"/>
        <v>0.84000000000000008</v>
      </c>
      <c r="Y925" s="4">
        <f t="shared" ca="1" si="171"/>
        <v>0.84611999999999998</v>
      </c>
      <c r="Z925" s="4">
        <f t="shared" ca="1" si="172"/>
        <v>0.84645000000000004</v>
      </c>
      <c r="AA925" s="4">
        <f t="shared" ca="1" si="173"/>
        <v>0.84543999999999997</v>
      </c>
      <c r="AB925">
        <f t="shared" ca="1" si="167"/>
        <v>1</v>
      </c>
      <c r="AC925">
        <f t="shared" ca="1" si="168"/>
        <v>0</v>
      </c>
      <c r="AD925">
        <f t="shared" ca="1" si="169"/>
        <v>0</v>
      </c>
    </row>
    <row r="926" spans="1:30" x14ac:dyDescent="0.2">
      <c r="A926" t="s">
        <v>11</v>
      </c>
      <c r="B926" t="s">
        <v>3790</v>
      </c>
      <c r="C926" t="s">
        <v>16</v>
      </c>
      <c r="D926" t="s">
        <v>20</v>
      </c>
      <c r="E926" t="s">
        <v>3791</v>
      </c>
      <c r="F926" t="s">
        <v>3789</v>
      </c>
      <c r="G926">
        <v>0.88263999999999998</v>
      </c>
      <c r="H926">
        <v>0.88151999999999997</v>
      </c>
      <c r="J926">
        <v>2</v>
      </c>
      <c r="L926">
        <v>-2</v>
      </c>
      <c r="M926" t="s">
        <v>13</v>
      </c>
      <c r="N926">
        <f t="shared" si="174"/>
        <v>48621.870000000818</v>
      </c>
      <c r="O926">
        <f t="shared" si="170"/>
        <v>0</v>
      </c>
      <c r="U926" t="str">
        <f ca="1"/>
        <v>2025-06-18 16:17:04</v>
      </c>
      <c r="V926" s="4">
        <f t="shared" ca="1" si="164"/>
        <v>2</v>
      </c>
      <c r="W926" s="4">
        <f t="shared" ca="1" si="165"/>
        <v>3</v>
      </c>
      <c r="X926" s="4">
        <f t="shared" ca="1" si="166"/>
        <v>0.84000000000000008</v>
      </c>
      <c r="Y926" s="4">
        <f t="shared" ca="1" si="171"/>
        <v>0.84562999999999999</v>
      </c>
      <c r="Z926" s="4">
        <f t="shared" ca="1" si="172"/>
        <v>0.84608000000000005</v>
      </c>
      <c r="AA926" s="4">
        <f t="shared" ca="1" si="173"/>
        <v>0.84487000000000001</v>
      </c>
      <c r="AB926">
        <f t="shared" ca="1" si="167"/>
        <v>1</v>
      </c>
      <c r="AC926">
        <f t="shared" ca="1" si="168"/>
        <v>0</v>
      </c>
      <c r="AD926">
        <f t="shared" ca="1" si="169"/>
        <v>0</v>
      </c>
    </row>
    <row r="927" spans="1:30" x14ac:dyDescent="0.2">
      <c r="A927" t="s">
        <v>11</v>
      </c>
      <c r="B927" t="s">
        <v>3792</v>
      </c>
      <c r="C927" t="s">
        <v>28</v>
      </c>
      <c r="D927" t="s">
        <v>20</v>
      </c>
      <c r="E927" t="s">
        <v>3793</v>
      </c>
      <c r="F927" t="s">
        <v>3789</v>
      </c>
      <c r="G927">
        <v>0.88392000000000004</v>
      </c>
      <c r="H927">
        <v>0.88151999999999997</v>
      </c>
      <c r="J927">
        <v>1</v>
      </c>
      <c r="L927">
        <v>-1</v>
      </c>
      <c r="M927" t="s">
        <v>13</v>
      </c>
      <c r="N927">
        <f t="shared" si="174"/>
        <v>48623.870000000818</v>
      </c>
      <c r="O927">
        <f t="shared" si="170"/>
        <v>0</v>
      </c>
      <c r="U927" t="str">
        <f ca="1"/>
        <v>2025-06-18 16:06:52</v>
      </c>
      <c r="V927" s="4">
        <f t="shared" ca="1" si="164"/>
        <v>1</v>
      </c>
      <c r="W927" s="4">
        <f t="shared" ca="1" si="165"/>
        <v>1</v>
      </c>
      <c r="X927" s="4">
        <f t="shared" ca="1" si="166"/>
        <v>0.92</v>
      </c>
      <c r="Y927" s="4">
        <f t="shared" ca="1" si="171"/>
        <v>0.84589000000000003</v>
      </c>
      <c r="Z927" s="4">
        <f t="shared" ca="1" si="172"/>
        <v>0.84311000000000003</v>
      </c>
      <c r="AA927" s="4">
        <f t="shared" ca="1" si="173"/>
        <v>0.84311000000000003</v>
      </c>
      <c r="AB927">
        <f t="shared" ca="1" si="167"/>
        <v>0</v>
      </c>
      <c r="AC927">
        <f t="shared" ca="1" si="168"/>
        <v>1</v>
      </c>
      <c r="AD927">
        <f t="shared" ca="1" si="169"/>
        <v>0</v>
      </c>
    </row>
    <row r="928" spans="1:30" x14ac:dyDescent="0.2">
      <c r="A928" t="s">
        <v>14</v>
      </c>
      <c r="B928" t="s">
        <v>3794</v>
      </c>
      <c r="C928" t="s">
        <v>123</v>
      </c>
      <c r="D928" t="s">
        <v>20</v>
      </c>
      <c r="E928" t="s">
        <v>3795</v>
      </c>
      <c r="F928" t="s">
        <v>3796</v>
      </c>
      <c r="G928">
        <v>0.88149</v>
      </c>
      <c r="H928">
        <v>0.88407999999999998</v>
      </c>
      <c r="J928">
        <v>2</v>
      </c>
      <c r="L928">
        <v>-2</v>
      </c>
      <c r="M928" t="s">
        <v>13</v>
      </c>
      <c r="N928">
        <f t="shared" si="174"/>
        <v>48624.870000000818</v>
      </c>
      <c r="O928">
        <f t="shared" si="170"/>
        <v>0</v>
      </c>
      <c r="U928" t="str">
        <f ca="1"/>
        <v>2025-06-18 15:56:39</v>
      </c>
      <c r="V928" s="4">
        <f t="shared" ca="1" si="164"/>
        <v>1</v>
      </c>
      <c r="W928" s="4">
        <f t="shared" ca="1" si="165"/>
        <v>1</v>
      </c>
      <c r="X928" s="4">
        <f t="shared" ca="1" si="166"/>
        <v>0.92</v>
      </c>
      <c r="Y928" s="4">
        <f t="shared" ca="1" si="171"/>
        <v>0.84279000000000004</v>
      </c>
      <c r="Z928" s="4">
        <f t="shared" ca="1" si="172"/>
        <v>0.84308000000000005</v>
      </c>
      <c r="AA928" s="4">
        <f t="shared" ca="1" si="173"/>
        <v>0.84308000000000005</v>
      </c>
      <c r="AB928">
        <f t="shared" ca="1" si="167"/>
        <v>0</v>
      </c>
      <c r="AC928">
        <f t="shared" ca="1" si="168"/>
        <v>0</v>
      </c>
      <c r="AD928">
        <f t="shared" ca="1" si="169"/>
        <v>1</v>
      </c>
    </row>
    <row r="929" spans="1:30" x14ac:dyDescent="0.2">
      <c r="A929" t="s">
        <v>14</v>
      </c>
      <c r="B929" t="s">
        <v>3797</v>
      </c>
      <c r="C929" t="s">
        <v>28</v>
      </c>
      <c r="D929" t="s">
        <v>20</v>
      </c>
      <c r="E929" t="s">
        <v>3798</v>
      </c>
      <c r="F929" t="s">
        <v>3796</v>
      </c>
      <c r="G929">
        <v>0.88104000000000005</v>
      </c>
      <c r="H929">
        <v>0.88407999999999998</v>
      </c>
      <c r="J929">
        <v>1</v>
      </c>
      <c r="L929">
        <v>-1</v>
      </c>
      <c r="M929" t="s">
        <v>13</v>
      </c>
      <c r="N929">
        <f t="shared" si="174"/>
        <v>48626.870000000818</v>
      </c>
      <c r="O929">
        <f t="shared" si="170"/>
        <v>0</v>
      </c>
      <c r="U929" t="str">
        <f ca="1"/>
        <v>2025-06-18 15:46:27</v>
      </c>
      <c r="V929" s="4">
        <f t="shared" ca="1" si="164"/>
        <v>1</v>
      </c>
      <c r="W929" s="4">
        <f t="shared" ca="1" si="165"/>
        <v>1</v>
      </c>
      <c r="X929" s="4">
        <f t="shared" ca="1" si="166"/>
        <v>0.92</v>
      </c>
      <c r="Y929" s="4">
        <f t="shared" ca="1" si="171"/>
        <v>0.84296000000000004</v>
      </c>
      <c r="Z929" s="4">
        <f t="shared" ca="1" si="172"/>
        <v>0.84697</v>
      </c>
      <c r="AA929" s="4">
        <f t="shared" ca="1" si="173"/>
        <v>0.84697</v>
      </c>
      <c r="AB929">
        <f t="shared" ca="1" si="167"/>
        <v>0</v>
      </c>
      <c r="AC929">
        <f t="shared" ca="1" si="168"/>
        <v>0</v>
      </c>
      <c r="AD929">
        <f t="shared" ca="1" si="169"/>
        <v>1</v>
      </c>
    </row>
    <row r="930" spans="1:30" x14ac:dyDescent="0.2">
      <c r="A930" t="s">
        <v>14</v>
      </c>
      <c r="B930" t="s">
        <v>3799</v>
      </c>
      <c r="C930" t="s">
        <v>145</v>
      </c>
      <c r="D930" t="s">
        <v>20</v>
      </c>
      <c r="E930" t="s">
        <v>3800</v>
      </c>
      <c r="F930" t="s">
        <v>3796</v>
      </c>
      <c r="G930">
        <v>0.88266</v>
      </c>
      <c r="H930">
        <v>0.88407999999999998</v>
      </c>
      <c r="J930">
        <v>8</v>
      </c>
      <c r="L930">
        <v>-8</v>
      </c>
      <c r="M930" t="s">
        <v>13</v>
      </c>
      <c r="N930">
        <f t="shared" si="174"/>
        <v>48627.870000000818</v>
      </c>
      <c r="O930">
        <f t="shared" si="170"/>
        <v>0</v>
      </c>
      <c r="U930" t="str">
        <f ca="1"/>
        <v>2025-06-18 15:36:14</v>
      </c>
      <c r="V930" s="4">
        <f t="shared" ca="1" si="164"/>
        <v>2</v>
      </c>
      <c r="W930" s="4">
        <f t="shared" ca="1" si="165"/>
        <v>3</v>
      </c>
      <c r="X930" s="4">
        <f t="shared" ca="1" si="166"/>
        <v>0.84000000000000008</v>
      </c>
      <c r="Y930" s="4">
        <f t="shared" ca="1" si="171"/>
        <v>0.84726999999999997</v>
      </c>
      <c r="Z930" s="4">
        <f t="shared" ca="1" si="172"/>
        <v>0.84882999999999997</v>
      </c>
      <c r="AA930" s="4">
        <f t="shared" ca="1" si="173"/>
        <v>0.84704999999999997</v>
      </c>
      <c r="AB930">
        <f t="shared" ca="1" si="167"/>
        <v>1</v>
      </c>
      <c r="AC930">
        <f t="shared" ca="1" si="168"/>
        <v>0</v>
      </c>
      <c r="AD930">
        <f t="shared" ca="1" si="169"/>
        <v>0</v>
      </c>
    </row>
    <row r="931" spans="1:30" x14ac:dyDescent="0.2">
      <c r="A931" t="s">
        <v>14</v>
      </c>
      <c r="B931" t="s">
        <v>3801</v>
      </c>
      <c r="C931" t="s">
        <v>36</v>
      </c>
      <c r="D931" t="s">
        <v>20</v>
      </c>
      <c r="E931" t="s">
        <v>3802</v>
      </c>
      <c r="F931" t="s">
        <v>3796</v>
      </c>
      <c r="G931">
        <v>0.88217999999999996</v>
      </c>
      <c r="H931">
        <v>0.88407999999999998</v>
      </c>
      <c r="J931">
        <v>4</v>
      </c>
      <c r="L931">
        <v>-4</v>
      </c>
      <c r="M931" t="s">
        <v>13</v>
      </c>
      <c r="N931">
        <f t="shared" si="174"/>
        <v>48635.870000000818</v>
      </c>
      <c r="O931">
        <f t="shared" si="170"/>
        <v>0</v>
      </c>
      <c r="U931" t="str">
        <f ca="1"/>
        <v>2025-06-18 15:26:02</v>
      </c>
      <c r="V931" s="4">
        <f t="shared" ca="1" si="164"/>
        <v>1</v>
      </c>
      <c r="W931" s="4">
        <f t="shared" ca="1" si="165"/>
        <v>1</v>
      </c>
      <c r="X931" s="4">
        <f t="shared" ca="1" si="166"/>
        <v>0.92</v>
      </c>
      <c r="Y931" s="4">
        <f t="shared" ca="1" si="171"/>
        <v>0.84923999999999999</v>
      </c>
      <c r="Z931" s="4">
        <f t="shared" ca="1" si="172"/>
        <v>0.85140000000000005</v>
      </c>
      <c r="AA931" s="4">
        <f t="shared" ca="1" si="173"/>
        <v>0.85140000000000005</v>
      </c>
      <c r="AB931">
        <f t="shared" ca="1" si="167"/>
        <v>0</v>
      </c>
      <c r="AC931">
        <f t="shared" ca="1" si="168"/>
        <v>0</v>
      </c>
      <c r="AD931">
        <f t="shared" ca="1" si="169"/>
        <v>1</v>
      </c>
    </row>
    <row r="932" spans="1:30" x14ac:dyDescent="0.2">
      <c r="A932" t="s">
        <v>14</v>
      </c>
      <c r="B932" t="s">
        <v>3803</v>
      </c>
      <c r="C932" t="s">
        <v>94</v>
      </c>
      <c r="D932" t="s">
        <v>20</v>
      </c>
      <c r="E932" t="s">
        <v>3804</v>
      </c>
      <c r="F932" t="s">
        <v>3805</v>
      </c>
      <c r="G932">
        <v>0.88365000000000005</v>
      </c>
      <c r="H932">
        <v>0.88114000000000003</v>
      </c>
      <c r="J932">
        <v>4</v>
      </c>
      <c r="L932">
        <v>3.68</v>
      </c>
      <c r="M932" t="s">
        <v>13</v>
      </c>
      <c r="N932">
        <f t="shared" si="174"/>
        <v>48639.870000000818</v>
      </c>
      <c r="O932">
        <f t="shared" si="170"/>
        <v>0</v>
      </c>
      <c r="U932" t="str">
        <f ca="1"/>
        <v>2025-06-18 15:15:22</v>
      </c>
      <c r="V932" s="4">
        <f t="shared" ca="1" si="164"/>
        <v>2</v>
      </c>
      <c r="W932" s="4">
        <f t="shared" ca="1" si="165"/>
        <v>3</v>
      </c>
      <c r="X932" s="4">
        <f t="shared" ca="1" si="166"/>
        <v>0.84000000000000008</v>
      </c>
      <c r="Y932" s="4">
        <f t="shared" ca="1" si="171"/>
        <v>0.85175000000000001</v>
      </c>
      <c r="Z932" s="4">
        <f t="shared" ca="1" si="172"/>
        <v>0.85423000000000004</v>
      </c>
      <c r="AA932" s="4">
        <f t="shared" ca="1" si="173"/>
        <v>0.85160000000000002</v>
      </c>
      <c r="AB932">
        <f t="shared" ca="1" si="167"/>
        <v>1</v>
      </c>
      <c r="AC932">
        <f t="shared" ca="1" si="168"/>
        <v>0</v>
      </c>
      <c r="AD932">
        <f t="shared" ca="1" si="169"/>
        <v>0</v>
      </c>
    </row>
    <row r="933" spans="1:30" x14ac:dyDescent="0.2">
      <c r="A933" t="s">
        <v>14</v>
      </c>
      <c r="B933" t="s">
        <v>3806</v>
      </c>
      <c r="C933" t="s">
        <v>42</v>
      </c>
      <c r="D933" t="s">
        <v>20</v>
      </c>
      <c r="E933" t="s">
        <v>3807</v>
      </c>
      <c r="F933" t="s">
        <v>3805</v>
      </c>
      <c r="G933">
        <v>0.88256999999999997</v>
      </c>
      <c r="H933">
        <v>0.88114000000000003</v>
      </c>
      <c r="J933">
        <v>2</v>
      </c>
      <c r="L933">
        <v>1.84</v>
      </c>
      <c r="M933" t="s">
        <v>13</v>
      </c>
      <c r="N933">
        <f t="shared" si="174"/>
        <v>48636.190000000817</v>
      </c>
      <c r="O933">
        <f t="shared" si="170"/>
        <v>1</v>
      </c>
      <c r="U933" t="str">
        <f ca="1"/>
        <v>2025-06-18 15:04:49</v>
      </c>
      <c r="V933" s="4">
        <f t="shared" ca="1" si="164"/>
        <v>1</v>
      </c>
      <c r="W933" s="4">
        <f t="shared" ca="1" si="165"/>
        <v>1</v>
      </c>
      <c r="X933" s="4">
        <f t="shared" ca="1" si="166"/>
        <v>0.92</v>
      </c>
      <c r="Y933" s="4">
        <f t="shared" ca="1" si="171"/>
        <v>0.85407</v>
      </c>
      <c r="Z933" s="4">
        <f t="shared" ca="1" si="172"/>
        <v>0.85170999999999997</v>
      </c>
      <c r="AA933" s="4">
        <f t="shared" ca="1" si="173"/>
        <v>0.85170999999999997</v>
      </c>
      <c r="AB933">
        <f t="shared" ca="1" si="167"/>
        <v>0</v>
      </c>
      <c r="AC933">
        <f t="shared" ca="1" si="168"/>
        <v>1</v>
      </c>
      <c r="AD933">
        <f t="shared" ca="1" si="169"/>
        <v>0</v>
      </c>
    </row>
    <row r="934" spans="1:30" x14ac:dyDescent="0.2">
      <c r="A934" t="s">
        <v>14</v>
      </c>
      <c r="B934" t="s">
        <v>3808</v>
      </c>
      <c r="C934" t="s">
        <v>28</v>
      </c>
      <c r="D934" t="s">
        <v>20</v>
      </c>
      <c r="E934" t="s">
        <v>3809</v>
      </c>
      <c r="F934" t="s">
        <v>3805</v>
      </c>
      <c r="G934">
        <v>0.88138000000000005</v>
      </c>
      <c r="H934">
        <v>0.88114000000000003</v>
      </c>
      <c r="J934">
        <v>1</v>
      </c>
      <c r="L934">
        <v>0.92</v>
      </c>
      <c r="M934" t="s">
        <v>13</v>
      </c>
      <c r="N934">
        <f t="shared" si="174"/>
        <v>48634.350000000821</v>
      </c>
      <c r="O934">
        <f t="shared" si="170"/>
        <v>0</v>
      </c>
      <c r="U934" t="str">
        <f ca="1"/>
        <v>2025-06-18 14:54:36</v>
      </c>
      <c r="V934" s="4">
        <f t="shared" ca="1" si="164"/>
        <v>3</v>
      </c>
      <c r="W934" s="4">
        <f t="shared" ca="1" si="165"/>
        <v>7</v>
      </c>
      <c r="X934" s="4">
        <f t="shared" ca="1" si="166"/>
        <v>0.68000000000000016</v>
      </c>
      <c r="Y934" s="4">
        <f t="shared" ca="1" si="171"/>
        <v>0.85158999999999996</v>
      </c>
      <c r="Z934" s="4">
        <f t="shared" ca="1" si="172"/>
        <v>0.85165000000000002</v>
      </c>
      <c r="AA934" s="4">
        <f t="shared" ca="1" si="173"/>
        <v>0.84923999999999999</v>
      </c>
      <c r="AB934">
        <f t="shared" ca="1" si="167"/>
        <v>1</v>
      </c>
      <c r="AC934">
        <f t="shared" ca="1" si="168"/>
        <v>0</v>
      </c>
      <c r="AD934">
        <f t="shared" ca="1" si="169"/>
        <v>0</v>
      </c>
    </row>
    <row r="935" spans="1:30" x14ac:dyDescent="0.2">
      <c r="A935" t="s">
        <v>11</v>
      </c>
      <c r="B935" t="s">
        <v>3810</v>
      </c>
      <c r="C935" t="s">
        <v>28</v>
      </c>
      <c r="D935" t="s">
        <v>20</v>
      </c>
      <c r="E935" t="s">
        <v>3811</v>
      </c>
      <c r="F935" t="s">
        <v>3812</v>
      </c>
      <c r="G935">
        <v>0.88217999999999996</v>
      </c>
      <c r="H935">
        <v>0.88148000000000004</v>
      </c>
      <c r="J935">
        <v>1</v>
      </c>
      <c r="L935">
        <v>-1</v>
      </c>
      <c r="M935" t="s">
        <v>13</v>
      </c>
      <c r="N935">
        <f t="shared" si="174"/>
        <v>48633.430000000822</v>
      </c>
      <c r="O935">
        <f t="shared" si="170"/>
        <v>0</v>
      </c>
      <c r="U935" t="str">
        <f ca="1"/>
        <v>2025-06-18 14:44:24</v>
      </c>
      <c r="V935" s="4">
        <f t="shared" ca="1" si="164"/>
        <v>3</v>
      </c>
      <c r="W935" s="4">
        <f t="shared" ca="1" si="165"/>
        <v>7</v>
      </c>
      <c r="X935" s="4">
        <f t="shared" ca="1" si="166"/>
        <v>-7</v>
      </c>
      <c r="Y935" s="4">
        <f t="shared" ca="1" si="171"/>
        <v>0.84880999999999995</v>
      </c>
      <c r="Z935" s="4">
        <f t="shared" ca="1" si="172"/>
        <v>0.85063</v>
      </c>
      <c r="AA935" s="4">
        <f t="shared" ca="1" si="173"/>
        <v>0.84933000000000003</v>
      </c>
      <c r="AB935">
        <f t="shared" ca="1" si="167"/>
        <v>0</v>
      </c>
      <c r="AC935">
        <f t="shared" ca="1" si="168"/>
        <v>0</v>
      </c>
      <c r="AD935">
        <f t="shared" ca="1" si="169"/>
        <v>1</v>
      </c>
    </row>
    <row r="936" spans="1:30" x14ac:dyDescent="0.2">
      <c r="A936" t="s">
        <v>11</v>
      </c>
      <c r="B936" t="s">
        <v>3813</v>
      </c>
      <c r="C936" t="s">
        <v>28</v>
      </c>
      <c r="D936" t="s">
        <v>20</v>
      </c>
      <c r="E936" t="s">
        <v>3814</v>
      </c>
      <c r="F936" t="s">
        <v>3815</v>
      </c>
      <c r="G936">
        <v>0.87695000000000001</v>
      </c>
      <c r="H936">
        <v>0.88161999999999996</v>
      </c>
      <c r="J936">
        <v>1</v>
      </c>
      <c r="L936">
        <v>0.92</v>
      </c>
      <c r="M936" t="s">
        <v>13</v>
      </c>
      <c r="N936">
        <f t="shared" si="174"/>
        <v>48634.430000000822</v>
      </c>
      <c r="O936">
        <f t="shared" si="170"/>
        <v>0</v>
      </c>
      <c r="U936" t="str">
        <f ca="1"/>
        <v>2025-06-18 14:34:12</v>
      </c>
      <c r="V936" s="4">
        <f t="shared" ca="1" si="164"/>
        <v>1</v>
      </c>
      <c r="W936" s="4">
        <f t="shared" ca="1" si="165"/>
        <v>1</v>
      </c>
      <c r="X936" s="4">
        <f t="shared" ca="1" si="166"/>
        <v>0.92</v>
      </c>
      <c r="Y936" s="4">
        <f t="shared" ca="1" si="171"/>
        <v>0.85085</v>
      </c>
      <c r="Z936" s="4">
        <f t="shared" ca="1" si="172"/>
        <v>0.85240000000000005</v>
      </c>
      <c r="AA936" s="4">
        <f t="shared" ca="1" si="173"/>
        <v>0.85240000000000005</v>
      </c>
      <c r="AB936">
        <f t="shared" ca="1" si="167"/>
        <v>0</v>
      </c>
      <c r="AC936">
        <f t="shared" ca="1" si="168"/>
        <v>0</v>
      </c>
      <c r="AD936">
        <f t="shared" ca="1" si="169"/>
        <v>1</v>
      </c>
    </row>
    <row r="937" spans="1:30" x14ac:dyDescent="0.2">
      <c r="A937" t="s">
        <v>11</v>
      </c>
      <c r="B937" t="s">
        <v>3816</v>
      </c>
      <c r="C937" t="s">
        <v>28</v>
      </c>
      <c r="D937" t="s">
        <v>20</v>
      </c>
      <c r="E937" t="s">
        <v>3817</v>
      </c>
      <c r="F937" t="s">
        <v>3818</v>
      </c>
      <c r="G937">
        <v>0.87422999999999995</v>
      </c>
      <c r="H937">
        <v>0.87651999999999997</v>
      </c>
      <c r="J937">
        <v>1</v>
      </c>
      <c r="L937">
        <v>0.92</v>
      </c>
      <c r="M937" t="s">
        <v>13</v>
      </c>
      <c r="N937">
        <f t="shared" si="174"/>
        <v>48633.510000000824</v>
      </c>
      <c r="O937">
        <f t="shared" si="170"/>
        <v>0</v>
      </c>
      <c r="U937" t="str">
        <f ca="1"/>
        <v>2025-06-18 14:23:59</v>
      </c>
      <c r="V937" s="4">
        <f t="shared" ca="1" si="164"/>
        <v>2</v>
      </c>
      <c r="W937" s="4">
        <f t="shared" ca="1" si="165"/>
        <v>3</v>
      </c>
      <c r="X937" s="4">
        <f t="shared" ca="1" si="166"/>
        <v>0.84000000000000008</v>
      </c>
      <c r="Y937" s="4">
        <f t="shared" ca="1" si="171"/>
        <v>0.85201000000000005</v>
      </c>
      <c r="Z937" s="4">
        <f t="shared" ca="1" si="172"/>
        <v>0.85235000000000005</v>
      </c>
      <c r="AA937" s="4">
        <f t="shared" ca="1" si="173"/>
        <v>0.85158</v>
      </c>
      <c r="AB937">
        <f t="shared" ca="1" si="167"/>
        <v>1</v>
      </c>
      <c r="AC937">
        <f t="shared" ca="1" si="168"/>
        <v>0</v>
      </c>
      <c r="AD937">
        <f t="shared" ca="1" si="169"/>
        <v>0</v>
      </c>
    </row>
    <row r="938" spans="1:30" x14ac:dyDescent="0.2">
      <c r="A938" t="s">
        <v>11</v>
      </c>
      <c r="B938" t="s">
        <v>3819</v>
      </c>
      <c r="C938" t="s">
        <v>28</v>
      </c>
      <c r="D938" t="s">
        <v>20</v>
      </c>
      <c r="E938" t="s">
        <v>3820</v>
      </c>
      <c r="F938" t="s">
        <v>3821</v>
      </c>
      <c r="G938">
        <v>0.87319999999999998</v>
      </c>
      <c r="H938">
        <v>0.87434999999999996</v>
      </c>
      <c r="J938">
        <v>1</v>
      </c>
      <c r="L938">
        <v>0.92</v>
      </c>
      <c r="M938" t="s">
        <v>13</v>
      </c>
      <c r="N938">
        <f t="shared" si="174"/>
        <v>48632.590000000826</v>
      </c>
      <c r="O938">
        <f t="shared" si="170"/>
        <v>0</v>
      </c>
      <c r="U938" t="str">
        <f ca="1"/>
        <v>2025-06-18 14:13:20</v>
      </c>
      <c r="V938" s="4">
        <f t="shared" ca="1" si="164"/>
        <v>1</v>
      </c>
      <c r="W938" s="4">
        <f t="shared" ca="1" si="165"/>
        <v>1</v>
      </c>
      <c r="X938" s="4">
        <f t="shared" ca="1" si="166"/>
        <v>-1</v>
      </c>
      <c r="Y938" s="4">
        <f t="shared" ca="1" si="171"/>
        <v>0.85336999999999996</v>
      </c>
      <c r="Z938" s="4">
        <f t="shared" ca="1" si="172"/>
        <v>0.85282000000000002</v>
      </c>
      <c r="AA938" s="4">
        <f t="shared" ca="1" si="173"/>
        <v>0.85282000000000002</v>
      </c>
      <c r="AB938">
        <f t="shared" ca="1" si="167"/>
        <v>0</v>
      </c>
      <c r="AC938">
        <f t="shared" ca="1" si="168"/>
        <v>1</v>
      </c>
      <c r="AD938">
        <f t="shared" ca="1" si="169"/>
        <v>0</v>
      </c>
    </row>
    <row r="939" spans="1:30" x14ac:dyDescent="0.2">
      <c r="A939" t="s">
        <v>14</v>
      </c>
      <c r="B939" t="s">
        <v>3822</v>
      </c>
      <c r="C939" t="s">
        <v>28</v>
      </c>
      <c r="D939" t="s">
        <v>37</v>
      </c>
      <c r="E939" t="s">
        <v>3823</v>
      </c>
      <c r="F939" t="s">
        <v>3824</v>
      </c>
      <c r="G939">
        <v>1.86964</v>
      </c>
      <c r="H939">
        <v>1.8714900000000001</v>
      </c>
      <c r="J939">
        <v>1</v>
      </c>
      <c r="L939">
        <v>-1</v>
      </c>
      <c r="M939" t="s">
        <v>13</v>
      </c>
      <c r="N939">
        <f t="shared" si="174"/>
        <v>48631.670000000828</v>
      </c>
      <c r="O939">
        <f t="shared" si="170"/>
        <v>1</v>
      </c>
      <c r="U939" t="str">
        <f ca="1"/>
        <v>2025-06-18 14:02:58</v>
      </c>
      <c r="V939" s="4">
        <f t="shared" ca="1" si="164"/>
        <v>1</v>
      </c>
      <c r="W939" s="4">
        <f t="shared" ca="1" si="165"/>
        <v>1</v>
      </c>
      <c r="X939" s="4">
        <f t="shared" ca="1" si="166"/>
        <v>0.92</v>
      </c>
      <c r="Y939" s="4">
        <f t="shared" ca="1" si="171"/>
        <v>0.85236000000000001</v>
      </c>
      <c r="Z939" s="4">
        <f t="shared" ca="1" si="172"/>
        <v>0.85106000000000004</v>
      </c>
      <c r="AA939" s="4">
        <f t="shared" ca="1" si="173"/>
        <v>0.85106000000000004</v>
      </c>
      <c r="AB939">
        <f t="shared" ca="1" si="167"/>
        <v>0</v>
      </c>
      <c r="AC939">
        <f t="shared" ca="1" si="168"/>
        <v>1</v>
      </c>
      <c r="AD939">
        <f t="shared" ca="1" si="169"/>
        <v>0</v>
      </c>
    </row>
    <row r="940" spans="1:30" x14ac:dyDescent="0.2">
      <c r="A940" t="s">
        <v>14</v>
      </c>
      <c r="B940" t="s">
        <v>3825</v>
      </c>
      <c r="C940" t="s">
        <v>27</v>
      </c>
      <c r="D940" t="s">
        <v>37</v>
      </c>
      <c r="E940" t="s">
        <v>3826</v>
      </c>
      <c r="F940" t="s">
        <v>3824</v>
      </c>
      <c r="G940">
        <v>1.8711599999999999</v>
      </c>
      <c r="H940">
        <v>1.8714900000000001</v>
      </c>
      <c r="J940">
        <v>4</v>
      </c>
      <c r="L940">
        <v>-4</v>
      </c>
      <c r="M940" t="s">
        <v>13</v>
      </c>
      <c r="N940">
        <f t="shared" si="174"/>
        <v>48632.670000000828</v>
      </c>
      <c r="O940">
        <f t="shared" si="170"/>
        <v>1</v>
      </c>
      <c r="U940" t="str">
        <f ca="1"/>
        <v>2025-06-18 13:52:45</v>
      </c>
      <c r="V940" s="4">
        <f t="shared" ca="1" si="164"/>
        <v>2</v>
      </c>
      <c r="W940" s="4">
        <f t="shared" ca="1" si="165"/>
        <v>3</v>
      </c>
      <c r="X940" s="4">
        <f t="shared" ca="1" si="166"/>
        <v>-3</v>
      </c>
      <c r="Y940" s="4">
        <f t="shared" ca="1" si="171"/>
        <v>0.85123000000000004</v>
      </c>
      <c r="Z940" s="4">
        <f t="shared" ca="1" si="172"/>
        <v>0.84967000000000004</v>
      </c>
      <c r="AA940" s="4">
        <f t="shared" ca="1" si="173"/>
        <v>0.84870000000000001</v>
      </c>
      <c r="AB940">
        <f t="shared" ca="1" si="167"/>
        <v>0</v>
      </c>
      <c r="AC940">
        <f t="shared" ca="1" si="168"/>
        <v>1</v>
      </c>
      <c r="AD940">
        <f t="shared" ca="1" si="169"/>
        <v>0</v>
      </c>
    </row>
    <row r="941" spans="1:30" x14ac:dyDescent="0.2">
      <c r="A941" t="s">
        <v>14</v>
      </c>
      <c r="B941" t="s">
        <v>3827</v>
      </c>
      <c r="C941" t="s">
        <v>76</v>
      </c>
      <c r="D941" t="s">
        <v>37</v>
      </c>
      <c r="E941" t="s">
        <v>3828</v>
      </c>
      <c r="F941" t="s">
        <v>3824</v>
      </c>
      <c r="G941">
        <v>1.8703399999999999</v>
      </c>
      <c r="H941">
        <v>1.8714900000000001</v>
      </c>
      <c r="J941">
        <v>2</v>
      </c>
      <c r="L941">
        <v>-2</v>
      </c>
      <c r="M941" t="s">
        <v>13</v>
      </c>
      <c r="N941">
        <f t="shared" si="174"/>
        <v>48636.670000000828</v>
      </c>
      <c r="O941">
        <f t="shared" si="170"/>
        <v>1</v>
      </c>
      <c r="U941" t="str">
        <f ca="1"/>
        <v>2025-06-18 13:42:33</v>
      </c>
      <c r="V941" s="4">
        <f t="shared" ca="1" si="164"/>
        <v>2</v>
      </c>
      <c r="W941" s="4">
        <f t="shared" ca="1" si="165"/>
        <v>3</v>
      </c>
      <c r="X941" s="4">
        <f t="shared" ca="1" si="166"/>
        <v>0.84000000000000008</v>
      </c>
      <c r="Y941" s="4">
        <f t="shared" ca="1" si="171"/>
        <v>0.84848000000000001</v>
      </c>
      <c r="Z941" s="4">
        <f t="shared" ca="1" si="172"/>
        <v>0.84916000000000003</v>
      </c>
      <c r="AA941" s="4">
        <f t="shared" ca="1" si="173"/>
        <v>0.84823999999999999</v>
      </c>
      <c r="AB941">
        <f t="shared" ca="1" si="167"/>
        <v>1</v>
      </c>
      <c r="AC941">
        <f t="shared" ca="1" si="168"/>
        <v>0</v>
      </c>
      <c r="AD941">
        <f t="shared" ca="1" si="169"/>
        <v>0</v>
      </c>
    </row>
    <row r="942" spans="1:30" x14ac:dyDescent="0.2">
      <c r="A942" t="s">
        <v>14</v>
      </c>
      <c r="B942" t="s">
        <v>3829</v>
      </c>
      <c r="C942" t="s">
        <v>132</v>
      </c>
      <c r="D942" t="s">
        <v>37</v>
      </c>
      <c r="E942" t="s">
        <v>3830</v>
      </c>
      <c r="F942" t="s">
        <v>3831</v>
      </c>
      <c r="G942">
        <v>1.87242</v>
      </c>
      <c r="H942">
        <v>1.8697600000000001</v>
      </c>
      <c r="J942">
        <v>4</v>
      </c>
      <c r="L942">
        <v>3.68</v>
      </c>
      <c r="M942" t="s">
        <v>13</v>
      </c>
      <c r="N942">
        <f t="shared" si="174"/>
        <v>48638.670000000828</v>
      </c>
      <c r="O942">
        <f t="shared" si="170"/>
        <v>0</v>
      </c>
      <c r="U942" t="str">
        <f ca="1"/>
        <v>2025-06-18 13:32:21</v>
      </c>
      <c r="V942" s="4">
        <f t="shared" ca="1" si="164"/>
        <v>1</v>
      </c>
      <c r="W942" s="4">
        <f t="shared" ca="1" si="165"/>
        <v>1</v>
      </c>
      <c r="X942" s="4">
        <f t="shared" ca="1" si="166"/>
        <v>0.92</v>
      </c>
      <c r="Y942" s="4">
        <f t="shared" ca="1" si="171"/>
        <v>0.84919</v>
      </c>
      <c r="Z942" s="4">
        <f t="shared" ca="1" si="172"/>
        <v>0.84657000000000004</v>
      </c>
      <c r="AA942" s="4">
        <f t="shared" ca="1" si="173"/>
        <v>0.84657000000000004</v>
      </c>
      <c r="AB942">
        <f t="shared" ca="1" si="167"/>
        <v>0</v>
      </c>
      <c r="AC942">
        <f t="shared" ca="1" si="168"/>
        <v>1</v>
      </c>
      <c r="AD942">
        <f t="shared" ca="1" si="169"/>
        <v>0</v>
      </c>
    </row>
    <row r="943" spans="1:30" x14ac:dyDescent="0.2">
      <c r="A943" t="s">
        <v>14</v>
      </c>
      <c r="B943" t="s">
        <v>3832</v>
      </c>
      <c r="C943" t="s">
        <v>28</v>
      </c>
      <c r="D943" t="s">
        <v>37</v>
      </c>
      <c r="E943" t="s">
        <v>3833</v>
      </c>
      <c r="F943" t="s">
        <v>3831</v>
      </c>
      <c r="G943">
        <v>1.8694900000000001</v>
      </c>
      <c r="H943">
        <v>1.8697600000000001</v>
      </c>
      <c r="J943">
        <v>1</v>
      </c>
      <c r="L943">
        <v>-1</v>
      </c>
      <c r="M943" t="s">
        <v>13</v>
      </c>
      <c r="N943">
        <f t="shared" si="174"/>
        <v>48634.990000000827</v>
      </c>
      <c r="O943">
        <f t="shared" si="170"/>
        <v>1</v>
      </c>
      <c r="U943" t="str">
        <f ca="1"/>
        <v>2025-06-18 13:21:58</v>
      </c>
      <c r="V943" s="4">
        <f t="shared" ca="1" si="164"/>
        <v>2</v>
      </c>
      <c r="W943" s="4">
        <f t="shared" ca="1" si="165"/>
        <v>3</v>
      </c>
      <c r="X943" s="4">
        <f t="shared" ca="1" si="166"/>
        <v>-3</v>
      </c>
      <c r="Y943" s="4">
        <f t="shared" ca="1" si="171"/>
        <v>0.84641</v>
      </c>
      <c r="Z943" s="4">
        <f t="shared" ca="1" si="172"/>
        <v>0.84531999999999996</v>
      </c>
      <c r="AA943" s="4">
        <f t="shared" ca="1" si="173"/>
        <v>0.84309999999999996</v>
      </c>
      <c r="AB943">
        <f t="shared" ca="1" si="167"/>
        <v>0</v>
      </c>
      <c r="AC943">
        <f t="shared" ca="1" si="168"/>
        <v>1</v>
      </c>
      <c r="AD943">
        <f t="shared" ca="1" si="169"/>
        <v>0</v>
      </c>
    </row>
    <row r="944" spans="1:30" x14ac:dyDescent="0.2">
      <c r="A944" t="s">
        <v>14</v>
      </c>
      <c r="B944" t="s">
        <v>3834</v>
      </c>
      <c r="C944" t="s">
        <v>124</v>
      </c>
      <c r="D944" t="s">
        <v>37</v>
      </c>
      <c r="E944" t="s">
        <v>3835</v>
      </c>
      <c r="F944" t="s">
        <v>3831</v>
      </c>
      <c r="G944">
        <v>1.87059</v>
      </c>
      <c r="H944">
        <v>1.8697600000000001</v>
      </c>
      <c r="J944">
        <v>2</v>
      </c>
      <c r="L944">
        <v>1.84</v>
      </c>
      <c r="M944" t="s">
        <v>13</v>
      </c>
      <c r="N944">
        <f t="shared" si="174"/>
        <v>48635.990000000827</v>
      </c>
      <c r="O944">
        <f t="shared" si="170"/>
        <v>0</v>
      </c>
      <c r="U944" t="str">
        <f ca="1"/>
        <v>2025-06-18 13:11:18</v>
      </c>
      <c r="V944" s="4">
        <f t="shared" ca="1" si="164"/>
        <v>4</v>
      </c>
      <c r="W944" s="4">
        <f t="shared" ca="1" si="165"/>
        <v>15</v>
      </c>
      <c r="X944" s="4">
        <f t="shared" ca="1" si="166"/>
        <v>8.0400000000000009</v>
      </c>
      <c r="Y944" s="4">
        <f t="shared" ca="1" si="171"/>
        <v>0.84318000000000004</v>
      </c>
      <c r="Z944" s="4">
        <f t="shared" ca="1" si="172"/>
        <v>0.84389999999999998</v>
      </c>
      <c r="AA944" s="4">
        <f t="shared" ca="1" si="173"/>
        <v>0.84187999999999996</v>
      </c>
      <c r="AB944">
        <f t="shared" ca="1" si="167"/>
        <v>1</v>
      </c>
      <c r="AC944">
        <f t="shared" ca="1" si="168"/>
        <v>0</v>
      </c>
      <c r="AD944">
        <f t="shared" ca="1" si="169"/>
        <v>0</v>
      </c>
    </row>
    <row r="945" spans="1:30" x14ac:dyDescent="0.2">
      <c r="A945" t="s">
        <v>14</v>
      </c>
      <c r="B945" t="s">
        <v>3836</v>
      </c>
      <c r="C945" t="s">
        <v>28</v>
      </c>
      <c r="D945" t="s">
        <v>37</v>
      </c>
      <c r="E945" t="s">
        <v>3837</v>
      </c>
      <c r="F945" t="s">
        <v>3838</v>
      </c>
      <c r="G945">
        <v>1.87503</v>
      </c>
      <c r="H945">
        <v>1.8698999999999999</v>
      </c>
      <c r="J945">
        <v>1</v>
      </c>
      <c r="L945">
        <v>0.92</v>
      </c>
      <c r="M945" t="s">
        <v>13</v>
      </c>
      <c r="N945">
        <f t="shared" si="174"/>
        <v>48634.150000000831</v>
      </c>
      <c r="O945">
        <f t="shared" si="170"/>
        <v>0</v>
      </c>
      <c r="U945" t="str">
        <f ca="1"/>
        <v>2025-06-18 13:01:06</v>
      </c>
      <c r="V945" s="4">
        <f t="shared" ca="1" si="164"/>
        <v>3</v>
      </c>
      <c r="W945" s="4">
        <f t="shared" ca="1" si="165"/>
        <v>7</v>
      </c>
      <c r="X945" s="4">
        <f t="shared" ca="1" si="166"/>
        <v>0.68000000000000016</v>
      </c>
      <c r="Y945" s="4">
        <f t="shared" ca="1" si="171"/>
        <v>0.84211999999999998</v>
      </c>
      <c r="Z945" s="4">
        <f t="shared" ca="1" si="172"/>
        <v>0.84519</v>
      </c>
      <c r="AA945" s="4">
        <f t="shared" ca="1" si="173"/>
        <v>0.84201000000000004</v>
      </c>
      <c r="AB945">
        <f t="shared" ca="1" si="167"/>
        <v>1</v>
      </c>
      <c r="AC945">
        <f t="shared" ca="1" si="168"/>
        <v>0</v>
      </c>
      <c r="AD945">
        <f t="shared" ca="1" si="169"/>
        <v>0</v>
      </c>
    </row>
    <row r="946" spans="1:30" x14ac:dyDescent="0.2">
      <c r="A946" t="s">
        <v>14</v>
      </c>
      <c r="B946" t="s">
        <v>3839</v>
      </c>
      <c r="C946" t="s">
        <v>28</v>
      </c>
      <c r="D946" t="s">
        <v>12</v>
      </c>
      <c r="E946" t="s">
        <v>3840</v>
      </c>
      <c r="F946" t="s">
        <v>3841</v>
      </c>
      <c r="G946">
        <v>0.49228</v>
      </c>
      <c r="H946">
        <v>0.49301</v>
      </c>
      <c r="J946">
        <v>1</v>
      </c>
      <c r="L946">
        <v>-1</v>
      </c>
      <c r="M946" t="s">
        <v>13</v>
      </c>
      <c r="N946">
        <f t="shared" si="174"/>
        <v>48633.230000000833</v>
      </c>
      <c r="O946">
        <f t="shared" si="170"/>
        <v>1</v>
      </c>
      <c r="U946" t="str">
        <f ca="1"/>
        <v>2025-06-18 12:50:54</v>
      </c>
      <c r="V946" s="4">
        <f t="shared" ca="1" si="164"/>
        <v>1</v>
      </c>
      <c r="W946" s="4">
        <f t="shared" ca="1" si="165"/>
        <v>1</v>
      </c>
      <c r="X946" s="4">
        <f t="shared" ca="1" si="166"/>
        <v>0.92</v>
      </c>
      <c r="Y946" s="4">
        <f t="shared" ca="1" si="171"/>
        <v>0.84543000000000001</v>
      </c>
      <c r="Z946" s="4">
        <f t="shared" ca="1" si="172"/>
        <v>0.84136</v>
      </c>
      <c r="AA946" s="4">
        <f t="shared" ca="1" si="173"/>
        <v>0.84136</v>
      </c>
      <c r="AB946">
        <f t="shared" ca="1" si="167"/>
        <v>0</v>
      </c>
      <c r="AC946">
        <f t="shared" ca="1" si="168"/>
        <v>1</v>
      </c>
      <c r="AD946">
        <f t="shared" ca="1" si="169"/>
        <v>0</v>
      </c>
    </row>
    <row r="947" spans="1:30" x14ac:dyDescent="0.2">
      <c r="A947" t="s">
        <v>14</v>
      </c>
      <c r="B947" t="s">
        <v>3842</v>
      </c>
      <c r="C947" t="s">
        <v>123</v>
      </c>
      <c r="D947" t="s">
        <v>12</v>
      </c>
      <c r="E947" t="s">
        <v>3843</v>
      </c>
      <c r="F947" t="s">
        <v>3841</v>
      </c>
      <c r="G947">
        <v>0.49378</v>
      </c>
      <c r="H947">
        <v>0.49301</v>
      </c>
      <c r="J947">
        <v>2</v>
      </c>
      <c r="L947">
        <v>1.84</v>
      </c>
      <c r="M947" t="s">
        <v>13</v>
      </c>
      <c r="N947">
        <f t="shared" si="174"/>
        <v>48634.230000000833</v>
      </c>
      <c r="O947">
        <f t="shared" si="170"/>
        <v>0</v>
      </c>
      <c r="U947" t="str">
        <f ca="1"/>
        <v>2025-06-18 12:40:41</v>
      </c>
      <c r="V947" s="4">
        <f t="shared" ca="1" si="164"/>
        <v>2</v>
      </c>
      <c r="W947" s="4">
        <f t="shared" ca="1" si="165"/>
        <v>3</v>
      </c>
      <c r="X947" s="4">
        <f t="shared" ca="1" si="166"/>
        <v>0.84000000000000008</v>
      </c>
      <c r="Y947" s="4">
        <f t="shared" ca="1" si="171"/>
        <v>0.84160999999999997</v>
      </c>
      <c r="Z947" s="4">
        <f t="shared" ca="1" si="172"/>
        <v>0.84172999999999998</v>
      </c>
      <c r="AA947" s="4">
        <f t="shared" ca="1" si="173"/>
        <v>0.83992999999999995</v>
      </c>
      <c r="AB947">
        <f t="shared" ca="1" si="167"/>
        <v>1</v>
      </c>
      <c r="AC947">
        <f t="shared" ca="1" si="168"/>
        <v>0</v>
      </c>
      <c r="AD947">
        <f t="shared" ca="1" si="169"/>
        <v>0</v>
      </c>
    </row>
    <row r="948" spans="1:30" x14ac:dyDescent="0.2">
      <c r="A948" t="s">
        <v>14</v>
      </c>
      <c r="B948" t="s">
        <v>3844</v>
      </c>
      <c r="C948" t="s">
        <v>34</v>
      </c>
      <c r="D948" t="s">
        <v>12</v>
      </c>
      <c r="E948" t="s">
        <v>3845</v>
      </c>
      <c r="F948" t="s">
        <v>3846</v>
      </c>
      <c r="G948">
        <v>0.49498999999999999</v>
      </c>
      <c r="H948">
        <v>0.49242999999999998</v>
      </c>
      <c r="J948">
        <v>1</v>
      </c>
      <c r="L948">
        <v>0.92</v>
      </c>
      <c r="M948" t="s">
        <v>13</v>
      </c>
      <c r="N948">
        <f t="shared" si="174"/>
        <v>48632.390000000836</v>
      </c>
      <c r="O948">
        <f t="shared" si="170"/>
        <v>1</v>
      </c>
      <c r="U948" t="str">
        <f ca="1"/>
        <v>2025-06-18 12:30:29</v>
      </c>
      <c r="V948" s="4">
        <f t="shared" ca="1" si="164"/>
        <v>2</v>
      </c>
      <c r="W948" s="4">
        <f t="shared" ca="1" si="165"/>
        <v>3</v>
      </c>
      <c r="X948" s="4">
        <f t="shared" ca="1" si="166"/>
        <v>2.7600000000000002</v>
      </c>
      <c r="Y948" s="4">
        <f t="shared" ca="1" si="171"/>
        <v>0.84167999999999998</v>
      </c>
      <c r="Z948" s="4">
        <f t="shared" ca="1" si="172"/>
        <v>0.84121999999999997</v>
      </c>
      <c r="AA948" s="4">
        <f t="shared" ca="1" si="173"/>
        <v>0.84048</v>
      </c>
      <c r="AB948">
        <f t="shared" ca="1" si="167"/>
        <v>0</v>
      </c>
      <c r="AC948">
        <f t="shared" ca="1" si="168"/>
        <v>1</v>
      </c>
      <c r="AD948">
        <f t="shared" ca="1" si="169"/>
        <v>0</v>
      </c>
    </row>
    <row r="949" spans="1:30" x14ac:dyDescent="0.2">
      <c r="A949" t="s">
        <v>11</v>
      </c>
      <c r="B949" t="s">
        <v>3847</v>
      </c>
      <c r="C949" t="s">
        <v>34</v>
      </c>
      <c r="D949" t="s">
        <v>12</v>
      </c>
      <c r="E949" t="s">
        <v>3848</v>
      </c>
      <c r="F949" t="s">
        <v>3849</v>
      </c>
      <c r="G949">
        <v>0.49797999999999998</v>
      </c>
      <c r="H949">
        <v>0.49506</v>
      </c>
      <c r="J949">
        <v>1</v>
      </c>
      <c r="L949">
        <v>-1</v>
      </c>
      <c r="M949" t="s">
        <v>13</v>
      </c>
      <c r="N949">
        <f t="shared" si="174"/>
        <v>48631.470000000838</v>
      </c>
      <c r="O949">
        <f t="shared" si="170"/>
        <v>0</v>
      </c>
      <c r="U949" t="str">
        <f ca="1"/>
        <v>2025-06-18 12:20:16</v>
      </c>
      <c r="V949" s="4">
        <f t="shared" ref="V949:V1012" ca="1" si="175">COUNTIF(INDIRECT($Q$5),U949)</f>
        <v>1</v>
      </c>
      <c r="W949" s="4">
        <f t="shared" ref="W949:W1012" ca="1" si="176">SUMIF(INDIRECT($Q$5),U949,INDIRECT($Q$6))</f>
        <v>1</v>
      </c>
      <c r="X949" s="4">
        <f t="shared" ref="X949:X1012" ca="1" si="177">SUMIF(INDIRECT($Q$5),U949,INDIRECT($Q$7))</f>
        <v>0.92</v>
      </c>
      <c r="Y949" s="4">
        <f t="shared" ca="1" si="171"/>
        <v>0.84119999999999995</v>
      </c>
      <c r="Z949" s="4">
        <f t="shared" ca="1" si="172"/>
        <v>0.84184000000000003</v>
      </c>
      <c r="AA949" s="4">
        <f t="shared" ca="1" si="173"/>
        <v>0.84184000000000003</v>
      </c>
      <c r="AB949">
        <f t="shared" ref="AB949:AB1012" ca="1" si="178">IF(AND(Z949&gt;Y949,Y949&gt;AA949), 1,0)</f>
        <v>0</v>
      </c>
      <c r="AC949">
        <f t="shared" ref="AC949:AC1012" ca="1" si="179">IF(Y949&gt;Z949,1,0)</f>
        <v>0</v>
      </c>
      <c r="AD949">
        <f t="shared" ref="AD949:AD1012" ca="1" si="180">IF(Y949&lt;AA949,1,0)</f>
        <v>1</v>
      </c>
    </row>
    <row r="950" spans="1:30" x14ac:dyDescent="0.2">
      <c r="A950" t="s">
        <v>11</v>
      </c>
      <c r="B950" t="s">
        <v>3850</v>
      </c>
      <c r="C950" t="s">
        <v>3851</v>
      </c>
      <c r="D950" t="s">
        <v>12</v>
      </c>
      <c r="E950" t="s">
        <v>3852</v>
      </c>
      <c r="F950" t="s">
        <v>3849</v>
      </c>
      <c r="G950">
        <v>0.49680000000000002</v>
      </c>
      <c r="H950">
        <v>0.49506</v>
      </c>
      <c r="J950">
        <v>4</v>
      </c>
      <c r="L950">
        <v>-4</v>
      </c>
      <c r="M950" t="s">
        <v>13</v>
      </c>
      <c r="N950">
        <f t="shared" si="174"/>
        <v>48632.470000000838</v>
      </c>
      <c r="O950">
        <f t="shared" si="170"/>
        <v>0</v>
      </c>
      <c r="U950" t="str">
        <f ca="1"/>
        <v>2025-06-18 12:09:36</v>
      </c>
      <c r="V950" s="4">
        <f t="shared" ca="1" si="175"/>
        <v>2</v>
      </c>
      <c r="W950" s="4">
        <f t="shared" ca="1" si="176"/>
        <v>3</v>
      </c>
      <c r="X950" s="4">
        <f t="shared" ca="1" si="177"/>
        <v>2.7600000000000002</v>
      </c>
      <c r="Y950" s="4">
        <f t="shared" ca="1" si="171"/>
        <v>0.84103000000000006</v>
      </c>
      <c r="Z950" s="4">
        <f t="shared" ca="1" si="172"/>
        <v>0.84309000000000001</v>
      </c>
      <c r="AA950" s="4">
        <f t="shared" ca="1" si="173"/>
        <v>0.84221000000000001</v>
      </c>
      <c r="AB950">
        <f t="shared" ca="1" si="178"/>
        <v>0</v>
      </c>
      <c r="AC950">
        <f t="shared" ca="1" si="179"/>
        <v>0</v>
      </c>
      <c r="AD950">
        <f t="shared" ca="1" si="180"/>
        <v>1</v>
      </c>
    </row>
    <row r="951" spans="1:30" x14ac:dyDescent="0.2">
      <c r="A951" t="s">
        <v>11</v>
      </c>
      <c r="B951" t="s">
        <v>3853</v>
      </c>
      <c r="C951" t="s">
        <v>43</v>
      </c>
      <c r="D951" t="s">
        <v>12</v>
      </c>
      <c r="E951" t="s">
        <v>3854</v>
      </c>
      <c r="F951" t="s">
        <v>3849</v>
      </c>
      <c r="G951">
        <v>0.49746000000000001</v>
      </c>
      <c r="H951">
        <v>0.49506</v>
      </c>
      <c r="J951">
        <v>2</v>
      </c>
      <c r="L951">
        <v>-2</v>
      </c>
      <c r="M951" t="s">
        <v>13</v>
      </c>
      <c r="N951">
        <f t="shared" si="174"/>
        <v>48636.470000000838</v>
      </c>
      <c r="O951">
        <f t="shared" si="170"/>
        <v>0</v>
      </c>
      <c r="U951" t="str">
        <f ca="1"/>
        <v>2025-06-18 11:59:24</v>
      </c>
      <c r="V951" s="4">
        <f t="shared" ca="1" si="175"/>
        <v>1</v>
      </c>
      <c r="W951" s="4">
        <f t="shared" ca="1" si="176"/>
        <v>1</v>
      </c>
      <c r="X951" s="4">
        <f t="shared" ca="1" si="177"/>
        <v>-1</v>
      </c>
      <c r="Y951" s="4">
        <f t="shared" ca="1" si="171"/>
        <v>0.84211000000000003</v>
      </c>
      <c r="Z951" s="4">
        <f t="shared" ca="1" si="172"/>
        <v>0.84269000000000005</v>
      </c>
      <c r="AA951" s="4">
        <f t="shared" ca="1" si="173"/>
        <v>0.84269000000000005</v>
      </c>
      <c r="AB951">
        <f t="shared" ca="1" si="178"/>
        <v>0</v>
      </c>
      <c r="AC951">
        <f t="shared" ca="1" si="179"/>
        <v>0</v>
      </c>
      <c r="AD951">
        <f t="shared" ca="1" si="180"/>
        <v>1</v>
      </c>
    </row>
    <row r="952" spans="1:30" x14ac:dyDescent="0.2">
      <c r="A952" t="s">
        <v>11</v>
      </c>
      <c r="B952" t="s">
        <v>3855</v>
      </c>
      <c r="C952" t="s">
        <v>79</v>
      </c>
      <c r="D952" t="s">
        <v>12</v>
      </c>
      <c r="E952" t="s">
        <v>3856</v>
      </c>
      <c r="F952" t="s">
        <v>3849</v>
      </c>
      <c r="G952">
        <v>0.49632999999999999</v>
      </c>
      <c r="H952">
        <v>0.49506</v>
      </c>
      <c r="J952">
        <v>8</v>
      </c>
      <c r="L952">
        <v>-8</v>
      </c>
      <c r="M952" t="s">
        <v>13</v>
      </c>
      <c r="N952">
        <f t="shared" si="174"/>
        <v>48638.470000000838</v>
      </c>
      <c r="O952">
        <f t="shared" si="170"/>
        <v>0</v>
      </c>
      <c r="U952" t="str">
        <f ca="1"/>
        <v>2025-06-18 11:48:51</v>
      </c>
      <c r="V952" s="4">
        <f t="shared" ca="1" si="175"/>
        <v>2</v>
      </c>
      <c r="W952" s="4">
        <f t="shared" ca="1" si="176"/>
        <v>3</v>
      </c>
      <c r="X952" s="4">
        <f t="shared" ca="1" si="177"/>
        <v>2.7600000000000002</v>
      </c>
      <c r="Y952" s="4">
        <f t="shared" ca="1" si="171"/>
        <v>0.84267000000000003</v>
      </c>
      <c r="Z952" s="4">
        <f t="shared" ca="1" si="172"/>
        <v>0.84355000000000002</v>
      </c>
      <c r="AA952" s="4">
        <f t="shared" ca="1" si="173"/>
        <v>0.84284999999999999</v>
      </c>
      <c r="AB952">
        <f t="shared" ca="1" si="178"/>
        <v>0</v>
      </c>
      <c r="AC952">
        <f t="shared" ca="1" si="179"/>
        <v>0</v>
      </c>
      <c r="AD952">
        <f t="shared" ca="1" si="180"/>
        <v>1</v>
      </c>
    </row>
    <row r="953" spans="1:30" x14ac:dyDescent="0.2">
      <c r="A953" t="s">
        <v>11</v>
      </c>
      <c r="B953" t="s">
        <v>3857</v>
      </c>
      <c r="C953" t="s">
        <v>28</v>
      </c>
      <c r="D953" t="s">
        <v>12</v>
      </c>
      <c r="E953" t="s">
        <v>3858</v>
      </c>
      <c r="F953" t="s">
        <v>3859</v>
      </c>
      <c r="G953">
        <v>0.49769999999999998</v>
      </c>
      <c r="H953">
        <v>0.49797999999999998</v>
      </c>
      <c r="J953">
        <v>1</v>
      </c>
      <c r="L953">
        <v>0.92</v>
      </c>
      <c r="M953" t="s">
        <v>13</v>
      </c>
      <c r="N953">
        <f t="shared" si="174"/>
        <v>48646.470000000838</v>
      </c>
      <c r="O953">
        <f t="shared" si="170"/>
        <v>0</v>
      </c>
      <c r="U953" t="str">
        <f ca="1"/>
        <v>2025-06-18 11:38:39</v>
      </c>
      <c r="V953" s="4">
        <f t="shared" ca="1" si="175"/>
        <v>3</v>
      </c>
      <c r="W953" s="4">
        <f t="shared" ca="1" si="176"/>
        <v>7</v>
      </c>
      <c r="X953" s="4">
        <f t="shared" ca="1" si="177"/>
        <v>4.5200000000000005</v>
      </c>
      <c r="Y953" s="4">
        <f t="shared" ca="1" si="171"/>
        <v>0.84301000000000004</v>
      </c>
      <c r="Z953" s="4">
        <f t="shared" ca="1" si="172"/>
        <v>0.84474000000000005</v>
      </c>
      <c r="AA953" s="4">
        <f t="shared" ca="1" si="173"/>
        <v>0.84299999999999997</v>
      </c>
      <c r="AB953">
        <f t="shared" ca="1" si="178"/>
        <v>1</v>
      </c>
      <c r="AC953">
        <f t="shared" ca="1" si="179"/>
        <v>0</v>
      </c>
      <c r="AD953">
        <f t="shared" ca="1" si="180"/>
        <v>0</v>
      </c>
    </row>
    <row r="954" spans="1:30" x14ac:dyDescent="0.2">
      <c r="A954" t="s">
        <v>11</v>
      </c>
      <c r="B954" t="s">
        <v>3860</v>
      </c>
      <c r="C954" t="s">
        <v>145</v>
      </c>
      <c r="D954" t="s">
        <v>12</v>
      </c>
      <c r="E954" t="s">
        <v>3861</v>
      </c>
      <c r="F954" t="s">
        <v>3862</v>
      </c>
      <c r="G954">
        <v>0.49748999999999999</v>
      </c>
      <c r="H954">
        <v>0.49784</v>
      </c>
      <c r="J954">
        <v>2</v>
      </c>
      <c r="L954">
        <v>1.84</v>
      </c>
      <c r="M954" t="s">
        <v>13</v>
      </c>
      <c r="N954">
        <f t="shared" si="174"/>
        <v>48645.55000000084</v>
      </c>
      <c r="O954">
        <f t="shared" si="170"/>
        <v>0</v>
      </c>
      <c r="U954" t="str">
        <f ca="1"/>
        <v>2025-06-18 11:28:27</v>
      </c>
      <c r="V954" s="4">
        <f t="shared" ca="1" si="175"/>
        <v>4</v>
      </c>
      <c r="W954" s="4">
        <f t="shared" ca="1" si="176"/>
        <v>15</v>
      </c>
      <c r="X954" s="4">
        <f t="shared" ca="1" si="177"/>
        <v>-15</v>
      </c>
      <c r="Y954" s="4">
        <f t="shared" ca="1" si="171"/>
        <v>0.84313000000000005</v>
      </c>
      <c r="Z954" s="4">
        <f t="shared" ca="1" si="172"/>
        <v>0.85006000000000004</v>
      </c>
      <c r="AA954" s="4">
        <f t="shared" ca="1" si="173"/>
        <v>0.84692000000000001</v>
      </c>
      <c r="AB954">
        <f t="shared" ca="1" si="178"/>
        <v>0</v>
      </c>
      <c r="AC954">
        <f t="shared" ca="1" si="179"/>
        <v>0</v>
      </c>
      <c r="AD954">
        <f t="shared" ca="1" si="180"/>
        <v>1</v>
      </c>
    </row>
    <row r="955" spans="1:30" x14ac:dyDescent="0.2">
      <c r="A955" t="s">
        <v>11</v>
      </c>
      <c r="B955" t="s">
        <v>3863</v>
      </c>
      <c r="C955" t="s">
        <v>28</v>
      </c>
      <c r="D955" t="s">
        <v>12</v>
      </c>
      <c r="E955" t="s">
        <v>3864</v>
      </c>
      <c r="F955" t="s">
        <v>3862</v>
      </c>
      <c r="G955">
        <v>0.49869000000000002</v>
      </c>
      <c r="H955">
        <v>0.49784</v>
      </c>
      <c r="J955">
        <v>1</v>
      </c>
      <c r="L955">
        <v>-1</v>
      </c>
      <c r="M955" t="s">
        <v>13</v>
      </c>
      <c r="N955">
        <f t="shared" si="174"/>
        <v>48643.710000000843</v>
      </c>
      <c r="O955">
        <f t="shared" si="170"/>
        <v>0</v>
      </c>
      <c r="U955" t="str">
        <f ca="1"/>
        <v>2025-06-18 11:18:14</v>
      </c>
      <c r="V955" s="4">
        <f t="shared" ca="1" si="175"/>
        <v>1</v>
      </c>
      <c r="W955" s="4">
        <f t="shared" ca="1" si="176"/>
        <v>1</v>
      </c>
      <c r="X955" s="4">
        <f t="shared" ca="1" si="177"/>
        <v>0.92</v>
      </c>
      <c r="Y955" s="4">
        <f t="shared" ca="1" si="171"/>
        <v>0.85019</v>
      </c>
      <c r="Z955" s="4">
        <f t="shared" ca="1" si="172"/>
        <v>0.85055999999999998</v>
      </c>
      <c r="AA955" s="4">
        <f t="shared" ca="1" si="173"/>
        <v>0.85055999999999998</v>
      </c>
      <c r="AB955">
        <f t="shared" ca="1" si="178"/>
        <v>0</v>
      </c>
      <c r="AC955">
        <f t="shared" ca="1" si="179"/>
        <v>0</v>
      </c>
      <c r="AD955">
        <f t="shared" ca="1" si="180"/>
        <v>1</v>
      </c>
    </row>
    <row r="956" spans="1:30" x14ac:dyDescent="0.2">
      <c r="A956" t="s">
        <v>11</v>
      </c>
      <c r="B956" t="s">
        <v>3865</v>
      </c>
      <c r="C956" t="s">
        <v>28</v>
      </c>
      <c r="D956" t="s">
        <v>12</v>
      </c>
      <c r="E956" t="s">
        <v>3866</v>
      </c>
      <c r="F956" t="s">
        <v>3867</v>
      </c>
      <c r="G956">
        <v>0.49657000000000001</v>
      </c>
      <c r="H956">
        <v>0.49770999999999999</v>
      </c>
      <c r="J956">
        <v>1</v>
      </c>
      <c r="L956">
        <v>0.92</v>
      </c>
      <c r="M956" t="s">
        <v>13</v>
      </c>
      <c r="N956">
        <f t="shared" si="174"/>
        <v>48644.710000000843</v>
      </c>
      <c r="O956">
        <f t="shared" si="170"/>
        <v>0</v>
      </c>
      <c r="U956" t="str">
        <f ca="1"/>
        <v>2025-06-18 11:07:23</v>
      </c>
      <c r="V956" s="4">
        <f t="shared" ca="1" si="175"/>
        <v>1</v>
      </c>
      <c r="W956" s="4">
        <f t="shared" ca="1" si="176"/>
        <v>1</v>
      </c>
      <c r="X956" s="4">
        <f t="shared" ca="1" si="177"/>
        <v>-1</v>
      </c>
      <c r="Y956" s="4">
        <f t="shared" ca="1" si="171"/>
        <v>0.85077999999999998</v>
      </c>
      <c r="Z956" s="4">
        <f t="shared" ca="1" si="172"/>
        <v>0.85316999999999998</v>
      </c>
      <c r="AA956" s="4">
        <f t="shared" ca="1" si="173"/>
        <v>0.85316999999999998</v>
      </c>
      <c r="AB956">
        <f t="shared" ca="1" si="178"/>
        <v>0</v>
      </c>
      <c r="AC956">
        <f t="shared" ca="1" si="179"/>
        <v>0</v>
      </c>
      <c r="AD956">
        <f t="shared" ca="1" si="180"/>
        <v>1</v>
      </c>
    </row>
    <row r="957" spans="1:30" x14ac:dyDescent="0.2">
      <c r="A957" t="s">
        <v>14</v>
      </c>
      <c r="B957" t="s">
        <v>3868</v>
      </c>
      <c r="C957" t="s">
        <v>34</v>
      </c>
      <c r="D957" t="s">
        <v>12</v>
      </c>
      <c r="E957" t="s">
        <v>3869</v>
      </c>
      <c r="F957" t="s">
        <v>3870</v>
      </c>
      <c r="G957">
        <v>0.49582999999999999</v>
      </c>
      <c r="H957">
        <v>0.49787999999999999</v>
      </c>
      <c r="J957">
        <v>1</v>
      </c>
      <c r="L957">
        <v>-1</v>
      </c>
      <c r="M957" t="s">
        <v>13</v>
      </c>
      <c r="N957">
        <f t="shared" si="174"/>
        <v>48643.790000000845</v>
      </c>
      <c r="O957">
        <f t="shared" si="170"/>
        <v>1</v>
      </c>
      <c r="U957" t="str">
        <f ca="1"/>
        <v>2025-06-18 10:57:11</v>
      </c>
      <c r="V957" s="4">
        <f t="shared" ca="1" si="175"/>
        <v>4</v>
      </c>
      <c r="W957" s="4">
        <f t="shared" ca="1" si="176"/>
        <v>15</v>
      </c>
      <c r="X957" s="4">
        <f t="shared" ca="1" si="177"/>
        <v>-15</v>
      </c>
      <c r="Y957" s="4">
        <f t="shared" ca="1" si="171"/>
        <v>0.85275999999999996</v>
      </c>
      <c r="Z957" s="4">
        <f t="shared" ca="1" si="172"/>
        <v>0.85082999999999998</v>
      </c>
      <c r="AA957" s="4">
        <f t="shared" ca="1" si="173"/>
        <v>0.84738999999999998</v>
      </c>
      <c r="AB957">
        <f t="shared" ca="1" si="178"/>
        <v>0</v>
      </c>
      <c r="AC957">
        <f t="shared" ca="1" si="179"/>
        <v>1</v>
      </c>
      <c r="AD957">
        <f t="shared" ca="1" si="180"/>
        <v>0</v>
      </c>
    </row>
    <row r="958" spans="1:30" x14ac:dyDescent="0.2">
      <c r="A958" t="s">
        <v>14</v>
      </c>
      <c r="B958" t="s">
        <v>3871</v>
      </c>
      <c r="C958" t="s">
        <v>28</v>
      </c>
      <c r="D958" t="s">
        <v>12</v>
      </c>
      <c r="E958" t="s">
        <v>3872</v>
      </c>
      <c r="F958" t="s">
        <v>3873</v>
      </c>
      <c r="G958">
        <v>0.49780999999999997</v>
      </c>
      <c r="H958">
        <v>0.49592999999999998</v>
      </c>
      <c r="J958">
        <v>1</v>
      </c>
      <c r="L958">
        <v>0.92</v>
      </c>
      <c r="M958" t="s">
        <v>13</v>
      </c>
      <c r="N958">
        <f t="shared" si="174"/>
        <v>48644.790000000845</v>
      </c>
      <c r="O958">
        <f t="shared" si="170"/>
        <v>1</v>
      </c>
      <c r="U958" t="str">
        <f ca="1"/>
        <v>2025-06-18 10:46:58</v>
      </c>
      <c r="V958" s="4">
        <f t="shared" ca="1" si="175"/>
        <v>4</v>
      </c>
      <c r="W958" s="4">
        <f t="shared" ca="1" si="176"/>
        <v>15</v>
      </c>
      <c r="X958" s="4">
        <f t="shared" ca="1" si="177"/>
        <v>-15</v>
      </c>
      <c r="Y958" s="4">
        <f t="shared" ca="1" si="171"/>
        <v>0.84758999999999995</v>
      </c>
      <c r="Z958" s="4">
        <f t="shared" ca="1" si="172"/>
        <v>0.85029999999999994</v>
      </c>
      <c r="AA958" s="4">
        <f t="shared" ca="1" si="173"/>
        <v>0.84819</v>
      </c>
      <c r="AB958">
        <f t="shared" ca="1" si="178"/>
        <v>0</v>
      </c>
      <c r="AC958">
        <f t="shared" ca="1" si="179"/>
        <v>0</v>
      </c>
      <c r="AD958">
        <f t="shared" ca="1" si="180"/>
        <v>1</v>
      </c>
    </row>
    <row r="959" spans="1:30" x14ac:dyDescent="0.2">
      <c r="A959" t="s">
        <v>14</v>
      </c>
      <c r="B959" t="s">
        <v>3874</v>
      </c>
      <c r="C959" t="s">
        <v>28</v>
      </c>
      <c r="D959" t="s">
        <v>12</v>
      </c>
      <c r="E959" t="s">
        <v>3875</v>
      </c>
      <c r="F959" t="s">
        <v>3876</v>
      </c>
      <c r="G959">
        <v>0.49903999999999998</v>
      </c>
      <c r="H959">
        <v>0.49853999999999998</v>
      </c>
      <c r="J959">
        <v>1</v>
      </c>
      <c r="L959">
        <v>0.92</v>
      </c>
      <c r="M959" t="s">
        <v>13</v>
      </c>
      <c r="N959">
        <f t="shared" si="174"/>
        <v>48643.870000000847</v>
      </c>
      <c r="O959">
        <f t="shared" si="170"/>
        <v>1</v>
      </c>
      <c r="U959" t="str">
        <f ca="1"/>
        <v>2025-06-18 10:36:46</v>
      </c>
      <c r="V959" s="4">
        <f t="shared" ca="1" si="175"/>
        <v>1</v>
      </c>
      <c r="W959" s="4">
        <f t="shared" ca="1" si="176"/>
        <v>1</v>
      </c>
      <c r="X959" s="4">
        <f t="shared" ca="1" si="177"/>
        <v>0.92</v>
      </c>
      <c r="Y959" s="4">
        <f t="shared" ca="1" si="171"/>
        <v>0.85002999999999995</v>
      </c>
      <c r="Z959" s="4">
        <f t="shared" ca="1" si="172"/>
        <v>0.84885999999999995</v>
      </c>
      <c r="AA959" s="4">
        <f t="shared" ca="1" si="173"/>
        <v>0.84885999999999995</v>
      </c>
      <c r="AB959">
        <f t="shared" ca="1" si="178"/>
        <v>0</v>
      </c>
      <c r="AC959">
        <f t="shared" ca="1" si="179"/>
        <v>1</v>
      </c>
      <c r="AD959">
        <f t="shared" ca="1" si="180"/>
        <v>0</v>
      </c>
    </row>
    <row r="960" spans="1:30" x14ac:dyDescent="0.2">
      <c r="A960" t="s">
        <v>14</v>
      </c>
      <c r="B960" t="s">
        <v>3877</v>
      </c>
      <c r="C960" t="s">
        <v>134</v>
      </c>
      <c r="D960" t="s">
        <v>12</v>
      </c>
      <c r="E960" t="s">
        <v>3878</v>
      </c>
      <c r="F960" t="s">
        <v>3876</v>
      </c>
      <c r="G960">
        <v>0.49992999999999999</v>
      </c>
      <c r="H960">
        <v>0.49853999999999998</v>
      </c>
      <c r="J960">
        <v>2</v>
      </c>
      <c r="L960">
        <v>1.84</v>
      </c>
      <c r="M960" t="s">
        <v>13</v>
      </c>
      <c r="N960">
        <f t="shared" si="174"/>
        <v>48642.950000000848</v>
      </c>
      <c r="O960">
        <f t="shared" si="170"/>
        <v>0</v>
      </c>
      <c r="U960" t="str">
        <f ca="1"/>
        <v>2025-06-18 10:26:33</v>
      </c>
      <c r="V960" s="4">
        <f t="shared" ca="1" si="175"/>
        <v>1</v>
      </c>
      <c r="W960" s="4">
        <f t="shared" ca="1" si="176"/>
        <v>1</v>
      </c>
      <c r="X960" s="4">
        <f t="shared" ca="1" si="177"/>
        <v>0.92</v>
      </c>
      <c r="Y960" s="4">
        <f t="shared" ca="1" si="171"/>
        <v>0.84914000000000001</v>
      </c>
      <c r="Z960" s="4">
        <f t="shared" ca="1" si="172"/>
        <v>0.84706000000000004</v>
      </c>
      <c r="AA960" s="4">
        <f t="shared" ca="1" si="173"/>
        <v>0.84706000000000004</v>
      </c>
      <c r="AB960">
        <f t="shared" ca="1" si="178"/>
        <v>0</v>
      </c>
      <c r="AC960">
        <f t="shared" ca="1" si="179"/>
        <v>1</v>
      </c>
      <c r="AD960">
        <f t="shared" ca="1" si="180"/>
        <v>0</v>
      </c>
    </row>
    <row r="961" spans="1:30" x14ac:dyDescent="0.2">
      <c r="A961" t="s">
        <v>11</v>
      </c>
      <c r="B961" t="s">
        <v>3879</v>
      </c>
      <c r="C961" t="s">
        <v>61</v>
      </c>
      <c r="D961" t="s">
        <v>12</v>
      </c>
      <c r="E961" t="s">
        <v>3880</v>
      </c>
      <c r="F961" t="s">
        <v>3881</v>
      </c>
      <c r="G961">
        <v>0.50204000000000004</v>
      </c>
      <c r="H961">
        <v>0.50060000000000004</v>
      </c>
      <c r="J961">
        <v>2</v>
      </c>
      <c r="L961">
        <v>-2</v>
      </c>
      <c r="M961" t="s">
        <v>13</v>
      </c>
      <c r="N961">
        <f t="shared" si="174"/>
        <v>48641.110000000852</v>
      </c>
      <c r="O961">
        <f t="shared" si="170"/>
        <v>0</v>
      </c>
      <c r="U961" t="str">
        <f ca="1"/>
        <v>2025-06-18 10:16:20</v>
      </c>
      <c r="V961" s="4">
        <f t="shared" ca="1" si="175"/>
        <v>2</v>
      </c>
      <c r="W961" s="4">
        <f t="shared" ca="1" si="176"/>
        <v>3</v>
      </c>
      <c r="X961" s="4">
        <f t="shared" ca="1" si="177"/>
        <v>0.84000000000000008</v>
      </c>
      <c r="Y961" s="4">
        <f t="shared" ca="1" si="171"/>
        <v>0.84694999999999998</v>
      </c>
      <c r="Z961" s="4">
        <f t="shared" ca="1" si="172"/>
        <v>0.84713000000000005</v>
      </c>
      <c r="AA961" s="4">
        <f t="shared" ca="1" si="173"/>
        <v>0.84541999999999995</v>
      </c>
      <c r="AB961">
        <f t="shared" ca="1" si="178"/>
        <v>1</v>
      </c>
      <c r="AC961">
        <f t="shared" ca="1" si="179"/>
        <v>0</v>
      </c>
      <c r="AD961">
        <f t="shared" ca="1" si="180"/>
        <v>0</v>
      </c>
    </row>
    <row r="962" spans="1:30" x14ac:dyDescent="0.2">
      <c r="A962" t="s">
        <v>11</v>
      </c>
      <c r="B962" t="s">
        <v>3882</v>
      </c>
      <c r="C962" t="s">
        <v>28</v>
      </c>
      <c r="D962" t="s">
        <v>12</v>
      </c>
      <c r="E962" t="s">
        <v>3883</v>
      </c>
      <c r="F962" t="s">
        <v>3881</v>
      </c>
      <c r="G962">
        <v>0.50326000000000004</v>
      </c>
      <c r="H962">
        <v>0.50060000000000004</v>
      </c>
      <c r="J962">
        <v>1</v>
      </c>
      <c r="L962">
        <v>-1</v>
      </c>
      <c r="M962" t="s">
        <v>13</v>
      </c>
      <c r="N962">
        <f t="shared" si="174"/>
        <v>48643.110000000852</v>
      </c>
      <c r="O962">
        <f t="shared" ref="O962:O1025" si="181">IF(OR(AND(A1816="call",J1816=1,G1816&lt;H1816),AND(A1816="put",J1816=1,G1816&gt;H1816)),1,0)</f>
        <v>0</v>
      </c>
      <c r="U962" t="str">
        <f ca="1"/>
        <v>2025-06-18 10:05:40</v>
      </c>
      <c r="V962" s="4">
        <f t="shared" ca="1" si="175"/>
        <v>1</v>
      </c>
      <c r="W962" s="4">
        <f t="shared" ca="1" si="176"/>
        <v>1</v>
      </c>
      <c r="X962" s="4">
        <f t="shared" ca="1" si="177"/>
        <v>0.92</v>
      </c>
      <c r="Y962" s="4">
        <f t="shared" ca="1" si="171"/>
        <v>0.84753000000000001</v>
      </c>
      <c r="Z962" s="4">
        <f t="shared" ca="1" si="172"/>
        <v>0.84431999999999996</v>
      </c>
      <c r="AA962" s="4">
        <f t="shared" ca="1" si="173"/>
        <v>0.84431999999999996</v>
      </c>
      <c r="AB962">
        <f t="shared" ca="1" si="178"/>
        <v>0</v>
      </c>
      <c r="AC962">
        <f t="shared" ca="1" si="179"/>
        <v>1</v>
      </c>
      <c r="AD962">
        <f t="shared" ca="1" si="180"/>
        <v>0</v>
      </c>
    </row>
    <row r="963" spans="1:30" x14ac:dyDescent="0.2">
      <c r="A963" t="s">
        <v>11</v>
      </c>
      <c r="B963" t="s">
        <v>3884</v>
      </c>
      <c r="C963" t="s">
        <v>51</v>
      </c>
      <c r="D963" t="s">
        <v>12</v>
      </c>
      <c r="E963" t="s">
        <v>3885</v>
      </c>
      <c r="F963" t="s">
        <v>3881</v>
      </c>
      <c r="G963">
        <v>0.50078</v>
      </c>
      <c r="H963">
        <v>0.50060000000000004</v>
      </c>
      <c r="J963">
        <v>4</v>
      </c>
      <c r="L963">
        <v>-4</v>
      </c>
      <c r="M963" t="s">
        <v>13</v>
      </c>
      <c r="N963">
        <f t="shared" si="174"/>
        <v>48644.110000000852</v>
      </c>
      <c r="O963">
        <f t="shared" si="181"/>
        <v>0</v>
      </c>
      <c r="U963" t="str">
        <f ca="1"/>
        <v>2025-06-18 09:55:28</v>
      </c>
      <c r="V963" s="4">
        <f t="shared" ca="1" si="175"/>
        <v>1</v>
      </c>
      <c r="W963" s="4">
        <f t="shared" ca="1" si="176"/>
        <v>1</v>
      </c>
      <c r="X963" s="4">
        <f t="shared" ca="1" si="177"/>
        <v>0.92</v>
      </c>
      <c r="Y963" s="4">
        <f t="shared" ref="Y963:Y1026" ca="1" si="182">_xlfn.MAXIFS(INDIRECT($Q$10),INDIRECT($Q$5),$U963)</f>
        <v>0.84406999999999999</v>
      </c>
      <c r="Z963" s="4">
        <f t="shared" ref="Z963:Z1026" ca="1" si="183">_xlfn.MAXIFS(INDIRECT($Q$9),INDIRECT($Q$5),$U963)</f>
        <v>0.84201000000000004</v>
      </c>
      <c r="AA963" s="4">
        <f t="shared" ref="AA963:AA1026" ca="1" si="184">_xlfn.MINIFS(INDIRECT($Q$9),INDIRECT($Q$5),$U963)</f>
        <v>0.84201000000000004</v>
      </c>
      <c r="AB963">
        <f t="shared" ca="1" si="178"/>
        <v>0</v>
      </c>
      <c r="AC963">
        <f t="shared" ca="1" si="179"/>
        <v>1</v>
      </c>
      <c r="AD963">
        <f t="shared" ca="1" si="180"/>
        <v>0</v>
      </c>
    </row>
    <row r="964" spans="1:30" x14ac:dyDescent="0.2">
      <c r="A964" t="s">
        <v>11</v>
      </c>
      <c r="B964" t="s">
        <v>3886</v>
      </c>
      <c r="C964" t="s">
        <v>34</v>
      </c>
      <c r="D964" t="s">
        <v>12</v>
      </c>
      <c r="E964" t="s">
        <v>3887</v>
      </c>
      <c r="F964" t="s">
        <v>3888</v>
      </c>
      <c r="G964">
        <v>0.50319000000000003</v>
      </c>
      <c r="H964">
        <v>0.50378999999999996</v>
      </c>
      <c r="J964">
        <v>1</v>
      </c>
      <c r="L964">
        <v>0.92</v>
      </c>
      <c r="M964" t="s">
        <v>13</v>
      </c>
      <c r="N964">
        <f t="shared" ref="N964:N1027" si="185">N963-L963</f>
        <v>48648.110000000852</v>
      </c>
      <c r="O964">
        <f t="shared" si="181"/>
        <v>0</v>
      </c>
      <c r="U964" t="str">
        <f ca="1"/>
        <v>2025-06-18 09:45:16</v>
      </c>
      <c r="V964" s="4">
        <f t="shared" ca="1" si="175"/>
        <v>1</v>
      </c>
      <c r="W964" s="4">
        <f t="shared" ca="1" si="176"/>
        <v>1</v>
      </c>
      <c r="X964" s="4">
        <f t="shared" ca="1" si="177"/>
        <v>0.92</v>
      </c>
      <c r="Y964" s="4">
        <f t="shared" ca="1" si="182"/>
        <v>0.84218999999999999</v>
      </c>
      <c r="Z964" s="4">
        <f t="shared" ca="1" si="183"/>
        <v>0.8427</v>
      </c>
      <c r="AA964" s="4">
        <f t="shared" ca="1" si="184"/>
        <v>0.8427</v>
      </c>
      <c r="AB964">
        <f t="shared" ca="1" si="178"/>
        <v>0</v>
      </c>
      <c r="AC964">
        <f t="shared" ca="1" si="179"/>
        <v>0</v>
      </c>
      <c r="AD964">
        <f t="shared" ca="1" si="180"/>
        <v>1</v>
      </c>
    </row>
    <row r="965" spans="1:30" x14ac:dyDescent="0.2">
      <c r="A965" t="s">
        <v>11</v>
      </c>
      <c r="B965" t="s">
        <v>3889</v>
      </c>
      <c r="C965" t="s">
        <v>152</v>
      </c>
      <c r="D965" t="s">
        <v>12</v>
      </c>
      <c r="E965" t="s">
        <v>3890</v>
      </c>
      <c r="F965" t="s">
        <v>3888</v>
      </c>
      <c r="G965">
        <v>0.50231000000000003</v>
      </c>
      <c r="H965">
        <v>0.50378999999999996</v>
      </c>
      <c r="J965">
        <v>2</v>
      </c>
      <c r="L965">
        <v>1.84</v>
      </c>
      <c r="M965" t="s">
        <v>13</v>
      </c>
      <c r="N965">
        <f t="shared" si="185"/>
        <v>48647.190000000854</v>
      </c>
      <c r="O965">
        <f t="shared" si="181"/>
        <v>0</v>
      </c>
      <c r="U965" t="str">
        <f ca="1"/>
        <v>2025-06-18 09:35:03</v>
      </c>
      <c r="V965" s="4">
        <f t="shared" ca="1" si="175"/>
        <v>4</v>
      </c>
      <c r="W965" s="4">
        <f t="shared" ca="1" si="176"/>
        <v>15</v>
      </c>
      <c r="X965" s="4">
        <f t="shared" ca="1" si="177"/>
        <v>-15</v>
      </c>
      <c r="Y965" s="4">
        <f t="shared" ca="1" si="182"/>
        <v>0.84257000000000004</v>
      </c>
      <c r="Z965" s="4">
        <f t="shared" ca="1" si="183"/>
        <v>0.84543999999999997</v>
      </c>
      <c r="AA965" s="4">
        <f t="shared" ca="1" si="184"/>
        <v>0.84287000000000001</v>
      </c>
      <c r="AB965">
        <f t="shared" ca="1" si="178"/>
        <v>0</v>
      </c>
      <c r="AC965">
        <f t="shared" ca="1" si="179"/>
        <v>0</v>
      </c>
      <c r="AD965">
        <f t="shared" ca="1" si="180"/>
        <v>1</v>
      </c>
    </row>
    <row r="966" spans="1:30" x14ac:dyDescent="0.2">
      <c r="A966" t="s">
        <v>11</v>
      </c>
      <c r="B966" t="s">
        <v>3891</v>
      </c>
      <c r="C966" t="s">
        <v>28</v>
      </c>
      <c r="D966" t="s">
        <v>12</v>
      </c>
      <c r="E966" t="s">
        <v>3892</v>
      </c>
      <c r="F966" t="s">
        <v>3893</v>
      </c>
      <c r="G966">
        <v>0.50534000000000001</v>
      </c>
      <c r="H966">
        <v>0.50314999999999999</v>
      </c>
      <c r="J966">
        <v>1</v>
      </c>
      <c r="L966">
        <v>-1</v>
      </c>
      <c r="M966" t="s">
        <v>13</v>
      </c>
      <c r="N966">
        <f t="shared" si="185"/>
        <v>48645.350000000857</v>
      </c>
      <c r="O966">
        <f t="shared" si="181"/>
        <v>0</v>
      </c>
      <c r="U966" t="str">
        <f ca="1"/>
        <v>2025-06-18 09:24:50</v>
      </c>
      <c r="V966" s="4">
        <f t="shared" ca="1" si="175"/>
        <v>1</v>
      </c>
      <c r="W966" s="4">
        <f t="shared" ca="1" si="176"/>
        <v>1</v>
      </c>
      <c r="X966" s="4">
        <f t="shared" ca="1" si="177"/>
        <v>0.92</v>
      </c>
      <c r="Y966" s="4">
        <f t="shared" ca="1" si="182"/>
        <v>0.84558999999999995</v>
      </c>
      <c r="Z966" s="4">
        <f t="shared" ca="1" si="183"/>
        <v>0.84509999999999996</v>
      </c>
      <c r="AA966" s="4">
        <f t="shared" ca="1" si="184"/>
        <v>0.84509999999999996</v>
      </c>
      <c r="AB966">
        <f t="shared" ca="1" si="178"/>
        <v>0</v>
      </c>
      <c r="AC966">
        <f t="shared" ca="1" si="179"/>
        <v>1</v>
      </c>
      <c r="AD966">
        <f t="shared" ca="1" si="180"/>
        <v>0</v>
      </c>
    </row>
    <row r="967" spans="1:30" x14ac:dyDescent="0.2">
      <c r="A967" t="s">
        <v>11</v>
      </c>
      <c r="B967" t="s">
        <v>3894</v>
      </c>
      <c r="C967" t="s">
        <v>129</v>
      </c>
      <c r="D967" t="s">
        <v>12</v>
      </c>
      <c r="E967" t="s">
        <v>3895</v>
      </c>
      <c r="F967" t="s">
        <v>3893</v>
      </c>
      <c r="G967">
        <v>0.50319999999999998</v>
      </c>
      <c r="H967">
        <v>0.50314999999999999</v>
      </c>
      <c r="J967">
        <v>2</v>
      </c>
      <c r="L967">
        <v>-2</v>
      </c>
      <c r="M967" t="s">
        <v>13</v>
      </c>
      <c r="N967">
        <f t="shared" si="185"/>
        <v>48646.350000000857</v>
      </c>
      <c r="O967">
        <f t="shared" si="181"/>
        <v>0</v>
      </c>
      <c r="U967" t="str">
        <f ca="1"/>
        <v>2025-06-18 09:14:28</v>
      </c>
      <c r="V967" s="4">
        <f t="shared" ca="1" si="175"/>
        <v>3</v>
      </c>
      <c r="W967" s="4">
        <f t="shared" ca="1" si="176"/>
        <v>7</v>
      </c>
      <c r="X967" s="4">
        <f t="shared" ca="1" si="177"/>
        <v>4.5200000000000005</v>
      </c>
      <c r="Y967" s="4">
        <f t="shared" ca="1" si="182"/>
        <v>0.84506999999999999</v>
      </c>
      <c r="Z967" s="4">
        <f t="shared" ca="1" si="183"/>
        <v>0.84521999999999997</v>
      </c>
      <c r="AA967" s="4">
        <f t="shared" ca="1" si="184"/>
        <v>0.84348999999999996</v>
      </c>
      <c r="AB967">
        <f t="shared" ca="1" si="178"/>
        <v>1</v>
      </c>
      <c r="AC967">
        <f t="shared" ca="1" si="179"/>
        <v>0</v>
      </c>
      <c r="AD967">
        <f t="shared" ca="1" si="180"/>
        <v>0</v>
      </c>
    </row>
    <row r="968" spans="1:30" x14ac:dyDescent="0.2">
      <c r="A968" t="s">
        <v>11</v>
      </c>
      <c r="B968" t="s">
        <v>3896</v>
      </c>
      <c r="C968" t="s">
        <v>62</v>
      </c>
      <c r="D968" t="s">
        <v>12</v>
      </c>
      <c r="E968" t="s">
        <v>3897</v>
      </c>
      <c r="F968" t="s">
        <v>3893</v>
      </c>
      <c r="G968">
        <v>0.50148000000000004</v>
      </c>
      <c r="H968">
        <v>0.50314999999999999</v>
      </c>
      <c r="J968">
        <v>4</v>
      </c>
      <c r="L968">
        <v>3.68</v>
      </c>
      <c r="M968" t="s">
        <v>13</v>
      </c>
      <c r="N968">
        <f t="shared" si="185"/>
        <v>48648.350000000857</v>
      </c>
      <c r="O968">
        <f t="shared" si="181"/>
        <v>0</v>
      </c>
      <c r="U968" t="str">
        <f ca="1"/>
        <v>2025-06-18 09:03:47</v>
      </c>
      <c r="V968" s="4">
        <f t="shared" ca="1" si="175"/>
        <v>3</v>
      </c>
      <c r="W968" s="4">
        <f t="shared" ca="1" si="176"/>
        <v>7</v>
      </c>
      <c r="X968" s="4">
        <f t="shared" ca="1" si="177"/>
        <v>0.64000000000000012</v>
      </c>
      <c r="Y968" s="4">
        <f t="shared" ca="1" si="182"/>
        <v>0.84447000000000005</v>
      </c>
      <c r="Z968" s="4">
        <f t="shared" ca="1" si="183"/>
        <v>0.84497</v>
      </c>
      <c r="AA968" s="4">
        <f t="shared" ca="1" si="184"/>
        <v>0.84153999999999995</v>
      </c>
      <c r="AB968">
        <f t="shared" ca="1" si="178"/>
        <v>1</v>
      </c>
      <c r="AC968">
        <f t="shared" ca="1" si="179"/>
        <v>0</v>
      </c>
      <c r="AD968">
        <f t="shared" ca="1" si="180"/>
        <v>0</v>
      </c>
    </row>
    <row r="969" spans="1:30" x14ac:dyDescent="0.2">
      <c r="A969" t="s">
        <v>11</v>
      </c>
      <c r="B969" t="s">
        <v>3898</v>
      </c>
      <c r="C969" t="s">
        <v>33</v>
      </c>
      <c r="D969" t="s">
        <v>12</v>
      </c>
      <c r="E969" t="s">
        <v>3899</v>
      </c>
      <c r="F969" t="s">
        <v>3900</v>
      </c>
      <c r="G969">
        <v>0.50166999999999995</v>
      </c>
      <c r="H969">
        <v>0.50495000000000001</v>
      </c>
      <c r="J969">
        <v>1</v>
      </c>
      <c r="L969">
        <v>0.92</v>
      </c>
      <c r="M969" t="s">
        <v>13</v>
      </c>
      <c r="N969">
        <f t="shared" si="185"/>
        <v>48644.670000000857</v>
      </c>
      <c r="O969">
        <f t="shared" si="181"/>
        <v>0</v>
      </c>
      <c r="U969" t="str">
        <f ca="1"/>
        <v>2025-06-18 08:42:31</v>
      </c>
      <c r="V969" s="4">
        <f t="shared" ca="1" si="175"/>
        <v>2</v>
      </c>
      <c r="W969" s="4">
        <f t="shared" ca="1" si="176"/>
        <v>3</v>
      </c>
      <c r="X969" s="4">
        <f t="shared" ca="1" si="177"/>
        <v>0.8</v>
      </c>
      <c r="Y969" s="4">
        <f t="shared" ca="1" si="182"/>
        <v>0.55828999999999995</v>
      </c>
      <c r="Z969" s="4">
        <f t="shared" ca="1" si="183"/>
        <v>0.55937000000000003</v>
      </c>
      <c r="AA969" s="4">
        <f t="shared" ca="1" si="184"/>
        <v>0.55827000000000004</v>
      </c>
      <c r="AB969">
        <f t="shared" ca="1" si="178"/>
        <v>1</v>
      </c>
      <c r="AC969">
        <f t="shared" ca="1" si="179"/>
        <v>0</v>
      </c>
      <c r="AD969">
        <f t="shared" ca="1" si="180"/>
        <v>0</v>
      </c>
    </row>
    <row r="970" spans="1:30" x14ac:dyDescent="0.2">
      <c r="A970" t="s">
        <v>11</v>
      </c>
      <c r="B970" t="s">
        <v>3901</v>
      </c>
      <c r="C970" t="s">
        <v>28</v>
      </c>
      <c r="D970" t="s">
        <v>12</v>
      </c>
      <c r="E970" t="s">
        <v>3902</v>
      </c>
      <c r="F970" t="s">
        <v>3903</v>
      </c>
      <c r="G970">
        <v>0.49881999999999999</v>
      </c>
      <c r="H970">
        <v>0.50088999999999995</v>
      </c>
      <c r="J970">
        <v>1</v>
      </c>
      <c r="L970">
        <v>0.92</v>
      </c>
      <c r="M970" t="s">
        <v>13</v>
      </c>
      <c r="N970">
        <f t="shared" si="185"/>
        <v>48643.750000000859</v>
      </c>
      <c r="O970">
        <f t="shared" si="181"/>
        <v>0</v>
      </c>
      <c r="U970" t="str">
        <f ca="1"/>
        <v>2025-06-18 08:32:23</v>
      </c>
      <c r="V970" s="4">
        <f t="shared" ca="1" si="175"/>
        <v>3</v>
      </c>
      <c r="W970" s="4">
        <f t="shared" ca="1" si="176"/>
        <v>7</v>
      </c>
      <c r="X970" s="4">
        <f t="shared" ca="1" si="177"/>
        <v>4.5200000000000005</v>
      </c>
      <c r="Y970" s="4">
        <f t="shared" ca="1" si="182"/>
        <v>0.55913000000000002</v>
      </c>
      <c r="Z970" s="4">
        <f t="shared" ca="1" si="183"/>
        <v>0.56064999999999998</v>
      </c>
      <c r="AA970" s="4">
        <f t="shared" ca="1" si="184"/>
        <v>0.55730999999999997</v>
      </c>
      <c r="AB970">
        <f t="shared" ca="1" si="178"/>
        <v>1</v>
      </c>
      <c r="AC970">
        <f t="shared" ca="1" si="179"/>
        <v>0</v>
      </c>
      <c r="AD970">
        <f t="shared" ca="1" si="180"/>
        <v>0</v>
      </c>
    </row>
    <row r="971" spans="1:30" x14ac:dyDescent="0.2">
      <c r="A971" t="s">
        <v>11</v>
      </c>
      <c r="B971" t="s">
        <v>3904</v>
      </c>
      <c r="C971" t="s">
        <v>28</v>
      </c>
      <c r="D971" t="s">
        <v>12</v>
      </c>
      <c r="E971" t="s">
        <v>3905</v>
      </c>
      <c r="F971" t="s">
        <v>3906</v>
      </c>
      <c r="G971">
        <v>0.49895</v>
      </c>
      <c r="H971">
        <v>0.49887999999999999</v>
      </c>
      <c r="J971">
        <v>1</v>
      </c>
      <c r="L971">
        <v>-1</v>
      </c>
      <c r="M971" t="s">
        <v>13</v>
      </c>
      <c r="N971">
        <f t="shared" si="185"/>
        <v>48642.83000000086</v>
      </c>
      <c r="O971">
        <f t="shared" si="181"/>
        <v>0</v>
      </c>
      <c r="U971" t="str">
        <f ca="1"/>
        <v>2025-06-18 08:22:10</v>
      </c>
      <c r="V971" s="4">
        <f t="shared" ca="1" si="175"/>
        <v>1</v>
      </c>
      <c r="W971" s="4">
        <f t="shared" ca="1" si="176"/>
        <v>1</v>
      </c>
      <c r="X971" s="4">
        <f t="shared" ca="1" si="177"/>
        <v>0.92</v>
      </c>
      <c r="Y971" s="4">
        <f t="shared" ca="1" si="182"/>
        <v>0.56096999999999997</v>
      </c>
      <c r="Z971" s="4">
        <f t="shared" ca="1" si="183"/>
        <v>0.56220999999999999</v>
      </c>
      <c r="AA971" s="4">
        <f t="shared" ca="1" si="184"/>
        <v>0.56220999999999999</v>
      </c>
      <c r="AB971">
        <f t="shared" ca="1" si="178"/>
        <v>0</v>
      </c>
      <c r="AC971">
        <f t="shared" ca="1" si="179"/>
        <v>0</v>
      </c>
      <c r="AD971">
        <f t="shared" ca="1" si="180"/>
        <v>1</v>
      </c>
    </row>
    <row r="972" spans="1:30" x14ac:dyDescent="0.2">
      <c r="A972" t="s">
        <v>11</v>
      </c>
      <c r="B972" t="s">
        <v>3907</v>
      </c>
      <c r="C972" t="s">
        <v>152</v>
      </c>
      <c r="D972" t="s">
        <v>12</v>
      </c>
      <c r="E972" t="s">
        <v>3908</v>
      </c>
      <c r="F972" t="s">
        <v>3906</v>
      </c>
      <c r="G972">
        <v>0.49807000000000001</v>
      </c>
      <c r="H972">
        <v>0.49887999999999999</v>
      </c>
      <c r="J972">
        <v>2</v>
      </c>
      <c r="L972">
        <v>1.84</v>
      </c>
      <c r="M972" t="s">
        <v>13</v>
      </c>
      <c r="N972">
        <f t="shared" si="185"/>
        <v>48643.83000000086</v>
      </c>
      <c r="O972">
        <f t="shared" si="181"/>
        <v>1</v>
      </c>
      <c r="U972" t="str">
        <f ca="1"/>
        <v>2025-06-18 08:11:58</v>
      </c>
      <c r="V972" s="4">
        <f t="shared" ca="1" si="175"/>
        <v>1</v>
      </c>
      <c r="W972" s="4">
        <f t="shared" ca="1" si="176"/>
        <v>1</v>
      </c>
      <c r="X972" s="4">
        <f t="shared" ca="1" si="177"/>
        <v>0.92</v>
      </c>
      <c r="Y972" s="4">
        <f t="shared" ca="1" si="182"/>
        <v>0.56198999999999999</v>
      </c>
      <c r="Z972" s="4">
        <f t="shared" ca="1" si="183"/>
        <v>0.56484999999999996</v>
      </c>
      <c r="AA972" s="4">
        <f t="shared" ca="1" si="184"/>
        <v>0.56484999999999996</v>
      </c>
      <c r="AB972">
        <f t="shared" ca="1" si="178"/>
        <v>0</v>
      </c>
      <c r="AC972">
        <f t="shared" ca="1" si="179"/>
        <v>0</v>
      </c>
      <c r="AD972">
        <f t="shared" ca="1" si="180"/>
        <v>1</v>
      </c>
    </row>
    <row r="973" spans="1:30" x14ac:dyDescent="0.2">
      <c r="A973" t="s">
        <v>11</v>
      </c>
      <c r="B973" t="s">
        <v>3909</v>
      </c>
      <c r="C973" t="s">
        <v>1331</v>
      </c>
      <c r="D973" t="s">
        <v>12</v>
      </c>
      <c r="E973" t="s">
        <v>3910</v>
      </c>
      <c r="F973" t="s">
        <v>3906</v>
      </c>
      <c r="G973">
        <v>0.49713000000000002</v>
      </c>
      <c r="H973">
        <v>0.49887999999999999</v>
      </c>
      <c r="J973">
        <v>4</v>
      </c>
      <c r="L973">
        <v>3.68</v>
      </c>
      <c r="M973" t="s">
        <v>13</v>
      </c>
      <c r="N973">
        <f t="shared" si="185"/>
        <v>48641.990000000864</v>
      </c>
      <c r="O973">
        <f t="shared" si="181"/>
        <v>0</v>
      </c>
      <c r="U973" t="str">
        <f ca="1"/>
        <v>2025-06-18 08:01:18</v>
      </c>
      <c r="V973" s="4">
        <f t="shared" ca="1" si="175"/>
        <v>2</v>
      </c>
      <c r="W973" s="4">
        <f t="shared" ca="1" si="176"/>
        <v>3</v>
      </c>
      <c r="X973" s="4">
        <f t="shared" ca="1" si="177"/>
        <v>0.84000000000000008</v>
      </c>
      <c r="Y973" s="4">
        <f t="shared" ca="1" si="182"/>
        <v>0.56442000000000003</v>
      </c>
      <c r="Z973" s="4">
        <f t="shared" ca="1" si="183"/>
        <v>0.56484999999999996</v>
      </c>
      <c r="AA973" s="4">
        <f t="shared" ca="1" si="184"/>
        <v>0.56399999999999995</v>
      </c>
      <c r="AB973">
        <f t="shared" ca="1" si="178"/>
        <v>1</v>
      </c>
      <c r="AC973">
        <f t="shared" ca="1" si="179"/>
        <v>0</v>
      </c>
      <c r="AD973">
        <f t="shared" ca="1" si="180"/>
        <v>0</v>
      </c>
    </row>
    <row r="974" spans="1:30" x14ac:dyDescent="0.2">
      <c r="A974" t="s">
        <v>11</v>
      </c>
      <c r="B974" t="s">
        <v>3911</v>
      </c>
      <c r="C974" t="s">
        <v>28</v>
      </c>
      <c r="D974" t="s">
        <v>12</v>
      </c>
      <c r="E974" t="s">
        <v>3912</v>
      </c>
      <c r="F974" t="s">
        <v>3913</v>
      </c>
      <c r="G974">
        <v>0.501</v>
      </c>
      <c r="H974">
        <v>0.49895</v>
      </c>
      <c r="J974">
        <v>1</v>
      </c>
      <c r="L974">
        <v>-1</v>
      </c>
      <c r="M974" t="s">
        <v>13</v>
      </c>
      <c r="N974">
        <f t="shared" si="185"/>
        <v>48638.310000000864</v>
      </c>
      <c r="O974">
        <f t="shared" si="181"/>
        <v>0</v>
      </c>
      <c r="U974" t="str">
        <f ca="1"/>
        <v>2025-06-18 07:51:05</v>
      </c>
      <c r="V974" s="4">
        <f t="shared" ca="1" si="175"/>
        <v>2</v>
      </c>
      <c r="W974" s="4">
        <f t="shared" ca="1" si="176"/>
        <v>3</v>
      </c>
      <c r="X974" s="4">
        <f t="shared" ca="1" si="177"/>
        <v>-3</v>
      </c>
      <c r="Y974" s="4">
        <f t="shared" ca="1" si="182"/>
        <v>0.56489999999999996</v>
      </c>
      <c r="Z974" s="4">
        <f t="shared" ca="1" si="183"/>
        <v>0.56386000000000003</v>
      </c>
      <c r="AA974" s="4">
        <f t="shared" ca="1" si="184"/>
        <v>0.56220999999999999</v>
      </c>
      <c r="AB974">
        <f t="shared" ca="1" si="178"/>
        <v>0</v>
      </c>
      <c r="AC974">
        <f t="shared" ca="1" si="179"/>
        <v>1</v>
      </c>
      <c r="AD974">
        <f t="shared" ca="1" si="180"/>
        <v>0</v>
      </c>
    </row>
    <row r="975" spans="1:30" x14ac:dyDescent="0.2">
      <c r="A975" t="s">
        <v>11</v>
      </c>
      <c r="B975" t="s">
        <v>3914</v>
      </c>
      <c r="C975" t="s">
        <v>123</v>
      </c>
      <c r="D975" t="s">
        <v>12</v>
      </c>
      <c r="E975" t="s">
        <v>3915</v>
      </c>
      <c r="F975" t="s">
        <v>3913</v>
      </c>
      <c r="G975">
        <v>0.49883</v>
      </c>
      <c r="H975">
        <v>0.49895</v>
      </c>
      <c r="J975">
        <v>2</v>
      </c>
      <c r="L975">
        <v>1.84</v>
      </c>
      <c r="M975" t="s">
        <v>13</v>
      </c>
      <c r="N975">
        <f t="shared" si="185"/>
        <v>48639.310000000864</v>
      </c>
      <c r="O975">
        <f t="shared" si="181"/>
        <v>0</v>
      </c>
      <c r="U975" t="str">
        <f ca="1"/>
        <v>2025-06-18 07:40:53</v>
      </c>
      <c r="V975" s="4">
        <f t="shared" ca="1" si="175"/>
        <v>2</v>
      </c>
      <c r="W975" s="4">
        <f t="shared" ca="1" si="176"/>
        <v>3</v>
      </c>
      <c r="X975" s="4">
        <f t="shared" ca="1" si="177"/>
        <v>2.7600000000000002</v>
      </c>
      <c r="Y975" s="4">
        <f t="shared" ca="1" si="182"/>
        <v>0.56220000000000003</v>
      </c>
      <c r="Z975" s="4">
        <f t="shared" ca="1" si="183"/>
        <v>0.56179999999999997</v>
      </c>
      <c r="AA975" s="4">
        <f t="shared" ca="1" si="184"/>
        <v>0.56069999999999998</v>
      </c>
      <c r="AB975">
        <f t="shared" ca="1" si="178"/>
        <v>0</v>
      </c>
      <c r="AC975">
        <f t="shared" ca="1" si="179"/>
        <v>1</v>
      </c>
      <c r="AD975">
        <f t="shared" ca="1" si="180"/>
        <v>0</v>
      </c>
    </row>
    <row r="976" spans="1:30" x14ac:dyDescent="0.2">
      <c r="A976" t="s">
        <v>14</v>
      </c>
      <c r="B976" t="s">
        <v>3916</v>
      </c>
      <c r="C976" t="s">
        <v>95</v>
      </c>
      <c r="D976" t="s">
        <v>12</v>
      </c>
      <c r="E976" t="s">
        <v>3917</v>
      </c>
      <c r="F976" t="s">
        <v>3918</v>
      </c>
      <c r="G976">
        <v>0.50163999999999997</v>
      </c>
      <c r="H976">
        <v>0.50078</v>
      </c>
      <c r="J976">
        <v>2</v>
      </c>
      <c r="L976">
        <v>1.84</v>
      </c>
      <c r="M976" t="s">
        <v>13</v>
      </c>
      <c r="N976">
        <f t="shared" si="185"/>
        <v>48637.470000000867</v>
      </c>
      <c r="O976">
        <f t="shared" si="181"/>
        <v>0</v>
      </c>
      <c r="U976" t="str">
        <f ca="1"/>
        <v>2025-06-18 07:30:40</v>
      </c>
      <c r="V976" s="4">
        <f t="shared" ca="1" si="175"/>
        <v>2</v>
      </c>
      <c r="W976" s="4">
        <f t="shared" ca="1" si="176"/>
        <v>3</v>
      </c>
      <c r="X976" s="4">
        <f t="shared" ca="1" si="177"/>
        <v>0.84000000000000008</v>
      </c>
      <c r="Y976" s="4">
        <f t="shared" ca="1" si="182"/>
        <v>0.56198000000000004</v>
      </c>
      <c r="Z976" s="4">
        <f t="shared" ca="1" si="183"/>
        <v>0.56381000000000003</v>
      </c>
      <c r="AA976" s="4">
        <f t="shared" ca="1" si="184"/>
        <v>0.56118999999999997</v>
      </c>
      <c r="AB976">
        <f t="shared" ca="1" si="178"/>
        <v>1</v>
      </c>
      <c r="AC976">
        <f t="shared" ca="1" si="179"/>
        <v>0</v>
      </c>
      <c r="AD976">
        <f t="shared" ca="1" si="180"/>
        <v>0</v>
      </c>
    </row>
    <row r="977" spans="1:30" x14ac:dyDescent="0.2">
      <c r="A977" t="s">
        <v>14</v>
      </c>
      <c r="B977" t="s">
        <v>3919</v>
      </c>
      <c r="C977" t="s">
        <v>28</v>
      </c>
      <c r="D977" t="s">
        <v>12</v>
      </c>
      <c r="E977" t="s">
        <v>3920</v>
      </c>
      <c r="F977" t="s">
        <v>3918</v>
      </c>
      <c r="G977">
        <v>0.50058999999999998</v>
      </c>
      <c r="H977">
        <v>0.50078</v>
      </c>
      <c r="J977">
        <v>1</v>
      </c>
      <c r="L977">
        <v>-1</v>
      </c>
      <c r="M977" t="s">
        <v>13</v>
      </c>
      <c r="N977">
        <f t="shared" si="185"/>
        <v>48635.63000000087</v>
      </c>
      <c r="O977">
        <f t="shared" si="181"/>
        <v>1</v>
      </c>
      <c r="U977" t="str">
        <f ca="1"/>
        <v>2025-06-18 07:20:28</v>
      </c>
      <c r="V977" s="4">
        <f t="shared" ca="1" si="175"/>
        <v>1</v>
      </c>
      <c r="W977" s="4">
        <f t="shared" ca="1" si="176"/>
        <v>1</v>
      </c>
      <c r="X977" s="4">
        <f t="shared" ca="1" si="177"/>
        <v>0.92</v>
      </c>
      <c r="Y977" s="4">
        <f t="shared" ca="1" si="182"/>
        <v>0.56181000000000003</v>
      </c>
      <c r="Z977" s="4">
        <f t="shared" ca="1" si="183"/>
        <v>0.56408000000000003</v>
      </c>
      <c r="AA977" s="4">
        <f t="shared" ca="1" si="184"/>
        <v>0.56408000000000003</v>
      </c>
      <c r="AB977">
        <f t="shared" ca="1" si="178"/>
        <v>0</v>
      </c>
      <c r="AC977">
        <f t="shared" ca="1" si="179"/>
        <v>0</v>
      </c>
      <c r="AD977">
        <f t="shared" ca="1" si="180"/>
        <v>1</v>
      </c>
    </row>
    <row r="978" spans="1:30" x14ac:dyDescent="0.2">
      <c r="A978" t="s">
        <v>11</v>
      </c>
      <c r="B978" t="s">
        <v>2119</v>
      </c>
      <c r="C978" t="s">
        <v>28</v>
      </c>
      <c r="D978" t="s">
        <v>20</v>
      </c>
      <c r="E978" t="s">
        <v>2120</v>
      </c>
      <c r="F978" t="s">
        <v>2121</v>
      </c>
      <c r="G978">
        <v>0.90944999999999998</v>
      </c>
      <c r="H978">
        <v>0.90752999999999995</v>
      </c>
      <c r="J978">
        <v>1</v>
      </c>
      <c r="L978">
        <v>-1</v>
      </c>
      <c r="M978" t="s">
        <v>13</v>
      </c>
      <c r="N978">
        <f t="shared" si="185"/>
        <v>48636.63000000087</v>
      </c>
      <c r="O978">
        <f t="shared" si="181"/>
        <v>1</v>
      </c>
      <c r="U978" t="str">
        <f ca="1"/>
        <v>2025-06-18 07:10:15</v>
      </c>
      <c r="V978" s="4">
        <f t="shared" ca="1" si="175"/>
        <v>1</v>
      </c>
      <c r="W978" s="4">
        <f t="shared" ca="1" si="176"/>
        <v>1</v>
      </c>
      <c r="X978" s="4">
        <f t="shared" ca="1" si="177"/>
        <v>0.92</v>
      </c>
      <c r="Y978" s="4">
        <f t="shared" ca="1" si="182"/>
        <v>0.56389999999999996</v>
      </c>
      <c r="Z978" s="4">
        <f t="shared" ca="1" si="183"/>
        <v>0.56732000000000005</v>
      </c>
      <c r="AA978" s="4">
        <f t="shared" ca="1" si="184"/>
        <v>0.56732000000000005</v>
      </c>
      <c r="AB978">
        <f t="shared" ca="1" si="178"/>
        <v>0</v>
      </c>
      <c r="AC978">
        <f t="shared" ca="1" si="179"/>
        <v>0</v>
      </c>
      <c r="AD978">
        <f t="shared" ca="1" si="180"/>
        <v>1</v>
      </c>
    </row>
    <row r="979" spans="1:30" x14ac:dyDescent="0.2">
      <c r="A979" t="s">
        <v>11</v>
      </c>
      <c r="B979" t="s">
        <v>2122</v>
      </c>
      <c r="C979" t="s">
        <v>46</v>
      </c>
      <c r="D979" t="s">
        <v>20</v>
      </c>
      <c r="E979" t="s">
        <v>2123</v>
      </c>
      <c r="F979" t="s">
        <v>2121</v>
      </c>
      <c r="G979">
        <v>0.90676000000000001</v>
      </c>
      <c r="H979">
        <v>0.90752999999999995</v>
      </c>
      <c r="J979">
        <v>8</v>
      </c>
      <c r="L979">
        <v>7.36</v>
      </c>
      <c r="M979" t="s">
        <v>13</v>
      </c>
      <c r="N979">
        <f t="shared" si="185"/>
        <v>48637.63000000087</v>
      </c>
      <c r="O979">
        <f t="shared" si="181"/>
        <v>1</v>
      </c>
      <c r="U979" t="str">
        <f ca="1"/>
        <v>2025-06-18 06:50:55</v>
      </c>
      <c r="V979" s="4">
        <f t="shared" ca="1" si="175"/>
        <v>2</v>
      </c>
      <c r="W979" s="4">
        <f t="shared" ca="1" si="176"/>
        <v>3</v>
      </c>
      <c r="X979" s="4">
        <f t="shared" ca="1" si="177"/>
        <v>-3</v>
      </c>
      <c r="Y979" s="4">
        <f t="shared" ca="1" si="182"/>
        <v>0.56850000000000001</v>
      </c>
      <c r="Z979" s="4">
        <f t="shared" ca="1" si="183"/>
        <v>0.57047999999999999</v>
      </c>
      <c r="AA979" s="4">
        <f t="shared" ca="1" si="184"/>
        <v>0.56899</v>
      </c>
      <c r="AB979">
        <f t="shared" ca="1" si="178"/>
        <v>0</v>
      </c>
      <c r="AC979">
        <f t="shared" ca="1" si="179"/>
        <v>0</v>
      </c>
      <c r="AD979">
        <f t="shared" ca="1" si="180"/>
        <v>1</v>
      </c>
    </row>
    <row r="980" spans="1:30" x14ac:dyDescent="0.2">
      <c r="A980" t="s">
        <v>11</v>
      </c>
      <c r="B980" t="s">
        <v>2124</v>
      </c>
      <c r="C980" t="s">
        <v>35</v>
      </c>
      <c r="D980" t="s">
        <v>20</v>
      </c>
      <c r="E980" t="s">
        <v>2125</v>
      </c>
      <c r="F980" t="s">
        <v>2121</v>
      </c>
      <c r="G980">
        <v>0.90866000000000002</v>
      </c>
      <c r="H980">
        <v>0.90752999999999995</v>
      </c>
      <c r="J980">
        <v>2</v>
      </c>
      <c r="L980">
        <v>-2</v>
      </c>
      <c r="M980" t="s">
        <v>13</v>
      </c>
      <c r="N980">
        <f t="shared" si="185"/>
        <v>48630.27000000087</v>
      </c>
      <c r="O980">
        <f t="shared" si="181"/>
        <v>0</v>
      </c>
      <c r="U980" t="str">
        <f ca="1"/>
        <v>2025-06-18 06:40:42</v>
      </c>
      <c r="V980" s="4">
        <f t="shared" ca="1" si="175"/>
        <v>1</v>
      </c>
      <c r="W980" s="4">
        <f t="shared" ca="1" si="176"/>
        <v>1</v>
      </c>
      <c r="X980" s="4">
        <f t="shared" ca="1" si="177"/>
        <v>0.92</v>
      </c>
      <c r="Y980" s="4">
        <f t="shared" ca="1" si="182"/>
        <v>0.57052000000000003</v>
      </c>
      <c r="Z980" s="4">
        <f t="shared" ca="1" si="183"/>
        <v>0.56847000000000003</v>
      </c>
      <c r="AA980" s="4">
        <f t="shared" ca="1" si="184"/>
        <v>0.56847000000000003</v>
      </c>
      <c r="AB980">
        <f t="shared" ca="1" si="178"/>
        <v>0</v>
      </c>
      <c r="AC980">
        <f t="shared" ca="1" si="179"/>
        <v>1</v>
      </c>
      <c r="AD980">
        <f t="shared" ca="1" si="180"/>
        <v>0</v>
      </c>
    </row>
    <row r="981" spans="1:30" x14ac:dyDescent="0.2">
      <c r="A981" t="s">
        <v>11</v>
      </c>
      <c r="B981" t="s">
        <v>2126</v>
      </c>
      <c r="C981" t="s">
        <v>72</v>
      </c>
      <c r="D981" t="s">
        <v>20</v>
      </c>
      <c r="E981" t="s">
        <v>2127</v>
      </c>
      <c r="F981" t="s">
        <v>2121</v>
      </c>
      <c r="G981">
        <v>0.90780000000000005</v>
      </c>
      <c r="H981">
        <v>0.90752999999999995</v>
      </c>
      <c r="J981">
        <v>4</v>
      </c>
      <c r="L981">
        <v>-4</v>
      </c>
      <c r="M981" t="s">
        <v>13</v>
      </c>
      <c r="N981">
        <f t="shared" si="185"/>
        <v>48632.27000000087</v>
      </c>
      <c r="O981">
        <f t="shared" si="181"/>
        <v>0</v>
      </c>
      <c r="U981" t="str">
        <f ca="1"/>
        <v>2025-06-18 06:30:30</v>
      </c>
      <c r="V981" s="4">
        <f t="shared" ca="1" si="175"/>
        <v>2</v>
      </c>
      <c r="W981" s="4">
        <f t="shared" ca="1" si="176"/>
        <v>3</v>
      </c>
      <c r="X981" s="4">
        <f t="shared" ca="1" si="177"/>
        <v>-3</v>
      </c>
      <c r="Y981" s="4">
        <f t="shared" ca="1" si="182"/>
        <v>0.56842000000000004</v>
      </c>
      <c r="Z981" s="4">
        <f t="shared" ca="1" si="183"/>
        <v>0.56815000000000004</v>
      </c>
      <c r="AA981" s="4">
        <f t="shared" ca="1" si="184"/>
        <v>0.56638999999999995</v>
      </c>
      <c r="AB981">
        <f t="shared" ca="1" si="178"/>
        <v>0</v>
      </c>
      <c r="AC981">
        <f t="shared" ca="1" si="179"/>
        <v>1</v>
      </c>
      <c r="AD981">
        <f t="shared" ca="1" si="180"/>
        <v>0</v>
      </c>
    </row>
    <row r="982" spans="1:30" x14ac:dyDescent="0.2">
      <c r="A982" t="s">
        <v>11</v>
      </c>
      <c r="B982" t="s">
        <v>2128</v>
      </c>
      <c r="C982" t="s">
        <v>28</v>
      </c>
      <c r="D982" t="s">
        <v>20</v>
      </c>
      <c r="E982" t="s">
        <v>2129</v>
      </c>
      <c r="F982" t="s">
        <v>2130</v>
      </c>
      <c r="G982">
        <v>0.90905000000000002</v>
      </c>
      <c r="H982">
        <v>0.90981000000000001</v>
      </c>
      <c r="J982">
        <v>1</v>
      </c>
      <c r="L982">
        <v>0.92</v>
      </c>
      <c r="M982" t="s">
        <v>13</v>
      </c>
      <c r="N982">
        <f t="shared" si="185"/>
        <v>48636.27000000087</v>
      </c>
      <c r="O982">
        <f t="shared" si="181"/>
        <v>1</v>
      </c>
      <c r="U982" t="str">
        <f ca="1"/>
        <v>2025-06-18 06:20:17</v>
      </c>
      <c r="V982" s="4">
        <f t="shared" ca="1" si="175"/>
        <v>1</v>
      </c>
      <c r="W982" s="4">
        <f t="shared" ca="1" si="176"/>
        <v>1</v>
      </c>
      <c r="X982" s="4">
        <f t="shared" ca="1" si="177"/>
        <v>0.92</v>
      </c>
      <c r="Y982" s="4">
        <f t="shared" ca="1" si="182"/>
        <v>0.56589999999999996</v>
      </c>
      <c r="Z982" s="4">
        <f t="shared" ca="1" si="183"/>
        <v>0.5675</v>
      </c>
      <c r="AA982" s="4">
        <f t="shared" ca="1" si="184"/>
        <v>0.5675</v>
      </c>
      <c r="AB982">
        <f t="shared" ca="1" si="178"/>
        <v>0</v>
      </c>
      <c r="AC982">
        <f t="shared" ca="1" si="179"/>
        <v>0</v>
      </c>
      <c r="AD982">
        <f t="shared" ca="1" si="180"/>
        <v>1</v>
      </c>
    </row>
    <row r="983" spans="1:30" x14ac:dyDescent="0.2">
      <c r="A983" t="s">
        <v>11</v>
      </c>
      <c r="B983" t="s">
        <v>2131</v>
      </c>
      <c r="C983" t="s">
        <v>54</v>
      </c>
      <c r="D983" t="s">
        <v>20</v>
      </c>
      <c r="E983" t="s">
        <v>2132</v>
      </c>
      <c r="F983" t="s">
        <v>2130</v>
      </c>
      <c r="G983">
        <v>0.9083</v>
      </c>
      <c r="H983">
        <v>0.90981000000000001</v>
      </c>
      <c r="J983">
        <v>2</v>
      </c>
      <c r="L983">
        <v>1.84</v>
      </c>
      <c r="M983" t="s">
        <v>13</v>
      </c>
      <c r="N983">
        <f t="shared" si="185"/>
        <v>48635.350000000872</v>
      </c>
      <c r="O983">
        <f t="shared" si="181"/>
        <v>0</v>
      </c>
      <c r="U983" t="str">
        <f ca="1"/>
        <v>2025-06-18 06:10:05</v>
      </c>
      <c r="V983" s="4">
        <f t="shared" ca="1" si="175"/>
        <v>1</v>
      </c>
      <c r="W983" s="4">
        <f t="shared" ca="1" si="176"/>
        <v>1</v>
      </c>
      <c r="X983" s="4">
        <f t="shared" ca="1" si="177"/>
        <v>0.92</v>
      </c>
      <c r="Y983" s="4">
        <f t="shared" ca="1" si="182"/>
        <v>0.56723000000000001</v>
      </c>
      <c r="Z983" s="4">
        <f t="shared" ca="1" si="183"/>
        <v>0.56920000000000004</v>
      </c>
      <c r="AA983" s="4">
        <f t="shared" ca="1" si="184"/>
        <v>0.56920000000000004</v>
      </c>
      <c r="AB983">
        <f t="shared" ca="1" si="178"/>
        <v>0</v>
      </c>
      <c r="AC983">
        <f t="shared" ca="1" si="179"/>
        <v>0</v>
      </c>
      <c r="AD983">
        <f t="shared" ca="1" si="180"/>
        <v>1</v>
      </c>
    </row>
    <row r="984" spans="1:30" x14ac:dyDescent="0.2">
      <c r="A984" t="s">
        <v>14</v>
      </c>
      <c r="B984" t="s">
        <v>2133</v>
      </c>
      <c r="C984" t="s">
        <v>28</v>
      </c>
      <c r="D984" t="s">
        <v>20</v>
      </c>
      <c r="E984" t="s">
        <v>2134</v>
      </c>
      <c r="F984" t="s">
        <v>2135</v>
      </c>
      <c r="G984">
        <v>0.90768000000000004</v>
      </c>
      <c r="H984">
        <v>0.90949000000000002</v>
      </c>
      <c r="J984">
        <v>1</v>
      </c>
      <c r="L984">
        <v>-1</v>
      </c>
      <c r="M984" t="s">
        <v>13</v>
      </c>
      <c r="N984">
        <f t="shared" si="185"/>
        <v>48633.510000000875</v>
      </c>
      <c r="O984">
        <f t="shared" si="181"/>
        <v>0</v>
      </c>
      <c r="U984" t="str">
        <f ca="1"/>
        <v>2025-06-18 05:45:27</v>
      </c>
      <c r="V984" s="4">
        <f t="shared" ca="1" si="175"/>
        <v>4</v>
      </c>
      <c r="W984" s="4">
        <f t="shared" ca="1" si="176"/>
        <v>15</v>
      </c>
      <c r="X984" s="4">
        <f t="shared" ca="1" si="177"/>
        <v>-15</v>
      </c>
      <c r="Y984" s="4">
        <f t="shared" ca="1" si="182"/>
        <v>0.85211000000000003</v>
      </c>
      <c r="Z984" s="4">
        <f t="shared" ca="1" si="183"/>
        <v>0.84955000000000003</v>
      </c>
      <c r="AA984" s="4">
        <f t="shared" ca="1" si="184"/>
        <v>0.84719999999999995</v>
      </c>
      <c r="AB984">
        <f t="shared" ca="1" si="178"/>
        <v>0</v>
      </c>
      <c r="AC984">
        <f t="shared" ca="1" si="179"/>
        <v>1</v>
      </c>
      <c r="AD984">
        <f t="shared" ca="1" si="180"/>
        <v>0</v>
      </c>
    </row>
    <row r="985" spans="1:30" x14ac:dyDescent="0.2">
      <c r="A985" t="s">
        <v>14</v>
      </c>
      <c r="B985" t="s">
        <v>2136</v>
      </c>
      <c r="C985" t="s">
        <v>152</v>
      </c>
      <c r="D985" t="s">
        <v>20</v>
      </c>
      <c r="E985" t="s">
        <v>2137</v>
      </c>
      <c r="F985" t="s">
        <v>2135</v>
      </c>
      <c r="G985">
        <v>0.90929000000000004</v>
      </c>
      <c r="H985">
        <v>0.90949000000000002</v>
      </c>
      <c r="J985">
        <v>2</v>
      </c>
      <c r="L985">
        <v>-2</v>
      </c>
      <c r="M985" t="s">
        <v>13</v>
      </c>
      <c r="N985">
        <f t="shared" si="185"/>
        <v>48634.510000000875</v>
      </c>
      <c r="O985">
        <f t="shared" si="181"/>
        <v>1</v>
      </c>
      <c r="U985" t="str">
        <f ca="1"/>
        <v>2025-06-18 05:35:15</v>
      </c>
      <c r="V985" s="4">
        <f t="shared" ca="1" si="175"/>
        <v>4</v>
      </c>
      <c r="W985" s="4">
        <f t="shared" ca="1" si="176"/>
        <v>15</v>
      </c>
      <c r="X985" s="4">
        <f t="shared" ca="1" si="177"/>
        <v>8.0400000000000009</v>
      </c>
      <c r="Y985" s="4">
        <f t="shared" ca="1" si="182"/>
        <v>0.84699999999999998</v>
      </c>
      <c r="Z985" s="4">
        <f t="shared" ca="1" si="183"/>
        <v>0.84823999999999999</v>
      </c>
      <c r="AA985" s="4">
        <f t="shared" ca="1" si="184"/>
        <v>0.84565999999999997</v>
      </c>
      <c r="AB985">
        <f t="shared" ca="1" si="178"/>
        <v>1</v>
      </c>
      <c r="AC985">
        <f t="shared" ca="1" si="179"/>
        <v>0</v>
      </c>
      <c r="AD985">
        <f t="shared" ca="1" si="180"/>
        <v>0</v>
      </c>
    </row>
    <row r="986" spans="1:30" x14ac:dyDescent="0.2">
      <c r="A986" t="s">
        <v>14</v>
      </c>
      <c r="B986" t="s">
        <v>2138</v>
      </c>
      <c r="C986" t="s">
        <v>128</v>
      </c>
      <c r="D986" t="s">
        <v>20</v>
      </c>
      <c r="E986" t="s">
        <v>2139</v>
      </c>
      <c r="F986" t="s">
        <v>2135</v>
      </c>
      <c r="G986">
        <v>0.91083999999999998</v>
      </c>
      <c r="H986">
        <v>0.90949000000000002</v>
      </c>
      <c r="J986">
        <v>4</v>
      </c>
      <c r="L986">
        <v>3.68</v>
      </c>
      <c r="M986" t="s">
        <v>13</v>
      </c>
      <c r="N986">
        <f t="shared" si="185"/>
        <v>48636.510000000875</v>
      </c>
      <c r="O986">
        <f t="shared" si="181"/>
        <v>0</v>
      </c>
      <c r="U986" t="str">
        <f ca="1"/>
        <v>2025-06-18 05:14:03</v>
      </c>
      <c r="V986" s="4">
        <f t="shared" ca="1" si="175"/>
        <v>2</v>
      </c>
      <c r="W986" s="4">
        <f t="shared" ca="1" si="176"/>
        <v>3</v>
      </c>
      <c r="X986" s="4">
        <f t="shared" ca="1" si="177"/>
        <v>2.63</v>
      </c>
      <c r="Y986" s="4">
        <f t="shared" ca="1" si="182"/>
        <v>1.8770800000000001</v>
      </c>
      <c r="Z986" s="4">
        <f t="shared" ca="1" si="183"/>
        <v>1.87906</v>
      </c>
      <c r="AA986" s="4">
        <f t="shared" ca="1" si="184"/>
        <v>1.8775900000000001</v>
      </c>
      <c r="AB986">
        <f t="shared" ca="1" si="178"/>
        <v>0</v>
      </c>
      <c r="AC986">
        <f t="shared" ca="1" si="179"/>
        <v>0</v>
      </c>
      <c r="AD986">
        <f t="shared" ca="1" si="180"/>
        <v>1</v>
      </c>
    </row>
    <row r="987" spans="1:30" x14ac:dyDescent="0.2">
      <c r="A987" t="s">
        <v>14</v>
      </c>
      <c r="B987" t="s">
        <v>2140</v>
      </c>
      <c r="C987" t="s">
        <v>28</v>
      </c>
      <c r="D987" t="s">
        <v>20</v>
      </c>
      <c r="E987" t="s">
        <v>2141</v>
      </c>
      <c r="F987" t="s">
        <v>2142</v>
      </c>
      <c r="G987">
        <v>0.91135999999999995</v>
      </c>
      <c r="H987">
        <v>0.90776999999999997</v>
      </c>
      <c r="J987">
        <v>1</v>
      </c>
      <c r="L987">
        <v>0.92</v>
      </c>
      <c r="M987" t="s">
        <v>13</v>
      </c>
      <c r="N987">
        <f t="shared" si="185"/>
        <v>48632.830000000875</v>
      </c>
      <c r="O987">
        <f t="shared" si="181"/>
        <v>0</v>
      </c>
      <c r="U987" t="str">
        <f ca="1"/>
        <v>2025-06-18 05:03:50</v>
      </c>
      <c r="V987" s="4">
        <f t="shared" ca="1" si="175"/>
        <v>2</v>
      </c>
      <c r="W987" s="4">
        <f t="shared" ca="1" si="176"/>
        <v>3</v>
      </c>
      <c r="X987" s="4">
        <f t="shared" ca="1" si="177"/>
        <v>2.69</v>
      </c>
      <c r="Y987" s="4">
        <f t="shared" ca="1" si="182"/>
        <v>1.87775</v>
      </c>
      <c r="Z987" s="4">
        <f t="shared" ca="1" si="183"/>
        <v>1.88472</v>
      </c>
      <c r="AA987" s="4">
        <f t="shared" ca="1" si="184"/>
        <v>1.8833500000000001</v>
      </c>
      <c r="AB987">
        <f t="shared" ca="1" si="178"/>
        <v>0</v>
      </c>
      <c r="AC987">
        <f t="shared" ca="1" si="179"/>
        <v>0</v>
      </c>
      <c r="AD987">
        <f t="shared" ca="1" si="180"/>
        <v>1</v>
      </c>
    </row>
    <row r="988" spans="1:30" x14ac:dyDescent="0.2">
      <c r="A988" t="s">
        <v>14</v>
      </c>
      <c r="B988" t="s">
        <v>2143</v>
      </c>
      <c r="C988" t="s">
        <v>124</v>
      </c>
      <c r="D988" t="s">
        <v>20</v>
      </c>
      <c r="E988" t="s">
        <v>2144</v>
      </c>
      <c r="F988" t="s">
        <v>2145</v>
      </c>
      <c r="G988">
        <v>0.91354999999999997</v>
      </c>
      <c r="H988">
        <v>0.91137000000000001</v>
      </c>
      <c r="J988">
        <v>4</v>
      </c>
      <c r="L988">
        <v>3.68</v>
      </c>
      <c r="M988" t="s">
        <v>13</v>
      </c>
      <c r="N988">
        <f t="shared" si="185"/>
        <v>48631.910000000877</v>
      </c>
      <c r="O988">
        <f t="shared" si="181"/>
        <v>0</v>
      </c>
      <c r="U988" t="str">
        <f ca="1"/>
        <v>2025-06-18 04:53:12</v>
      </c>
      <c r="V988" s="4">
        <f t="shared" ca="1" si="175"/>
        <v>3</v>
      </c>
      <c r="W988" s="4">
        <f t="shared" ca="1" si="176"/>
        <v>7</v>
      </c>
      <c r="X988" s="4">
        <f t="shared" ca="1" si="177"/>
        <v>0.64000000000000012</v>
      </c>
      <c r="Y988" s="4">
        <f t="shared" ca="1" si="182"/>
        <v>1.88341</v>
      </c>
      <c r="Z988" s="4">
        <f t="shared" ca="1" si="183"/>
        <v>1.8874</v>
      </c>
      <c r="AA988" s="4">
        <f t="shared" ca="1" si="184"/>
        <v>1.88306</v>
      </c>
      <c r="AB988">
        <f t="shared" ca="1" si="178"/>
        <v>1</v>
      </c>
      <c r="AC988">
        <f t="shared" ca="1" si="179"/>
        <v>0</v>
      </c>
      <c r="AD988">
        <f t="shared" ca="1" si="180"/>
        <v>0</v>
      </c>
    </row>
    <row r="989" spans="1:30" x14ac:dyDescent="0.2">
      <c r="A989" t="s">
        <v>14</v>
      </c>
      <c r="B989" t="s">
        <v>2146</v>
      </c>
      <c r="C989" t="s">
        <v>35</v>
      </c>
      <c r="D989" t="s">
        <v>20</v>
      </c>
      <c r="E989" t="s">
        <v>2147</v>
      </c>
      <c r="F989" t="s">
        <v>2145</v>
      </c>
      <c r="G989">
        <v>0.91239000000000003</v>
      </c>
      <c r="H989">
        <v>0.91137000000000001</v>
      </c>
      <c r="J989">
        <v>2</v>
      </c>
      <c r="L989">
        <v>1.84</v>
      </c>
      <c r="M989" t="s">
        <v>13</v>
      </c>
      <c r="N989">
        <f t="shared" si="185"/>
        <v>48628.230000000876</v>
      </c>
      <c r="O989">
        <f t="shared" si="181"/>
        <v>0</v>
      </c>
      <c r="U989" t="str">
        <f ca="1"/>
        <v>2025-06-18 04:42:40</v>
      </c>
      <c r="V989" s="4">
        <f t="shared" ca="1" si="175"/>
        <v>3</v>
      </c>
      <c r="W989" s="4">
        <f t="shared" ca="1" si="176"/>
        <v>7</v>
      </c>
      <c r="X989" s="4">
        <f t="shared" ca="1" si="177"/>
        <v>0.68000000000000016</v>
      </c>
      <c r="Y989" s="4">
        <f t="shared" ca="1" si="182"/>
        <v>1.88689</v>
      </c>
      <c r="Z989" s="4">
        <f t="shared" ca="1" si="183"/>
        <v>1.88696</v>
      </c>
      <c r="AA989" s="4">
        <f t="shared" ca="1" si="184"/>
        <v>1.88242</v>
      </c>
      <c r="AB989">
        <f t="shared" ca="1" si="178"/>
        <v>1</v>
      </c>
      <c r="AC989">
        <f t="shared" ca="1" si="179"/>
        <v>0</v>
      </c>
      <c r="AD989">
        <f t="shared" ca="1" si="180"/>
        <v>0</v>
      </c>
    </row>
    <row r="990" spans="1:30" x14ac:dyDescent="0.2">
      <c r="A990" t="s">
        <v>14</v>
      </c>
      <c r="B990" t="s">
        <v>2148</v>
      </c>
      <c r="C990" t="s">
        <v>28</v>
      </c>
      <c r="D990" t="s">
        <v>20</v>
      </c>
      <c r="E990" t="s">
        <v>2149</v>
      </c>
      <c r="F990" t="s">
        <v>2145</v>
      </c>
      <c r="G990">
        <v>0.91120999999999996</v>
      </c>
      <c r="H990">
        <v>0.91137000000000001</v>
      </c>
      <c r="J990">
        <v>1</v>
      </c>
      <c r="L990">
        <v>-1</v>
      </c>
      <c r="M990" t="s">
        <v>13</v>
      </c>
      <c r="N990">
        <f t="shared" si="185"/>
        <v>48626.39000000088</v>
      </c>
      <c r="O990">
        <f t="shared" si="181"/>
        <v>0</v>
      </c>
      <c r="U990" t="str">
        <f ca="1"/>
        <v>2025-06-18 04:32:28</v>
      </c>
      <c r="V990" s="4">
        <f t="shared" ca="1" si="175"/>
        <v>1</v>
      </c>
      <c r="W990" s="4">
        <f t="shared" ca="1" si="176"/>
        <v>1</v>
      </c>
      <c r="X990" s="4">
        <f t="shared" ca="1" si="177"/>
        <v>0.92</v>
      </c>
      <c r="Y990" s="4">
        <f t="shared" ca="1" si="182"/>
        <v>1.88293</v>
      </c>
      <c r="Z990" s="4">
        <f t="shared" ca="1" si="183"/>
        <v>1.88944</v>
      </c>
      <c r="AA990" s="4">
        <f t="shared" ca="1" si="184"/>
        <v>1.88944</v>
      </c>
      <c r="AB990">
        <f t="shared" ca="1" si="178"/>
        <v>0</v>
      </c>
      <c r="AC990">
        <f t="shared" ca="1" si="179"/>
        <v>0</v>
      </c>
      <c r="AD990">
        <f t="shared" ca="1" si="180"/>
        <v>1</v>
      </c>
    </row>
    <row r="991" spans="1:30" x14ac:dyDescent="0.2">
      <c r="A991" t="s">
        <v>14</v>
      </c>
      <c r="B991" t="s">
        <v>2150</v>
      </c>
      <c r="C991" t="s">
        <v>131</v>
      </c>
      <c r="D991" t="s">
        <v>20</v>
      </c>
      <c r="E991" t="s">
        <v>2151</v>
      </c>
      <c r="F991" t="s">
        <v>2152</v>
      </c>
      <c r="G991">
        <v>0.91366000000000003</v>
      </c>
      <c r="H991">
        <v>0.91134000000000004</v>
      </c>
      <c r="J991">
        <v>2</v>
      </c>
      <c r="L991">
        <v>1.84</v>
      </c>
      <c r="M991" t="s">
        <v>13</v>
      </c>
      <c r="N991">
        <f t="shared" si="185"/>
        <v>48627.39000000088</v>
      </c>
      <c r="O991">
        <f t="shared" si="181"/>
        <v>0</v>
      </c>
      <c r="U991" t="str">
        <f ca="1"/>
        <v>2025-06-18 04:22:15</v>
      </c>
      <c r="V991" s="4">
        <f t="shared" ca="1" si="175"/>
        <v>2</v>
      </c>
      <c r="W991" s="4">
        <f t="shared" ca="1" si="176"/>
        <v>3</v>
      </c>
      <c r="X991" s="4">
        <f t="shared" ca="1" si="177"/>
        <v>0.84000000000000008</v>
      </c>
      <c r="Y991" s="4">
        <f t="shared" ca="1" si="182"/>
        <v>1.8898600000000001</v>
      </c>
      <c r="Z991" s="4">
        <f t="shared" ca="1" si="183"/>
        <v>1.89008</v>
      </c>
      <c r="AA991" s="4">
        <f t="shared" ca="1" si="184"/>
        <v>1.8889800000000001</v>
      </c>
      <c r="AB991">
        <f t="shared" ca="1" si="178"/>
        <v>1</v>
      </c>
      <c r="AC991">
        <f t="shared" ca="1" si="179"/>
        <v>0</v>
      </c>
      <c r="AD991">
        <f t="shared" ca="1" si="180"/>
        <v>0</v>
      </c>
    </row>
    <row r="992" spans="1:30" x14ac:dyDescent="0.2">
      <c r="A992" t="s">
        <v>14</v>
      </c>
      <c r="B992" t="s">
        <v>2153</v>
      </c>
      <c r="C992" t="s">
        <v>83</v>
      </c>
      <c r="D992" t="s">
        <v>20</v>
      </c>
      <c r="E992" t="s">
        <v>2154</v>
      </c>
      <c r="F992" t="s">
        <v>2152</v>
      </c>
      <c r="G992">
        <v>0.91422999999999999</v>
      </c>
      <c r="H992">
        <v>0.91134000000000004</v>
      </c>
      <c r="J992">
        <v>4</v>
      </c>
      <c r="L992">
        <v>3.68</v>
      </c>
      <c r="M992" t="s">
        <v>13</v>
      </c>
      <c r="N992">
        <f t="shared" si="185"/>
        <v>48625.550000000883</v>
      </c>
      <c r="O992">
        <f t="shared" si="181"/>
        <v>1</v>
      </c>
      <c r="U992" t="str">
        <f ca="1"/>
        <v>2025-06-18 04:12:02</v>
      </c>
      <c r="V992" s="4">
        <f t="shared" ca="1" si="175"/>
        <v>3</v>
      </c>
      <c r="W992" s="4">
        <f t="shared" ca="1" si="176"/>
        <v>7</v>
      </c>
      <c r="X992" s="4">
        <f t="shared" ca="1" si="177"/>
        <v>6.44</v>
      </c>
      <c r="Y992" s="4">
        <f t="shared" ca="1" si="182"/>
        <v>1.8900699999999999</v>
      </c>
      <c r="Z992" s="4">
        <f t="shared" ca="1" si="183"/>
        <v>1.8891100000000001</v>
      </c>
      <c r="AA992" s="4">
        <f t="shared" ca="1" si="184"/>
        <v>1.8867100000000001</v>
      </c>
      <c r="AB992">
        <f t="shared" ca="1" si="178"/>
        <v>0</v>
      </c>
      <c r="AC992">
        <f t="shared" ca="1" si="179"/>
        <v>1</v>
      </c>
      <c r="AD992">
        <f t="shared" ca="1" si="180"/>
        <v>0</v>
      </c>
    </row>
    <row r="993" spans="1:30" x14ac:dyDescent="0.2">
      <c r="A993" t="s">
        <v>14</v>
      </c>
      <c r="B993" t="s">
        <v>2155</v>
      </c>
      <c r="C993" t="s">
        <v>28</v>
      </c>
      <c r="D993" t="s">
        <v>20</v>
      </c>
      <c r="E993" t="s">
        <v>2156</v>
      </c>
      <c r="F993" t="s">
        <v>2152</v>
      </c>
      <c r="G993">
        <v>0.91312000000000004</v>
      </c>
      <c r="H993">
        <v>0.91134000000000004</v>
      </c>
      <c r="J993">
        <v>1</v>
      </c>
      <c r="L993">
        <v>0.92</v>
      </c>
      <c r="M993" t="s">
        <v>13</v>
      </c>
      <c r="N993">
        <f t="shared" si="185"/>
        <v>48621.870000000883</v>
      </c>
      <c r="O993">
        <f t="shared" si="181"/>
        <v>0</v>
      </c>
      <c r="U993" t="str">
        <f ca="1"/>
        <v>2025-06-18 04:01:50</v>
      </c>
      <c r="V993" s="4">
        <f t="shared" ca="1" si="175"/>
        <v>1</v>
      </c>
      <c r="W993" s="4">
        <f t="shared" ca="1" si="176"/>
        <v>1</v>
      </c>
      <c r="X993" s="4">
        <f t="shared" ca="1" si="177"/>
        <v>0.92</v>
      </c>
      <c r="Y993" s="4">
        <f t="shared" ca="1" si="182"/>
        <v>1.88913</v>
      </c>
      <c r="Z993" s="4">
        <f t="shared" ca="1" si="183"/>
        <v>1.8857699999999999</v>
      </c>
      <c r="AA993" s="4">
        <f t="shared" ca="1" si="184"/>
        <v>1.8857699999999999</v>
      </c>
      <c r="AB993">
        <f t="shared" ca="1" si="178"/>
        <v>0</v>
      </c>
      <c r="AC993">
        <f t="shared" ca="1" si="179"/>
        <v>1</v>
      </c>
      <c r="AD993">
        <f t="shared" ca="1" si="180"/>
        <v>0</v>
      </c>
    </row>
    <row r="994" spans="1:30" x14ac:dyDescent="0.2">
      <c r="A994" t="s">
        <v>14</v>
      </c>
      <c r="B994" t="s">
        <v>2157</v>
      </c>
      <c r="C994" t="s">
        <v>39</v>
      </c>
      <c r="D994" t="s">
        <v>20</v>
      </c>
      <c r="E994" t="s">
        <v>2158</v>
      </c>
      <c r="F994" t="s">
        <v>2152</v>
      </c>
      <c r="G994">
        <v>0.91479999999999995</v>
      </c>
      <c r="H994">
        <v>0.91134000000000004</v>
      </c>
      <c r="J994">
        <v>8</v>
      </c>
      <c r="L994">
        <v>7.36</v>
      </c>
      <c r="M994" t="s">
        <v>13</v>
      </c>
      <c r="N994">
        <f t="shared" si="185"/>
        <v>48620.950000000885</v>
      </c>
      <c r="O994">
        <f t="shared" si="181"/>
        <v>0</v>
      </c>
      <c r="U994" t="str">
        <f ca="1"/>
        <v>2025-06-18 03:40:11</v>
      </c>
      <c r="V994" s="4">
        <f t="shared" ca="1" si="175"/>
        <v>2</v>
      </c>
      <c r="W994" s="4">
        <f t="shared" ca="1" si="176"/>
        <v>3</v>
      </c>
      <c r="X994" s="4">
        <f t="shared" ca="1" si="177"/>
        <v>2.72</v>
      </c>
      <c r="Y994" s="4">
        <f t="shared" ca="1" si="182"/>
        <v>0.84709999999999996</v>
      </c>
      <c r="Z994" s="4">
        <f t="shared" ca="1" si="183"/>
        <v>0.84704000000000002</v>
      </c>
      <c r="AA994" s="4">
        <f t="shared" ca="1" si="184"/>
        <v>0.84550000000000003</v>
      </c>
      <c r="AB994">
        <f t="shared" ca="1" si="178"/>
        <v>0</v>
      </c>
      <c r="AC994">
        <f t="shared" ca="1" si="179"/>
        <v>1</v>
      </c>
      <c r="AD994">
        <f t="shared" ca="1" si="180"/>
        <v>0</v>
      </c>
    </row>
    <row r="995" spans="1:30" x14ac:dyDescent="0.2">
      <c r="A995" t="s">
        <v>14</v>
      </c>
      <c r="B995" t="s">
        <v>2159</v>
      </c>
      <c r="C995" t="s">
        <v>28</v>
      </c>
      <c r="D995" t="s">
        <v>20</v>
      </c>
      <c r="E995" t="s">
        <v>2160</v>
      </c>
      <c r="F995" t="s">
        <v>2161</v>
      </c>
      <c r="G995">
        <v>0.91559999999999997</v>
      </c>
      <c r="H995">
        <v>0.91295999999999999</v>
      </c>
      <c r="J995">
        <v>1</v>
      </c>
      <c r="L995">
        <v>0.92</v>
      </c>
      <c r="M995" t="s">
        <v>13</v>
      </c>
      <c r="N995">
        <f t="shared" si="185"/>
        <v>48613.590000000884</v>
      </c>
      <c r="O995">
        <f t="shared" si="181"/>
        <v>0</v>
      </c>
      <c r="U995" t="str">
        <f ca="1"/>
        <v>2025-06-18 03:29:58</v>
      </c>
      <c r="V995" s="4">
        <f t="shared" ca="1" si="175"/>
        <v>2</v>
      </c>
      <c r="W995" s="4">
        <f t="shared" ca="1" si="176"/>
        <v>3</v>
      </c>
      <c r="X995" s="4">
        <f t="shared" ca="1" si="177"/>
        <v>-3</v>
      </c>
      <c r="Y995" s="4">
        <f t="shared" ca="1" si="182"/>
        <v>0.84687999999999997</v>
      </c>
      <c r="Z995" s="4">
        <f t="shared" ca="1" si="183"/>
        <v>0.84650000000000003</v>
      </c>
      <c r="AA995" s="4">
        <f t="shared" ca="1" si="184"/>
        <v>0.84572999999999998</v>
      </c>
      <c r="AB995">
        <f t="shared" ca="1" si="178"/>
        <v>0</v>
      </c>
      <c r="AC995">
        <f t="shared" ca="1" si="179"/>
        <v>1</v>
      </c>
      <c r="AD995">
        <f t="shared" ca="1" si="180"/>
        <v>0</v>
      </c>
    </row>
    <row r="996" spans="1:30" x14ac:dyDescent="0.2">
      <c r="A996" t="s">
        <v>14</v>
      </c>
      <c r="B996" t="s">
        <v>2162</v>
      </c>
      <c r="C996" t="s">
        <v>28</v>
      </c>
      <c r="D996" t="s">
        <v>20</v>
      </c>
      <c r="E996" t="s">
        <v>2163</v>
      </c>
      <c r="F996" t="s">
        <v>2164</v>
      </c>
      <c r="G996">
        <v>0.91747999999999996</v>
      </c>
      <c r="H996">
        <v>0.91535999999999995</v>
      </c>
      <c r="J996">
        <v>1</v>
      </c>
      <c r="L996">
        <v>0.92</v>
      </c>
      <c r="M996" t="s">
        <v>13</v>
      </c>
      <c r="N996">
        <f t="shared" si="185"/>
        <v>48612.670000000886</v>
      </c>
      <c r="O996">
        <f t="shared" si="181"/>
        <v>1</v>
      </c>
      <c r="U996" t="str">
        <f ca="1"/>
        <v>2025-06-18 03:19:45</v>
      </c>
      <c r="V996" s="4">
        <f t="shared" ca="1" si="175"/>
        <v>2</v>
      </c>
      <c r="W996" s="4">
        <f t="shared" ca="1" si="176"/>
        <v>3</v>
      </c>
      <c r="X996" s="4">
        <f t="shared" ca="1" si="177"/>
        <v>-3</v>
      </c>
      <c r="Y996" s="4">
        <f t="shared" ca="1" si="182"/>
        <v>0.84621999999999997</v>
      </c>
      <c r="Z996" s="4">
        <f t="shared" ca="1" si="183"/>
        <v>0.84770999999999996</v>
      </c>
      <c r="AA996" s="4">
        <f t="shared" ca="1" si="184"/>
        <v>0.84714</v>
      </c>
      <c r="AB996">
        <f t="shared" ca="1" si="178"/>
        <v>0</v>
      </c>
      <c r="AC996">
        <f t="shared" ca="1" si="179"/>
        <v>0</v>
      </c>
      <c r="AD996">
        <f t="shared" ca="1" si="180"/>
        <v>1</v>
      </c>
    </row>
    <row r="997" spans="1:30" x14ac:dyDescent="0.2">
      <c r="A997" t="s">
        <v>11</v>
      </c>
      <c r="B997" t="s">
        <v>2165</v>
      </c>
      <c r="C997" t="s">
        <v>33</v>
      </c>
      <c r="D997" t="s">
        <v>20</v>
      </c>
      <c r="E997" t="s">
        <v>2166</v>
      </c>
      <c r="F997" t="s">
        <v>2167</v>
      </c>
      <c r="G997">
        <v>0.92244999999999999</v>
      </c>
      <c r="H997">
        <v>0.91759000000000002</v>
      </c>
      <c r="J997">
        <v>1</v>
      </c>
      <c r="L997">
        <v>-1</v>
      </c>
      <c r="M997" t="s">
        <v>13</v>
      </c>
      <c r="N997">
        <f t="shared" si="185"/>
        <v>48611.750000000888</v>
      </c>
      <c r="O997">
        <f t="shared" si="181"/>
        <v>0</v>
      </c>
      <c r="U997" t="str">
        <f ca="1"/>
        <v>2025-06-18 03:09:33</v>
      </c>
      <c r="V997" s="4">
        <f t="shared" ca="1" si="175"/>
        <v>1</v>
      </c>
      <c r="W997" s="4">
        <f t="shared" ca="1" si="176"/>
        <v>1</v>
      </c>
      <c r="X997" s="4">
        <f t="shared" ca="1" si="177"/>
        <v>0.92</v>
      </c>
      <c r="Y997" s="4">
        <f t="shared" ca="1" si="182"/>
        <v>0.84738999999999998</v>
      </c>
      <c r="Z997" s="4">
        <f t="shared" ca="1" si="183"/>
        <v>0.84601999999999999</v>
      </c>
      <c r="AA997" s="4">
        <f t="shared" ca="1" si="184"/>
        <v>0.84601999999999999</v>
      </c>
      <c r="AB997">
        <f t="shared" ca="1" si="178"/>
        <v>0</v>
      </c>
      <c r="AC997">
        <f t="shared" ca="1" si="179"/>
        <v>1</v>
      </c>
      <c r="AD997">
        <f t="shared" ca="1" si="180"/>
        <v>0</v>
      </c>
    </row>
    <row r="998" spans="1:30" x14ac:dyDescent="0.2">
      <c r="A998" t="s">
        <v>11</v>
      </c>
      <c r="B998" t="s">
        <v>2168</v>
      </c>
      <c r="C998" t="s">
        <v>133</v>
      </c>
      <c r="D998" t="s">
        <v>20</v>
      </c>
      <c r="E998" t="s">
        <v>2169</v>
      </c>
      <c r="F998" t="s">
        <v>2167</v>
      </c>
      <c r="G998">
        <v>0.92064000000000001</v>
      </c>
      <c r="H998">
        <v>0.91759000000000002</v>
      </c>
      <c r="J998">
        <v>2</v>
      </c>
      <c r="L998">
        <v>-2</v>
      </c>
      <c r="M998" t="s">
        <v>13</v>
      </c>
      <c r="N998">
        <f t="shared" si="185"/>
        <v>48612.750000000888</v>
      </c>
      <c r="O998">
        <f t="shared" si="181"/>
        <v>0</v>
      </c>
      <c r="U998" t="str">
        <f ca="1"/>
        <v>2025-06-18 02:59:20</v>
      </c>
      <c r="V998" s="4">
        <f t="shared" ca="1" si="175"/>
        <v>2</v>
      </c>
      <c r="W998" s="4">
        <f t="shared" ca="1" si="176"/>
        <v>3</v>
      </c>
      <c r="X998" s="4">
        <f t="shared" ca="1" si="177"/>
        <v>0.84000000000000008</v>
      </c>
      <c r="Y998" s="4">
        <f t="shared" ca="1" si="182"/>
        <v>0.84641</v>
      </c>
      <c r="Z998" s="4">
        <f t="shared" ca="1" si="183"/>
        <v>0.84731999999999996</v>
      </c>
      <c r="AA998" s="4">
        <f t="shared" ca="1" si="184"/>
        <v>0.84613000000000005</v>
      </c>
      <c r="AB998">
        <f t="shared" ca="1" si="178"/>
        <v>1</v>
      </c>
      <c r="AC998">
        <f t="shared" ca="1" si="179"/>
        <v>0</v>
      </c>
      <c r="AD998">
        <f t="shared" ca="1" si="180"/>
        <v>0</v>
      </c>
    </row>
    <row r="999" spans="1:30" x14ac:dyDescent="0.2">
      <c r="A999" t="s">
        <v>11</v>
      </c>
      <c r="B999" t="s">
        <v>2170</v>
      </c>
      <c r="C999" t="s">
        <v>39</v>
      </c>
      <c r="D999" t="s">
        <v>20</v>
      </c>
      <c r="E999" t="s">
        <v>2171</v>
      </c>
      <c r="F999" t="s">
        <v>2167</v>
      </c>
      <c r="G999">
        <v>0.91923999999999995</v>
      </c>
      <c r="H999">
        <v>0.91759000000000002</v>
      </c>
      <c r="J999">
        <v>4</v>
      </c>
      <c r="L999">
        <v>-4</v>
      </c>
      <c r="M999" t="s">
        <v>13</v>
      </c>
      <c r="N999">
        <f t="shared" si="185"/>
        <v>48614.750000000888</v>
      </c>
      <c r="O999">
        <f t="shared" si="181"/>
        <v>0</v>
      </c>
      <c r="U999" t="str">
        <f ca="1"/>
        <v>2025-06-18 02:48:41</v>
      </c>
      <c r="V999" s="4">
        <f t="shared" ca="1" si="175"/>
        <v>1</v>
      </c>
      <c r="W999" s="4">
        <f t="shared" ca="1" si="176"/>
        <v>1</v>
      </c>
      <c r="X999" s="4">
        <f t="shared" ca="1" si="177"/>
        <v>0.92</v>
      </c>
      <c r="Y999" s="4">
        <f t="shared" ca="1" si="182"/>
        <v>0.84631999999999996</v>
      </c>
      <c r="Z999" s="4">
        <f t="shared" ca="1" si="183"/>
        <v>0.84574000000000005</v>
      </c>
      <c r="AA999" s="4">
        <f t="shared" ca="1" si="184"/>
        <v>0.84574000000000005</v>
      </c>
      <c r="AB999">
        <f t="shared" ca="1" si="178"/>
        <v>0</v>
      </c>
      <c r="AC999">
        <f t="shared" ca="1" si="179"/>
        <v>1</v>
      </c>
      <c r="AD999">
        <f t="shared" ca="1" si="180"/>
        <v>0</v>
      </c>
    </row>
    <row r="1000" spans="1:30" x14ac:dyDescent="0.2">
      <c r="A1000" t="s">
        <v>14</v>
      </c>
      <c r="B1000" t="s">
        <v>2172</v>
      </c>
      <c r="C1000" t="s">
        <v>124</v>
      </c>
      <c r="D1000" t="s">
        <v>20</v>
      </c>
      <c r="E1000" t="s">
        <v>2173</v>
      </c>
      <c r="F1000" t="s">
        <v>2174</v>
      </c>
      <c r="G1000">
        <v>0.92140999999999995</v>
      </c>
      <c r="H1000">
        <v>0.92267999999999994</v>
      </c>
      <c r="J1000">
        <v>2</v>
      </c>
      <c r="L1000">
        <v>-2</v>
      </c>
      <c r="M1000" t="s">
        <v>13</v>
      </c>
      <c r="N1000">
        <f t="shared" si="185"/>
        <v>48618.750000000888</v>
      </c>
      <c r="O1000">
        <f t="shared" si="181"/>
        <v>0</v>
      </c>
      <c r="U1000" t="str">
        <f ca="1"/>
        <v>2025-06-18 02:35:48</v>
      </c>
      <c r="V1000" s="4">
        <f t="shared" ca="1" si="175"/>
        <v>4</v>
      </c>
      <c r="W1000" s="4">
        <f t="shared" ca="1" si="176"/>
        <v>15</v>
      </c>
      <c r="X1000" s="4">
        <f t="shared" ca="1" si="177"/>
        <v>8.0400000000000009</v>
      </c>
      <c r="Y1000" s="4">
        <f t="shared" ca="1" si="182"/>
        <v>0.84740000000000004</v>
      </c>
      <c r="Z1000" s="4">
        <f t="shared" ca="1" si="183"/>
        <v>0.84846999999999995</v>
      </c>
      <c r="AA1000" s="4">
        <f t="shared" ca="1" si="184"/>
        <v>0.84663999999999995</v>
      </c>
      <c r="AB1000">
        <f t="shared" ca="1" si="178"/>
        <v>1</v>
      </c>
      <c r="AC1000">
        <f t="shared" ca="1" si="179"/>
        <v>0</v>
      </c>
      <c r="AD1000">
        <f t="shared" ca="1" si="180"/>
        <v>0</v>
      </c>
    </row>
    <row r="1001" spans="1:30" x14ac:dyDescent="0.2">
      <c r="A1001" t="s">
        <v>14</v>
      </c>
      <c r="B1001" t="s">
        <v>2175</v>
      </c>
      <c r="C1001" t="s">
        <v>28</v>
      </c>
      <c r="D1001" t="s">
        <v>20</v>
      </c>
      <c r="E1001" t="s">
        <v>2176</v>
      </c>
      <c r="F1001" t="s">
        <v>2174</v>
      </c>
      <c r="G1001">
        <v>0.92005999999999999</v>
      </c>
      <c r="H1001">
        <v>0.92267999999999994</v>
      </c>
      <c r="J1001">
        <v>1</v>
      </c>
      <c r="L1001">
        <v>-1</v>
      </c>
      <c r="M1001" t="s">
        <v>13</v>
      </c>
      <c r="N1001">
        <f t="shared" si="185"/>
        <v>48620.750000000888</v>
      </c>
      <c r="O1001">
        <f t="shared" si="181"/>
        <v>1</v>
      </c>
      <c r="U1001" t="str">
        <f ca="1"/>
        <v>2025-06-18 02:25:36</v>
      </c>
      <c r="V1001" s="4">
        <f t="shared" ca="1" si="175"/>
        <v>2</v>
      </c>
      <c r="W1001" s="4">
        <f t="shared" ca="1" si="176"/>
        <v>3</v>
      </c>
      <c r="X1001" s="4">
        <f t="shared" ca="1" si="177"/>
        <v>2.7600000000000002</v>
      </c>
      <c r="Y1001" s="4">
        <f t="shared" ca="1" si="182"/>
        <v>0.84794000000000003</v>
      </c>
      <c r="Z1001" s="4">
        <f t="shared" ca="1" si="183"/>
        <v>0.84769000000000005</v>
      </c>
      <c r="AA1001" s="4">
        <f t="shared" ca="1" si="184"/>
        <v>0.84550000000000003</v>
      </c>
      <c r="AB1001">
        <f t="shared" ca="1" si="178"/>
        <v>0</v>
      </c>
      <c r="AC1001">
        <f t="shared" ca="1" si="179"/>
        <v>1</v>
      </c>
      <c r="AD1001">
        <f t="shared" ca="1" si="180"/>
        <v>0</v>
      </c>
    </row>
    <row r="1002" spans="1:30" x14ac:dyDescent="0.2">
      <c r="A1002" t="s">
        <v>14</v>
      </c>
      <c r="B1002" t="s">
        <v>2177</v>
      </c>
      <c r="C1002" t="s">
        <v>28</v>
      </c>
      <c r="D1002" t="s">
        <v>20</v>
      </c>
      <c r="E1002" t="s">
        <v>2178</v>
      </c>
      <c r="F1002" t="s">
        <v>2179</v>
      </c>
      <c r="G1002">
        <v>0.92222999999999999</v>
      </c>
      <c r="H1002">
        <v>0.91937999999999998</v>
      </c>
      <c r="J1002">
        <v>1</v>
      </c>
      <c r="L1002">
        <v>0.92</v>
      </c>
      <c r="M1002" t="s">
        <v>13</v>
      </c>
      <c r="N1002">
        <f t="shared" si="185"/>
        <v>48621.750000000888</v>
      </c>
      <c r="O1002">
        <f t="shared" si="181"/>
        <v>0</v>
      </c>
      <c r="U1002" t="str">
        <f ca="1"/>
        <v>2025-06-18 02:15:23</v>
      </c>
      <c r="V1002" s="4">
        <f t="shared" ca="1" si="175"/>
        <v>1</v>
      </c>
      <c r="W1002" s="4">
        <f t="shared" ca="1" si="176"/>
        <v>1</v>
      </c>
      <c r="X1002" s="4">
        <f t="shared" ca="1" si="177"/>
        <v>-1</v>
      </c>
      <c r="Y1002" s="4">
        <f t="shared" ca="1" si="182"/>
        <v>0.84782000000000002</v>
      </c>
      <c r="Z1002" s="4">
        <f t="shared" ca="1" si="183"/>
        <v>0.84697999999999996</v>
      </c>
      <c r="AA1002" s="4">
        <f t="shared" ca="1" si="184"/>
        <v>0.84697999999999996</v>
      </c>
      <c r="AB1002">
        <f t="shared" ca="1" si="178"/>
        <v>0</v>
      </c>
      <c r="AC1002">
        <f t="shared" ca="1" si="179"/>
        <v>1</v>
      </c>
      <c r="AD1002">
        <f t="shared" ca="1" si="180"/>
        <v>0</v>
      </c>
    </row>
    <row r="1003" spans="1:30" x14ac:dyDescent="0.2">
      <c r="A1003" t="s">
        <v>11</v>
      </c>
      <c r="B1003" t="s">
        <v>2180</v>
      </c>
      <c r="C1003" t="s">
        <v>55</v>
      </c>
      <c r="D1003" t="s">
        <v>20</v>
      </c>
      <c r="E1003" t="s">
        <v>2181</v>
      </c>
      <c r="F1003" t="s">
        <v>2182</v>
      </c>
      <c r="G1003">
        <v>0.92157999999999995</v>
      </c>
      <c r="H1003">
        <v>0.92220000000000002</v>
      </c>
      <c r="J1003">
        <v>2</v>
      </c>
      <c r="L1003">
        <v>1.84</v>
      </c>
      <c r="M1003" t="s">
        <v>13</v>
      </c>
      <c r="N1003">
        <f t="shared" si="185"/>
        <v>48620.830000000889</v>
      </c>
      <c r="O1003">
        <f t="shared" si="181"/>
        <v>0</v>
      </c>
      <c r="U1003" t="str">
        <f ca="1"/>
        <v>2025-06-18 02:05:11</v>
      </c>
      <c r="V1003" s="4">
        <f t="shared" ca="1" si="175"/>
        <v>4</v>
      </c>
      <c r="W1003" s="4">
        <f t="shared" ca="1" si="176"/>
        <v>15</v>
      </c>
      <c r="X1003" s="4">
        <f t="shared" ca="1" si="177"/>
        <v>8.0400000000000009</v>
      </c>
      <c r="Y1003" s="4">
        <f t="shared" ca="1" si="182"/>
        <v>0.84708000000000006</v>
      </c>
      <c r="Z1003" s="4">
        <f t="shared" ca="1" si="183"/>
        <v>0.84826000000000001</v>
      </c>
      <c r="AA1003" s="4">
        <f t="shared" ca="1" si="184"/>
        <v>0.84614</v>
      </c>
      <c r="AB1003">
        <f t="shared" ca="1" si="178"/>
        <v>1</v>
      </c>
      <c r="AC1003">
        <f t="shared" ca="1" si="179"/>
        <v>0</v>
      </c>
      <c r="AD1003">
        <f t="shared" ca="1" si="180"/>
        <v>0</v>
      </c>
    </row>
    <row r="1004" spans="1:30" x14ac:dyDescent="0.2">
      <c r="A1004" t="s">
        <v>11</v>
      </c>
      <c r="B1004" t="s">
        <v>2183</v>
      </c>
      <c r="C1004" t="s">
        <v>28</v>
      </c>
      <c r="D1004" t="s">
        <v>20</v>
      </c>
      <c r="E1004" t="s">
        <v>2184</v>
      </c>
      <c r="F1004" t="s">
        <v>2182</v>
      </c>
      <c r="G1004">
        <v>0.92323999999999995</v>
      </c>
      <c r="H1004">
        <v>0.92220000000000002</v>
      </c>
      <c r="J1004">
        <v>1</v>
      </c>
      <c r="L1004">
        <v>-1</v>
      </c>
      <c r="M1004" t="s">
        <v>13</v>
      </c>
      <c r="N1004">
        <f t="shared" si="185"/>
        <v>48618.990000000893</v>
      </c>
      <c r="O1004">
        <f t="shared" si="181"/>
        <v>0</v>
      </c>
      <c r="U1004" t="str">
        <f ca="1"/>
        <v>2025-06-18 01:54:58</v>
      </c>
      <c r="V1004" s="4">
        <f t="shared" ca="1" si="175"/>
        <v>2</v>
      </c>
      <c r="W1004" s="4">
        <f t="shared" ca="1" si="176"/>
        <v>3</v>
      </c>
      <c r="X1004" s="4">
        <f t="shared" ca="1" si="177"/>
        <v>0.84000000000000008</v>
      </c>
      <c r="Y1004" s="4">
        <f t="shared" ca="1" si="182"/>
        <v>0.84835000000000005</v>
      </c>
      <c r="Z1004" s="4">
        <f t="shared" ca="1" si="183"/>
        <v>0.84960999999999998</v>
      </c>
      <c r="AA1004" s="4">
        <f t="shared" ca="1" si="184"/>
        <v>0.84796000000000005</v>
      </c>
      <c r="AB1004">
        <f t="shared" ca="1" si="178"/>
        <v>1</v>
      </c>
      <c r="AC1004">
        <f t="shared" ca="1" si="179"/>
        <v>0</v>
      </c>
      <c r="AD1004">
        <f t="shared" ca="1" si="180"/>
        <v>0</v>
      </c>
    </row>
    <row r="1005" spans="1:30" x14ac:dyDescent="0.2">
      <c r="A1005" t="s">
        <v>14</v>
      </c>
      <c r="B1005" t="s">
        <v>2185</v>
      </c>
      <c r="C1005" t="s">
        <v>28</v>
      </c>
      <c r="D1005" t="s">
        <v>20</v>
      </c>
      <c r="E1005" t="s">
        <v>2186</v>
      </c>
      <c r="F1005" t="s">
        <v>2187</v>
      </c>
      <c r="G1005">
        <v>0.91810999999999998</v>
      </c>
      <c r="H1005">
        <v>0.92320000000000002</v>
      </c>
      <c r="J1005">
        <v>1</v>
      </c>
      <c r="L1005">
        <v>-1</v>
      </c>
      <c r="M1005" t="s">
        <v>13</v>
      </c>
      <c r="N1005">
        <f t="shared" si="185"/>
        <v>48619.990000000893</v>
      </c>
      <c r="O1005">
        <f t="shared" si="181"/>
        <v>0</v>
      </c>
      <c r="U1005" t="str">
        <f ca="1"/>
        <v>2025-06-18 01:44:18</v>
      </c>
      <c r="V1005" s="4">
        <f t="shared" ca="1" si="175"/>
        <v>3</v>
      </c>
      <c r="W1005" s="4">
        <f t="shared" ca="1" si="176"/>
        <v>7</v>
      </c>
      <c r="X1005" s="4">
        <f t="shared" ca="1" si="177"/>
        <v>6.44</v>
      </c>
      <c r="Y1005" s="4">
        <f t="shared" ca="1" si="182"/>
        <v>0.84787000000000001</v>
      </c>
      <c r="Z1005" s="4">
        <f t="shared" ca="1" si="183"/>
        <v>0.85324</v>
      </c>
      <c r="AA1005" s="4">
        <f t="shared" ca="1" si="184"/>
        <v>0.85158999999999996</v>
      </c>
      <c r="AB1005">
        <f t="shared" ca="1" si="178"/>
        <v>0</v>
      </c>
      <c r="AC1005">
        <f t="shared" ca="1" si="179"/>
        <v>0</v>
      </c>
      <c r="AD1005">
        <f t="shared" ca="1" si="180"/>
        <v>1</v>
      </c>
    </row>
    <row r="1006" spans="1:30" x14ac:dyDescent="0.2">
      <c r="A1006" t="s">
        <v>14</v>
      </c>
      <c r="B1006" t="s">
        <v>2188</v>
      </c>
      <c r="C1006" t="s">
        <v>100</v>
      </c>
      <c r="D1006" t="s">
        <v>20</v>
      </c>
      <c r="E1006" t="s">
        <v>2189</v>
      </c>
      <c r="F1006" t="s">
        <v>2187</v>
      </c>
      <c r="G1006">
        <v>0.92235999999999996</v>
      </c>
      <c r="H1006">
        <v>0.92320000000000002</v>
      </c>
      <c r="J1006">
        <v>8</v>
      </c>
      <c r="L1006">
        <v>-8</v>
      </c>
      <c r="M1006" t="s">
        <v>13</v>
      </c>
      <c r="N1006">
        <f t="shared" si="185"/>
        <v>48620.990000000893</v>
      </c>
      <c r="O1006">
        <f t="shared" si="181"/>
        <v>0</v>
      </c>
      <c r="U1006" t="str">
        <f ca="1"/>
        <v>2025-06-18 01:34:06</v>
      </c>
      <c r="V1006" s="4">
        <f t="shared" ca="1" si="175"/>
        <v>1</v>
      </c>
      <c r="W1006" s="4">
        <f t="shared" ca="1" si="176"/>
        <v>1</v>
      </c>
      <c r="X1006" s="4">
        <f t="shared" ca="1" si="177"/>
        <v>0.92</v>
      </c>
      <c r="Y1006" s="4">
        <f t="shared" ca="1" si="182"/>
        <v>0.85180999999999996</v>
      </c>
      <c r="Z1006" s="4">
        <f t="shared" ca="1" si="183"/>
        <v>0.85409999999999997</v>
      </c>
      <c r="AA1006" s="4">
        <f t="shared" ca="1" si="184"/>
        <v>0.85409999999999997</v>
      </c>
      <c r="AB1006">
        <f t="shared" ca="1" si="178"/>
        <v>0</v>
      </c>
      <c r="AC1006">
        <f t="shared" ca="1" si="179"/>
        <v>0</v>
      </c>
      <c r="AD1006">
        <f t="shared" ca="1" si="180"/>
        <v>1</v>
      </c>
    </row>
    <row r="1007" spans="1:30" x14ac:dyDescent="0.2">
      <c r="A1007" t="s">
        <v>14</v>
      </c>
      <c r="B1007" t="s">
        <v>2190</v>
      </c>
      <c r="C1007" t="s">
        <v>78</v>
      </c>
      <c r="D1007" t="s">
        <v>20</v>
      </c>
      <c r="E1007" t="s">
        <v>2191</v>
      </c>
      <c r="F1007" t="s">
        <v>2187</v>
      </c>
      <c r="G1007">
        <v>0.92100000000000004</v>
      </c>
      <c r="H1007">
        <v>0.92320000000000002</v>
      </c>
      <c r="J1007">
        <v>4</v>
      </c>
      <c r="L1007">
        <v>-4</v>
      </c>
      <c r="M1007" t="s">
        <v>13</v>
      </c>
      <c r="N1007">
        <f t="shared" si="185"/>
        <v>48628.990000000893</v>
      </c>
      <c r="O1007">
        <f t="shared" si="181"/>
        <v>0</v>
      </c>
      <c r="U1007" t="str">
        <f ca="1"/>
        <v>2025-06-18 01:23:53</v>
      </c>
      <c r="V1007" s="4">
        <f t="shared" ca="1" si="175"/>
        <v>1</v>
      </c>
      <c r="W1007" s="4">
        <f t="shared" ca="1" si="176"/>
        <v>1</v>
      </c>
      <c r="X1007" s="4">
        <f t="shared" ca="1" si="177"/>
        <v>0.92</v>
      </c>
      <c r="Y1007" s="4">
        <f t="shared" ca="1" si="182"/>
        <v>0.85499000000000003</v>
      </c>
      <c r="Z1007" s="4">
        <f t="shared" ca="1" si="183"/>
        <v>0.85706000000000004</v>
      </c>
      <c r="AA1007" s="4">
        <f t="shared" ca="1" si="184"/>
        <v>0.85706000000000004</v>
      </c>
      <c r="AB1007">
        <f t="shared" ca="1" si="178"/>
        <v>0</v>
      </c>
      <c r="AC1007">
        <f t="shared" ca="1" si="179"/>
        <v>0</v>
      </c>
      <c r="AD1007">
        <f t="shared" ca="1" si="180"/>
        <v>1</v>
      </c>
    </row>
    <row r="1008" spans="1:30" x14ac:dyDescent="0.2">
      <c r="A1008" t="s">
        <v>14</v>
      </c>
      <c r="B1008" t="s">
        <v>2192</v>
      </c>
      <c r="C1008" t="s">
        <v>36</v>
      </c>
      <c r="D1008" t="s">
        <v>20</v>
      </c>
      <c r="E1008" t="s">
        <v>2193</v>
      </c>
      <c r="F1008" t="s">
        <v>2187</v>
      </c>
      <c r="G1008">
        <v>0.91974</v>
      </c>
      <c r="H1008">
        <v>0.92320000000000002</v>
      </c>
      <c r="J1008">
        <v>2</v>
      </c>
      <c r="L1008">
        <v>-2</v>
      </c>
      <c r="M1008" t="s">
        <v>13</v>
      </c>
      <c r="N1008">
        <f t="shared" si="185"/>
        <v>48632.990000000893</v>
      </c>
      <c r="O1008">
        <f t="shared" si="181"/>
        <v>0</v>
      </c>
      <c r="U1008" t="str">
        <f ca="1"/>
        <v>2025-06-18 01:13:41</v>
      </c>
      <c r="V1008" s="4">
        <f t="shared" ca="1" si="175"/>
        <v>1</v>
      </c>
      <c r="W1008" s="4">
        <f t="shared" ca="1" si="176"/>
        <v>1</v>
      </c>
      <c r="X1008" s="4">
        <f t="shared" ca="1" si="177"/>
        <v>0.92</v>
      </c>
      <c r="Y1008" s="4">
        <f t="shared" ca="1" si="182"/>
        <v>0.85757000000000005</v>
      </c>
      <c r="Z1008" s="4">
        <f t="shared" ca="1" si="183"/>
        <v>0.86036999999999997</v>
      </c>
      <c r="AA1008" s="4">
        <f t="shared" ca="1" si="184"/>
        <v>0.86036999999999997</v>
      </c>
      <c r="AB1008">
        <f t="shared" ca="1" si="178"/>
        <v>0</v>
      </c>
      <c r="AC1008">
        <f t="shared" ca="1" si="179"/>
        <v>0</v>
      </c>
      <c r="AD1008">
        <f t="shared" ca="1" si="180"/>
        <v>1</v>
      </c>
    </row>
    <row r="1009" spans="1:30" x14ac:dyDescent="0.2">
      <c r="A1009" t="s">
        <v>11</v>
      </c>
      <c r="B1009" t="s">
        <v>2194</v>
      </c>
      <c r="C1009" t="s">
        <v>154</v>
      </c>
      <c r="D1009" t="s">
        <v>20</v>
      </c>
      <c r="E1009" t="s">
        <v>2195</v>
      </c>
      <c r="F1009" t="s">
        <v>2196</v>
      </c>
      <c r="G1009">
        <v>0.91820999999999997</v>
      </c>
      <c r="H1009">
        <v>0.91776999999999997</v>
      </c>
      <c r="J1009">
        <v>2</v>
      </c>
      <c r="L1009">
        <v>-2</v>
      </c>
      <c r="M1009" t="s">
        <v>13</v>
      </c>
      <c r="N1009">
        <f t="shared" si="185"/>
        <v>48634.990000000893</v>
      </c>
      <c r="O1009">
        <f t="shared" si="181"/>
        <v>0</v>
      </c>
      <c r="U1009" t="str">
        <f ca="1"/>
        <v>2025-06-18 01:03:28</v>
      </c>
      <c r="V1009" s="4">
        <f t="shared" ca="1" si="175"/>
        <v>4</v>
      </c>
      <c r="W1009" s="4">
        <f t="shared" ca="1" si="176"/>
        <v>15</v>
      </c>
      <c r="X1009" s="4">
        <f t="shared" ca="1" si="177"/>
        <v>-15</v>
      </c>
      <c r="Y1009" s="4">
        <f t="shared" ca="1" si="182"/>
        <v>0.86055999999999999</v>
      </c>
      <c r="Z1009" s="4">
        <f t="shared" ca="1" si="183"/>
        <v>0.86665999999999999</v>
      </c>
      <c r="AA1009" s="4">
        <f t="shared" ca="1" si="184"/>
        <v>0.86373</v>
      </c>
      <c r="AB1009">
        <f t="shared" ca="1" si="178"/>
        <v>0</v>
      </c>
      <c r="AC1009">
        <f t="shared" ca="1" si="179"/>
        <v>0</v>
      </c>
      <c r="AD1009">
        <f t="shared" ca="1" si="180"/>
        <v>1</v>
      </c>
    </row>
    <row r="1010" spans="1:30" x14ac:dyDescent="0.2">
      <c r="A1010" t="s">
        <v>11</v>
      </c>
      <c r="B1010" t="s">
        <v>2197</v>
      </c>
      <c r="C1010" t="s">
        <v>28</v>
      </c>
      <c r="D1010" t="s">
        <v>20</v>
      </c>
      <c r="E1010" t="s">
        <v>2198</v>
      </c>
      <c r="F1010" t="s">
        <v>2196</v>
      </c>
      <c r="G1010">
        <v>0.91971000000000003</v>
      </c>
      <c r="H1010">
        <v>0.91776999999999997</v>
      </c>
      <c r="J1010">
        <v>1</v>
      </c>
      <c r="L1010">
        <v>-1</v>
      </c>
      <c r="M1010" t="s">
        <v>13</v>
      </c>
      <c r="N1010">
        <f t="shared" si="185"/>
        <v>48636.990000000893</v>
      </c>
      <c r="O1010">
        <f t="shared" si="181"/>
        <v>0</v>
      </c>
      <c r="U1010" t="str">
        <f ca="1"/>
        <v>2025-06-18 00:53:16</v>
      </c>
      <c r="V1010" s="4">
        <f t="shared" ca="1" si="175"/>
        <v>1</v>
      </c>
      <c r="W1010" s="4">
        <f t="shared" ca="1" si="176"/>
        <v>1</v>
      </c>
      <c r="X1010" s="4">
        <f t="shared" ca="1" si="177"/>
        <v>0.92</v>
      </c>
      <c r="Y1010" s="4">
        <f t="shared" ca="1" si="182"/>
        <v>0.86697999999999997</v>
      </c>
      <c r="Z1010" s="4">
        <f t="shared" ca="1" si="183"/>
        <v>0.86484000000000005</v>
      </c>
      <c r="AA1010" s="4">
        <f t="shared" ca="1" si="184"/>
        <v>0.86484000000000005</v>
      </c>
      <c r="AB1010">
        <f t="shared" ca="1" si="178"/>
        <v>0</v>
      </c>
      <c r="AC1010">
        <f t="shared" ca="1" si="179"/>
        <v>1</v>
      </c>
      <c r="AD1010">
        <f t="shared" ca="1" si="180"/>
        <v>0</v>
      </c>
    </row>
    <row r="1011" spans="1:30" x14ac:dyDescent="0.2">
      <c r="A1011" t="s">
        <v>11</v>
      </c>
      <c r="B1011" t="s">
        <v>2199</v>
      </c>
      <c r="C1011" t="s">
        <v>28</v>
      </c>
      <c r="D1011" t="s">
        <v>20</v>
      </c>
      <c r="E1011" t="s">
        <v>2200</v>
      </c>
      <c r="F1011" t="s">
        <v>2201</v>
      </c>
      <c r="G1011">
        <v>0.91751000000000005</v>
      </c>
      <c r="H1011">
        <v>0.91976999999999998</v>
      </c>
      <c r="J1011">
        <v>1</v>
      </c>
      <c r="L1011">
        <v>0.92</v>
      </c>
      <c r="M1011" t="s">
        <v>13</v>
      </c>
      <c r="N1011">
        <f t="shared" si="185"/>
        <v>48637.990000000893</v>
      </c>
      <c r="O1011">
        <f t="shared" si="181"/>
        <v>1</v>
      </c>
      <c r="U1011" t="str">
        <f ca="1"/>
        <v>2025-06-18 00:41:16</v>
      </c>
      <c r="V1011" s="4">
        <f t="shared" ca="1" si="175"/>
        <v>2</v>
      </c>
      <c r="W1011" s="4">
        <f t="shared" ca="1" si="176"/>
        <v>3</v>
      </c>
      <c r="X1011" s="4">
        <f t="shared" ca="1" si="177"/>
        <v>0.84000000000000008</v>
      </c>
      <c r="Y1011" s="4">
        <f t="shared" ca="1" si="182"/>
        <v>0.86339999999999995</v>
      </c>
      <c r="Z1011" s="4">
        <f t="shared" ca="1" si="183"/>
        <v>0.86380999999999997</v>
      </c>
      <c r="AA1011" s="4">
        <f t="shared" ca="1" si="184"/>
        <v>0.86146999999999996</v>
      </c>
      <c r="AB1011">
        <f t="shared" ca="1" si="178"/>
        <v>1</v>
      </c>
      <c r="AC1011">
        <f t="shared" ca="1" si="179"/>
        <v>0</v>
      </c>
      <c r="AD1011">
        <f t="shared" ca="1" si="180"/>
        <v>0</v>
      </c>
    </row>
    <row r="1012" spans="1:30" x14ac:dyDescent="0.2">
      <c r="A1012" t="s">
        <v>14</v>
      </c>
      <c r="B1012" t="s">
        <v>2202</v>
      </c>
      <c r="C1012" t="s">
        <v>28</v>
      </c>
      <c r="D1012" t="s">
        <v>20</v>
      </c>
      <c r="E1012" t="s">
        <v>2203</v>
      </c>
      <c r="F1012" t="s">
        <v>2204</v>
      </c>
      <c r="G1012">
        <v>0.91873000000000005</v>
      </c>
      <c r="H1012">
        <v>0.91766999999999999</v>
      </c>
      <c r="J1012">
        <v>1</v>
      </c>
      <c r="L1012">
        <v>0.92</v>
      </c>
      <c r="M1012" t="s">
        <v>13</v>
      </c>
      <c r="N1012">
        <f t="shared" si="185"/>
        <v>48637.070000000895</v>
      </c>
      <c r="O1012">
        <f t="shared" si="181"/>
        <v>0</v>
      </c>
      <c r="U1012" t="str">
        <f ca="1"/>
        <v>2025-06-18 00:31:03</v>
      </c>
      <c r="V1012" s="4">
        <f t="shared" ca="1" si="175"/>
        <v>3</v>
      </c>
      <c r="W1012" s="4">
        <f t="shared" ca="1" si="176"/>
        <v>7</v>
      </c>
      <c r="X1012" s="4">
        <f t="shared" ca="1" si="177"/>
        <v>0.68000000000000016</v>
      </c>
      <c r="Y1012" s="4">
        <f t="shared" ca="1" si="182"/>
        <v>0.86143999999999998</v>
      </c>
      <c r="Z1012" s="4">
        <f t="shared" ca="1" si="183"/>
        <v>0.86256999999999995</v>
      </c>
      <c r="AA1012" s="4">
        <f t="shared" ca="1" si="184"/>
        <v>0.86114999999999997</v>
      </c>
      <c r="AB1012">
        <f t="shared" ca="1" si="178"/>
        <v>1</v>
      </c>
      <c r="AC1012">
        <f t="shared" ca="1" si="179"/>
        <v>0</v>
      </c>
      <c r="AD1012">
        <f t="shared" ca="1" si="180"/>
        <v>0</v>
      </c>
    </row>
    <row r="1013" spans="1:30" x14ac:dyDescent="0.2">
      <c r="A1013" t="s">
        <v>14</v>
      </c>
      <c r="B1013" t="s">
        <v>2205</v>
      </c>
      <c r="C1013" t="s">
        <v>28</v>
      </c>
      <c r="D1013" t="s">
        <v>20</v>
      </c>
      <c r="E1013" t="s">
        <v>2206</v>
      </c>
      <c r="F1013" t="s">
        <v>2207</v>
      </c>
      <c r="G1013">
        <v>0.92174</v>
      </c>
      <c r="H1013">
        <v>0.91969000000000001</v>
      </c>
      <c r="J1013">
        <v>1</v>
      </c>
      <c r="L1013">
        <v>0.92</v>
      </c>
      <c r="M1013" t="s">
        <v>13</v>
      </c>
      <c r="N1013">
        <f t="shared" si="185"/>
        <v>48636.150000000896</v>
      </c>
      <c r="O1013">
        <f t="shared" si="181"/>
        <v>0</v>
      </c>
      <c r="U1013" t="str">
        <f ca="1"/>
        <v>2025-06-18 00:20:51</v>
      </c>
      <c r="V1013" s="4">
        <f t="shared" ref="V1013:V1076" ca="1" si="186">COUNTIF(INDIRECT($Q$5),U1013)</f>
        <v>2</v>
      </c>
      <c r="W1013" s="4">
        <f t="shared" ref="W1013:W1076" ca="1" si="187">SUMIF(INDIRECT($Q$5),U1013,INDIRECT($Q$6))</f>
        <v>3</v>
      </c>
      <c r="X1013" s="4">
        <f t="shared" ref="X1013:X1076" ca="1" si="188">SUMIF(INDIRECT($Q$5),U1013,INDIRECT($Q$7))</f>
        <v>-3</v>
      </c>
      <c r="Y1013" s="4">
        <f t="shared" ca="1" si="182"/>
        <v>0.86243000000000003</v>
      </c>
      <c r="Z1013" s="4">
        <f t="shared" ca="1" si="183"/>
        <v>0.86177000000000004</v>
      </c>
      <c r="AA1013" s="4">
        <f t="shared" ca="1" si="184"/>
        <v>0.86016000000000004</v>
      </c>
      <c r="AB1013">
        <f t="shared" ref="AB1013:AB1076" ca="1" si="189">IF(AND(Z1013&gt;Y1013,Y1013&gt;AA1013), 1,0)</f>
        <v>0</v>
      </c>
      <c r="AC1013">
        <f t="shared" ref="AC1013:AC1076" ca="1" si="190">IF(Y1013&gt;Z1013,1,0)</f>
        <v>1</v>
      </c>
      <c r="AD1013">
        <f t="shared" ref="AD1013:AD1076" ca="1" si="191">IF(Y1013&lt;AA1013,1,0)</f>
        <v>0</v>
      </c>
    </row>
    <row r="1014" spans="1:30" x14ac:dyDescent="0.2">
      <c r="A1014" t="s">
        <v>14</v>
      </c>
      <c r="B1014" t="s">
        <v>2208</v>
      </c>
      <c r="C1014" t="s">
        <v>28</v>
      </c>
      <c r="D1014" t="s">
        <v>20</v>
      </c>
      <c r="E1014" t="s">
        <v>2209</v>
      </c>
      <c r="F1014" t="s">
        <v>2210</v>
      </c>
      <c r="G1014">
        <v>0.92266000000000004</v>
      </c>
      <c r="H1014">
        <v>0.92101999999999995</v>
      </c>
      <c r="J1014">
        <v>1</v>
      </c>
      <c r="L1014">
        <v>0.92</v>
      </c>
      <c r="M1014" t="s">
        <v>13</v>
      </c>
      <c r="N1014">
        <f t="shared" si="185"/>
        <v>48635.230000000898</v>
      </c>
      <c r="O1014">
        <f t="shared" si="181"/>
        <v>1</v>
      </c>
      <c r="U1014" t="str">
        <f ca="1"/>
        <v>2025-06-18 00:10:38</v>
      </c>
      <c r="V1014" s="4">
        <f t="shared" ca="1" si="186"/>
        <v>4</v>
      </c>
      <c r="W1014" s="4">
        <f t="shared" ca="1" si="187"/>
        <v>15</v>
      </c>
      <c r="X1014" s="4">
        <f t="shared" ca="1" si="188"/>
        <v>0.36000000000000032</v>
      </c>
      <c r="Y1014" s="4">
        <f t="shared" ca="1" si="182"/>
        <v>0.85963999999999996</v>
      </c>
      <c r="Z1014" s="4">
        <f t="shared" ca="1" si="183"/>
        <v>0.86473999999999995</v>
      </c>
      <c r="AA1014" s="4">
        <f t="shared" ca="1" si="184"/>
        <v>0.85953000000000002</v>
      </c>
      <c r="AB1014">
        <f t="shared" ca="1" si="189"/>
        <v>1</v>
      </c>
      <c r="AC1014">
        <f t="shared" ca="1" si="190"/>
        <v>0</v>
      </c>
      <c r="AD1014">
        <f t="shared" ca="1" si="191"/>
        <v>0</v>
      </c>
    </row>
    <row r="1015" spans="1:30" x14ac:dyDescent="0.2">
      <c r="A1015" t="s">
        <v>11</v>
      </c>
      <c r="B1015" t="s">
        <v>2211</v>
      </c>
      <c r="C1015" t="s">
        <v>71</v>
      </c>
      <c r="D1015" t="s">
        <v>20</v>
      </c>
      <c r="E1015" t="s">
        <v>2212</v>
      </c>
      <c r="F1015" t="s">
        <v>2213</v>
      </c>
      <c r="G1015">
        <v>0.92257</v>
      </c>
      <c r="H1015">
        <v>0.92257999999999996</v>
      </c>
      <c r="J1015">
        <v>4</v>
      </c>
      <c r="L1015">
        <v>3.68</v>
      </c>
      <c r="M1015" t="s">
        <v>13</v>
      </c>
      <c r="N1015">
        <f t="shared" si="185"/>
        <v>48634.3100000009</v>
      </c>
      <c r="O1015">
        <f t="shared" si="181"/>
        <v>0</v>
      </c>
      <c r="U1015" t="str">
        <f ca="1"/>
        <v>2025-06-17 23:52:45</v>
      </c>
      <c r="V1015" s="4">
        <f t="shared" ca="1" si="186"/>
        <v>1</v>
      </c>
      <c r="W1015" s="4">
        <f t="shared" ca="1" si="187"/>
        <v>1</v>
      </c>
      <c r="X1015" s="4">
        <f t="shared" ca="1" si="188"/>
        <v>0.92</v>
      </c>
      <c r="Y1015" s="4">
        <f t="shared" ca="1" si="182"/>
        <v>0.86580000000000001</v>
      </c>
      <c r="Z1015" s="4">
        <f t="shared" ca="1" si="183"/>
        <v>0.86626999999999998</v>
      </c>
      <c r="AA1015" s="4">
        <f t="shared" ca="1" si="184"/>
        <v>0.86626999999999998</v>
      </c>
      <c r="AB1015">
        <f t="shared" ca="1" si="189"/>
        <v>0</v>
      </c>
      <c r="AC1015">
        <f t="shared" ca="1" si="190"/>
        <v>0</v>
      </c>
      <c r="AD1015">
        <f t="shared" ca="1" si="191"/>
        <v>1</v>
      </c>
    </row>
    <row r="1016" spans="1:30" x14ac:dyDescent="0.2">
      <c r="A1016" t="s">
        <v>11</v>
      </c>
      <c r="B1016" t="s">
        <v>2214</v>
      </c>
      <c r="C1016" t="s">
        <v>141</v>
      </c>
      <c r="D1016" t="s">
        <v>20</v>
      </c>
      <c r="E1016" t="s">
        <v>2215</v>
      </c>
      <c r="F1016" t="s">
        <v>2213</v>
      </c>
      <c r="G1016">
        <v>0.92325000000000002</v>
      </c>
      <c r="H1016">
        <v>0.92257999999999996</v>
      </c>
      <c r="J1016">
        <v>2</v>
      </c>
      <c r="L1016">
        <v>-2</v>
      </c>
      <c r="M1016" t="s">
        <v>13</v>
      </c>
      <c r="N1016">
        <f t="shared" si="185"/>
        <v>48630.6300000009</v>
      </c>
      <c r="O1016">
        <f t="shared" si="181"/>
        <v>1</v>
      </c>
      <c r="U1016" t="str">
        <f ca="1"/>
        <v>2025-06-17 23:42:23</v>
      </c>
      <c r="V1016" s="4">
        <f t="shared" ca="1" si="186"/>
        <v>1</v>
      </c>
      <c r="W1016" s="4">
        <f t="shared" ca="1" si="187"/>
        <v>1</v>
      </c>
      <c r="X1016" s="4">
        <f t="shared" ca="1" si="188"/>
        <v>-1</v>
      </c>
      <c r="Y1016" s="4">
        <f t="shared" ca="1" si="182"/>
        <v>0.86645000000000005</v>
      </c>
      <c r="Z1016" s="4">
        <f t="shared" ca="1" si="183"/>
        <v>0.86643000000000003</v>
      </c>
      <c r="AA1016" s="4">
        <f t="shared" ca="1" si="184"/>
        <v>0.86643000000000003</v>
      </c>
      <c r="AB1016">
        <f t="shared" ca="1" si="189"/>
        <v>0</v>
      </c>
      <c r="AC1016">
        <f t="shared" ca="1" si="190"/>
        <v>1</v>
      </c>
      <c r="AD1016">
        <f t="shared" ca="1" si="191"/>
        <v>0</v>
      </c>
    </row>
    <row r="1017" spans="1:30" x14ac:dyDescent="0.2">
      <c r="A1017" t="s">
        <v>11</v>
      </c>
      <c r="B1017" t="s">
        <v>2216</v>
      </c>
      <c r="C1017" t="s">
        <v>40</v>
      </c>
      <c r="D1017" t="s">
        <v>20</v>
      </c>
      <c r="E1017" t="s">
        <v>2217</v>
      </c>
      <c r="F1017" t="s">
        <v>2213</v>
      </c>
      <c r="G1017">
        <v>0.92198999999999998</v>
      </c>
      <c r="H1017">
        <v>0.92257999999999996</v>
      </c>
      <c r="J1017">
        <v>8</v>
      </c>
      <c r="L1017">
        <v>7.36</v>
      </c>
      <c r="M1017" t="s">
        <v>13</v>
      </c>
      <c r="N1017">
        <f t="shared" si="185"/>
        <v>48632.6300000009</v>
      </c>
      <c r="O1017">
        <f t="shared" si="181"/>
        <v>0</v>
      </c>
      <c r="U1017" t="str">
        <f ca="1"/>
        <v>2025-06-17 23:31:44</v>
      </c>
      <c r="V1017" s="4">
        <f t="shared" ca="1" si="186"/>
        <v>1</v>
      </c>
      <c r="W1017" s="4">
        <f t="shared" ca="1" si="187"/>
        <v>1</v>
      </c>
      <c r="X1017" s="4">
        <f t="shared" ca="1" si="188"/>
        <v>0.92</v>
      </c>
      <c r="Y1017" s="4">
        <f t="shared" ca="1" si="182"/>
        <v>0.86621000000000004</v>
      </c>
      <c r="Z1017" s="4">
        <f t="shared" ca="1" si="183"/>
        <v>0.86943999999999999</v>
      </c>
      <c r="AA1017" s="4">
        <f t="shared" ca="1" si="184"/>
        <v>0.86943999999999999</v>
      </c>
      <c r="AB1017">
        <f t="shared" ca="1" si="189"/>
        <v>0</v>
      </c>
      <c r="AC1017">
        <f t="shared" ca="1" si="190"/>
        <v>0</v>
      </c>
      <c r="AD1017">
        <f t="shared" ca="1" si="191"/>
        <v>1</v>
      </c>
    </row>
    <row r="1018" spans="1:30" x14ac:dyDescent="0.2">
      <c r="A1018" t="s">
        <v>11</v>
      </c>
      <c r="B1018" t="s">
        <v>2218</v>
      </c>
      <c r="C1018" t="s">
        <v>28</v>
      </c>
      <c r="D1018" t="s">
        <v>20</v>
      </c>
      <c r="E1018" t="s">
        <v>2219</v>
      </c>
      <c r="F1018" t="s">
        <v>2213</v>
      </c>
      <c r="G1018">
        <v>0.92383999999999999</v>
      </c>
      <c r="H1018">
        <v>0.92257999999999996</v>
      </c>
      <c r="J1018">
        <v>1</v>
      </c>
      <c r="L1018">
        <v>-1</v>
      </c>
      <c r="M1018" t="s">
        <v>13</v>
      </c>
      <c r="N1018">
        <f t="shared" si="185"/>
        <v>48625.270000000899</v>
      </c>
      <c r="O1018">
        <f t="shared" si="181"/>
        <v>1</v>
      </c>
      <c r="U1018" t="str">
        <f ca="1"/>
        <v>2025-06-17 23:21:29</v>
      </c>
      <c r="V1018" s="4">
        <f t="shared" ca="1" si="186"/>
        <v>1</v>
      </c>
      <c r="W1018" s="4">
        <f t="shared" ca="1" si="187"/>
        <v>1</v>
      </c>
      <c r="X1018" s="4">
        <f t="shared" ca="1" si="188"/>
        <v>0.92</v>
      </c>
      <c r="Y1018" s="4">
        <f t="shared" ca="1" si="182"/>
        <v>0.86987000000000003</v>
      </c>
      <c r="Z1018" s="4">
        <f t="shared" ca="1" si="183"/>
        <v>0.86948999999999999</v>
      </c>
      <c r="AA1018" s="4">
        <f t="shared" ca="1" si="184"/>
        <v>0.86948999999999999</v>
      </c>
      <c r="AB1018">
        <f t="shared" ca="1" si="189"/>
        <v>0</v>
      </c>
      <c r="AC1018">
        <f t="shared" ca="1" si="190"/>
        <v>1</v>
      </c>
      <c r="AD1018">
        <f t="shared" ca="1" si="191"/>
        <v>0</v>
      </c>
    </row>
    <row r="1019" spans="1:30" x14ac:dyDescent="0.2">
      <c r="A1019" t="s">
        <v>11</v>
      </c>
      <c r="B1019" t="s">
        <v>2220</v>
      </c>
      <c r="C1019" t="s">
        <v>28</v>
      </c>
      <c r="D1019" t="s">
        <v>20</v>
      </c>
      <c r="E1019" t="s">
        <v>2221</v>
      </c>
      <c r="F1019" t="s">
        <v>2222</v>
      </c>
      <c r="G1019">
        <v>0.92127000000000003</v>
      </c>
      <c r="H1019">
        <v>0.92390000000000005</v>
      </c>
      <c r="J1019">
        <v>1</v>
      </c>
      <c r="L1019">
        <v>0.92</v>
      </c>
      <c r="M1019" t="s">
        <v>13</v>
      </c>
      <c r="N1019">
        <f t="shared" si="185"/>
        <v>48626.270000000899</v>
      </c>
      <c r="O1019">
        <f t="shared" si="181"/>
        <v>0</v>
      </c>
      <c r="U1019" t="str">
        <f ca="1"/>
        <v>2025-06-17 23:11:17</v>
      </c>
      <c r="V1019" s="4">
        <f t="shared" ca="1" si="186"/>
        <v>3</v>
      </c>
      <c r="W1019" s="4">
        <f t="shared" ca="1" si="187"/>
        <v>7</v>
      </c>
      <c r="X1019" s="4">
        <f t="shared" ca="1" si="188"/>
        <v>6.44</v>
      </c>
      <c r="Y1019" s="4">
        <f t="shared" ca="1" si="182"/>
        <v>0.86914000000000002</v>
      </c>
      <c r="Z1019" s="4">
        <f t="shared" ca="1" si="183"/>
        <v>0.86839999999999995</v>
      </c>
      <c r="AA1019" s="4">
        <f t="shared" ca="1" si="184"/>
        <v>0.86699000000000004</v>
      </c>
      <c r="AB1019">
        <f t="shared" ca="1" si="189"/>
        <v>0</v>
      </c>
      <c r="AC1019">
        <f t="shared" ca="1" si="190"/>
        <v>1</v>
      </c>
      <c r="AD1019">
        <f t="shared" ca="1" si="191"/>
        <v>0</v>
      </c>
    </row>
    <row r="1020" spans="1:30" x14ac:dyDescent="0.2">
      <c r="A1020" t="s">
        <v>11</v>
      </c>
      <c r="B1020" t="s">
        <v>2223</v>
      </c>
      <c r="C1020" t="s">
        <v>124</v>
      </c>
      <c r="D1020" t="s">
        <v>20</v>
      </c>
      <c r="E1020" t="s">
        <v>2224</v>
      </c>
      <c r="F1020" t="s">
        <v>2225</v>
      </c>
      <c r="G1020">
        <v>0.91978000000000004</v>
      </c>
      <c r="H1020">
        <v>0.92132999999999998</v>
      </c>
      <c r="J1020">
        <v>2</v>
      </c>
      <c r="L1020">
        <v>1.84</v>
      </c>
      <c r="M1020" t="s">
        <v>13</v>
      </c>
      <c r="N1020">
        <f t="shared" si="185"/>
        <v>48625.350000000901</v>
      </c>
      <c r="O1020">
        <f t="shared" si="181"/>
        <v>1</v>
      </c>
      <c r="U1020" t="str">
        <f ca="1"/>
        <v>2025-06-17 23:01:05</v>
      </c>
      <c r="V1020" s="4">
        <f t="shared" ca="1" si="186"/>
        <v>2</v>
      </c>
      <c r="W1020" s="4">
        <f t="shared" ca="1" si="187"/>
        <v>3</v>
      </c>
      <c r="X1020" s="4">
        <f t="shared" ca="1" si="188"/>
        <v>0.84000000000000008</v>
      </c>
      <c r="Y1020" s="4">
        <f t="shared" ca="1" si="182"/>
        <v>0.86885999999999997</v>
      </c>
      <c r="Z1020" s="4">
        <f t="shared" ca="1" si="183"/>
        <v>0.86961999999999995</v>
      </c>
      <c r="AA1020" s="4">
        <f t="shared" ca="1" si="184"/>
        <v>0.86699999999999999</v>
      </c>
      <c r="AB1020">
        <f t="shared" ca="1" si="189"/>
        <v>1</v>
      </c>
      <c r="AC1020">
        <f t="shared" ca="1" si="190"/>
        <v>0</v>
      </c>
      <c r="AD1020">
        <f t="shared" ca="1" si="191"/>
        <v>0</v>
      </c>
    </row>
    <row r="1021" spans="1:30" x14ac:dyDescent="0.2">
      <c r="A1021" t="s">
        <v>11</v>
      </c>
      <c r="B1021" t="s">
        <v>2226</v>
      </c>
      <c r="C1021" t="s">
        <v>28</v>
      </c>
      <c r="D1021" t="s">
        <v>20</v>
      </c>
      <c r="E1021" t="s">
        <v>2227</v>
      </c>
      <c r="F1021" t="s">
        <v>2225</v>
      </c>
      <c r="G1021">
        <v>0.92078000000000004</v>
      </c>
      <c r="H1021">
        <v>0.92132999999999998</v>
      </c>
      <c r="J1021">
        <v>1</v>
      </c>
      <c r="L1021">
        <v>0.92</v>
      </c>
      <c r="M1021" t="s">
        <v>13</v>
      </c>
      <c r="N1021">
        <f t="shared" si="185"/>
        <v>48623.510000000904</v>
      </c>
      <c r="O1021">
        <f t="shared" si="181"/>
        <v>0</v>
      </c>
      <c r="U1021" t="str">
        <f ca="1"/>
        <v>2025-06-17 22:50:52</v>
      </c>
      <c r="V1021" s="4">
        <f t="shared" ca="1" si="186"/>
        <v>3</v>
      </c>
      <c r="W1021" s="4">
        <f t="shared" ca="1" si="187"/>
        <v>7</v>
      </c>
      <c r="X1021" s="4">
        <f t="shared" ca="1" si="188"/>
        <v>6.44</v>
      </c>
      <c r="Y1021" s="4">
        <f t="shared" ca="1" si="182"/>
        <v>0.86961999999999995</v>
      </c>
      <c r="Z1021" s="4">
        <f t="shared" ca="1" si="183"/>
        <v>0.86926999999999999</v>
      </c>
      <c r="AA1021" s="4">
        <f t="shared" ca="1" si="184"/>
        <v>0.86734999999999995</v>
      </c>
      <c r="AB1021">
        <f t="shared" ca="1" si="189"/>
        <v>0</v>
      </c>
      <c r="AC1021">
        <f t="shared" ca="1" si="190"/>
        <v>1</v>
      </c>
      <c r="AD1021">
        <f t="shared" ca="1" si="191"/>
        <v>0</v>
      </c>
    </row>
    <row r="1022" spans="1:30" x14ac:dyDescent="0.2">
      <c r="A1022" t="s">
        <v>11</v>
      </c>
      <c r="B1022" t="s">
        <v>2228</v>
      </c>
      <c r="C1022" t="s">
        <v>28</v>
      </c>
      <c r="D1022" t="s">
        <v>20</v>
      </c>
      <c r="E1022" t="s">
        <v>2229</v>
      </c>
      <c r="F1022" t="s">
        <v>2230</v>
      </c>
      <c r="G1022">
        <v>0.91747000000000001</v>
      </c>
      <c r="H1022">
        <v>0.92066999999999999</v>
      </c>
      <c r="J1022">
        <v>1</v>
      </c>
      <c r="L1022">
        <v>0.92</v>
      </c>
      <c r="M1022" t="s">
        <v>13</v>
      </c>
      <c r="N1022">
        <f t="shared" si="185"/>
        <v>48622.590000000906</v>
      </c>
      <c r="O1022">
        <f t="shared" si="181"/>
        <v>0</v>
      </c>
      <c r="U1022" t="str">
        <f ca="1"/>
        <v>2025-06-17 22:40:39</v>
      </c>
      <c r="V1022" s="4">
        <f t="shared" ca="1" si="186"/>
        <v>3</v>
      </c>
      <c r="W1022" s="4">
        <f t="shared" ca="1" si="187"/>
        <v>7</v>
      </c>
      <c r="X1022" s="4">
        <f t="shared" ca="1" si="188"/>
        <v>-7</v>
      </c>
      <c r="Y1022" s="4">
        <f t="shared" ca="1" si="182"/>
        <v>0.86926999999999999</v>
      </c>
      <c r="Z1022" s="4">
        <f t="shared" ca="1" si="183"/>
        <v>0.86722999999999995</v>
      </c>
      <c r="AA1022" s="4">
        <f t="shared" ca="1" si="184"/>
        <v>0.86487999999999998</v>
      </c>
      <c r="AB1022">
        <f t="shared" ca="1" si="189"/>
        <v>0</v>
      </c>
      <c r="AC1022">
        <f t="shared" ca="1" si="190"/>
        <v>1</v>
      </c>
      <c r="AD1022">
        <f t="shared" ca="1" si="191"/>
        <v>0</v>
      </c>
    </row>
    <row r="1023" spans="1:30" x14ac:dyDescent="0.2">
      <c r="A1023" t="s">
        <v>14</v>
      </c>
      <c r="B1023" t="s">
        <v>2231</v>
      </c>
      <c r="C1023" t="s">
        <v>28</v>
      </c>
      <c r="D1023" t="s">
        <v>20</v>
      </c>
      <c r="E1023" t="s">
        <v>2232</v>
      </c>
      <c r="F1023" t="s">
        <v>2233</v>
      </c>
      <c r="G1023">
        <v>0.91696</v>
      </c>
      <c r="H1023">
        <v>0.91757</v>
      </c>
      <c r="J1023">
        <v>1</v>
      </c>
      <c r="L1023">
        <v>-1</v>
      </c>
      <c r="M1023" t="s">
        <v>13</v>
      </c>
      <c r="N1023">
        <f t="shared" si="185"/>
        <v>48621.670000000908</v>
      </c>
      <c r="O1023">
        <f t="shared" si="181"/>
        <v>0</v>
      </c>
      <c r="U1023" t="str">
        <f ca="1"/>
        <v>2025-06-17 22:29:50</v>
      </c>
      <c r="V1023" s="4">
        <f t="shared" ca="1" si="186"/>
        <v>2</v>
      </c>
      <c r="W1023" s="4">
        <f t="shared" ca="1" si="187"/>
        <v>3</v>
      </c>
      <c r="X1023" s="4">
        <f t="shared" ca="1" si="188"/>
        <v>2.7600000000000002</v>
      </c>
      <c r="Y1023" s="4">
        <f t="shared" ca="1" si="182"/>
        <v>0.86546000000000001</v>
      </c>
      <c r="Z1023" s="4">
        <f t="shared" ca="1" si="183"/>
        <v>0.86753000000000002</v>
      </c>
      <c r="AA1023" s="4">
        <f t="shared" ca="1" si="184"/>
        <v>0.86651999999999996</v>
      </c>
      <c r="AB1023">
        <f t="shared" ca="1" si="189"/>
        <v>0</v>
      </c>
      <c r="AC1023">
        <f t="shared" ca="1" si="190"/>
        <v>0</v>
      </c>
      <c r="AD1023">
        <f t="shared" ca="1" si="191"/>
        <v>1</v>
      </c>
    </row>
    <row r="1024" spans="1:30" x14ac:dyDescent="0.2">
      <c r="A1024" t="s">
        <v>14</v>
      </c>
      <c r="B1024" t="s">
        <v>2234</v>
      </c>
      <c r="C1024" t="s">
        <v>140</v>
      </c>
      <c r="D1024" t="s">
        <v>20</v>
      </c>
      <c r="E1024" t="s">
        <v>2235</v>
      </c>
      <c r="F1024" t="s">
        <v>2236</v>
      </c>
      <c r="G1024">
        <v>0.91805999999999999</v>
      </c>
      <c r="H1024">
        <v>0.91640999999999995</v>
      </c>
      <c r="J1024">
        <v>2</v>
      </c>
      <c r="L1024">
        <v>1.84</v>
      </c>
      <c r="M1024" t="s">
        <v>13</v>
      </c>
      <c r="N1024">
        <f t="shared" si="185"/>
        <v>48622.670000000908</v>
      </c>
      <c r="O1024">
        <f t="shared" si="181"/>
        <v>0</v>
      </c>
      <c r="U1024" t="str">
        <f ca="1"/>
        <v>2025-06-17 22:07:52</v>
      </c>
      <c r="V1024" s="4">
        <f t="shared" ca="1" si="186"/>
        <v>2</v>
      </c>
      <c r="W1024" s="4">
        <f t="shared" ca="1" si="187"/>
        <v>3</v>
      </c>
      <c r="X1024" s="4">
        <f t="shared" ca="1" si="188"/>
        <v>-3</v>
      </c>
      <c r="Y1024" s="4">
        <f t="shared" ca="1" si="182"/>
        <v>0.66754000000000002</v>
      </c>
      <c r="Z1024" s="4">
        <f t="shared" ca="1" si="183"/>
        <v>0.66822000000000004</v>
      </c>
      <c r="AA1024" s="4">
        <f t="shared" ca="1" si="184"/>
        <v>0.66761000000000004</v>
      </c>
      <c r="AB1024">
        <f t="shared" ca="1" si="189"/>
        <v>0</v>
      </c>
      <c r="AC1024">
        <f t="shared" ca="1" si="190"/>
        <v>0</v>
      </c>
      <c r="AD1024">
        <f t="shared" ca="1" si="191"/>
        <v>1</v>
      </c>
    </row>
    <row r="1025" spans="1:30" x14ac:dyDescent="0.2">
      <c r="A1025" t="s">
        <v>14</v>
      </c>
      <c r="B1025" t="s">
        <v>2237</v>
      </c>
      <c r="C1025" t="s">
        <v>28</v>
      </c>
      <c r="D1025" t="s">
        <v>20</v>
      </c>
      <c r="E1025" t="s">
        <v>2238</v>
      </c>
      <c r="F1025" t="s">
        <v>2236</v>
      </c>
      <c r="G1025">
        <v>0.91717000000000004</v>
      </c>
      <c r="H1025">
        <v>0.91640999999999995</v>
      </c>
      <c r="J1025">
        <v>1</v>
      </c>
      <c r="L1025">
        <v>0.92</v>
      </c>
      <c r="M1025" t="s">
        <v>13</v>
      </c>
      <c r="N1025">
        <f t="shared" si="185"/>
        <v>48620.830000000911</v>
      </c>
      <c r="O1025">
        <f t="shared" si="181"/>
        <v>0</v>
      </c>
      <c r="U1025" t="str">
        <f ca="1"/>
        <v>2025-06-17 21:57:40</v>
      </c>
      <c r="V1025" s="4">
        <f t="shared" ca="1" si="186"/>
        <v>3</v>
      </c>
      <c r="W1025" s="4">
        <f t="shared" ca="1" si="187"/>
        <v>7</v>
      </c>
      <c r="X1025" s="4">
        <f t="shared" ca="1" si="188"/>
        <v>6.44</v>
      </c>
      <c r="Y1025" s="4">
        <f t="shared" ca="1" si="182"/>
        <v>0.66822999999999999</v>
      </c>
      <c r="Z1025" s="4">
        <f t="shared" ca="1" si="183"/>
        <v>0.66737000000000002</v>
      </c>
      <c r="AA1025" s="4">
        <f t="shared" ca="1" si="184"/>
        <v>0.66668000000000005</v>
      </c>
      <c r="AB1025">
        <f t="shared" ca="1" si="189"/>
        <v>0</v>
      </c>
      <c r="AC1025">
        <f t="shared" ca="1" si="190"/>
        <v>1</v>
      </c>
      <c r="AD1025">
        <f t="shared" ca="1" si="191"/>
        <v>0</v>
      </c>
    </row>
    <row r="1026" spans="1:30" x14ac:dyDescent="0.2">
      <c r="A1026" t="s">
        <v>14</v>
      </c>
      <c r="B1026" t="s">
        <v>2239</v>
      </c>
      <c r="C1026" t="s">
        <v>28</v>
      </c>
      <c r="D1026" t="s">
        <v>20</v>
      </c>
      <c r="E1026" t="s">
        <v>2240</v>
      </c>
      <c r="F1026" t="s">
        <v>2241</v>
      </c>
      <c r="G1026">
        <v>0.91730999999999996</v>
      </c>
      <c r="H1026">
        <v>0.91725000000000001</v>
      </c>
      <c r="J1026">
        <v>1</v>
      </c>
      <c r="L1026">
        <v>0.92</v>
      </c>
      <c r="M1026" t="s">
        <v>13</v>
      </c>
      <c r="N1026">
        <f t="shared" si="185"/>
        <v>48619.910000000913</v>
      </c>
      <c r="O1026">
        <f t="shared" ref="O1026:O1089" si="192">IF(OR(AND(A1880="call",J1880=1,G1880&lt;H1880),AND(A1880="put",J1880=1,G1880&gt;H1880)),1,0)</f>
        <v>0</v>
      </c>
      <c r="U1026" t="str">
        <f ca="1"/>
        <v>2025-06-17 21:47:27</v>
      </c>
      <c r="V1026" s="4">
        <f t="shared" ca="1" si="186"/>
        <v>3</v>
      </c>
      <c r="W1026" s="4">
        <f t="shared" ca="1" si="187"/>
        <v>7</v>
      </c>
      <c r="X1026" s="4">
        <f t="shared" ca="1" si="188"/>
        <v>6.44</v>
      </c>
      <c r="Y1026" s="4">
        <f t="shared" ca="1" si="182"/>
        <v>0.66735</v>
      </c>
      <c r="Z1026" s="4">
        <f t="shared" ca="1" si="183"/>
        <v>0.66674999999999995</v>
      </c>
      <c r="AA1026" s="4">
        <f t="shared" ca="1" si="184"/>
        <v>0.66632000000000002</v>
      </c>
      <c r="AB1026">
        <f t="shared" ca="1" si="189"/>
        <v>0</v>
      </c>
      <c r="AC1026">
        <f t="shared" ca="1" si="190"/>
        <v>1</v>
      </c>
      <c r="AD1026">
        <f t="shared" ca="1" si="191"/>
        <v>0</v>
      </c>
    </row>
    <row r="1027" spans="1:30" x14ac:dyDescent="0.2">
      <c r="A1027" t="s">
        <v>14</v>
      </c>
      <c r="B1027" t="s">
        <v>2242</v>
      </c>
      <c r="C1027" t="s">
        <v>122</v>
      </c>
      <c r="D1027" t="s">
        <v>20</v>
      </c>
      <c r="E1027" t="s">
        <v>2243</v>
      </c>
      <c r="F1027" t="s">
        <v>2241</v>
      </c>
      <c r="G1027">
        <v>0.91832999999999998</v>
      </c>
      <c r="H1027">
        <v>0.91725000000000001</v>
      </c>
      <c r="J1027">
        <v>2</v>
      </c>
      <c r="L1027">
        <v>1.84</v>
      </c>
      <c r="M1027" t="s">
        <v>13</v>
      </c>
      <c r="N1027">
        <f t="shared" si="185"/>
        <v>48618.990000000915</v>
      </c>
      <c r="O1027">
        <f t="shared" si="192"/>
        <v>0</v>
      </c>
      <c r="U1027" t="str">
        <f ca="1"/>
        <v>2025-06-17 21:37:14</v>
      </c>
      <c r="V1027" s="4">
        <f t="shared" ca="1" si="186"/>
        <v>2</v>
      </c>
      <c r="W1027" s="4">
        <f t="shared" ca="1" si="187"/>
        <v>3</v>
      </c>
      <c r="X1027" s="4">
        <f t="shared" ca="1" si="188"/>
        <v>-3</v>
      </c>
      <c r="Y1027" s="4">
        <f t="shared" ref="Y1027:Y1090" ca="1" si="193">_xlfn.MAXIFS(INDIRECT($Q$10),INDIRECT($Q$5),$U1027)</f>
        <v>0.66695000000000004</v>
      </c>
      <c r="Z1027" s="4">
        <f t="shared" ref="Z1027:Z1090" ca="1" si="194">_xlfn.MAXIFS(INDIRECT($Q$9),INDIRECT($Q$5),$U1027)</f>
        <v>0.66662999999999994</v>
      </c>
      <c r="AA1027" s="4">
        <f t="shared" ref="AA1027:AA1090" ca="1" si="195">_xlfn.MINIFS(INDIRECT($Q$9),INDIRECT($Q$5),$U1027)</f>
        <v>0.66617999999999999</v>
      </c>
      <c r="AB1027">
        <f t="shared" ca="1" si="189"/>
        <v>0</v>
      </c>
      <c r="AC1027">
        <f t="shared" ca="1" si="190"/>
        <v>1</v>
      </c>
      <c r="AD1027">
        <f t="shared" ca="1" si="191"/>
        <v>0</v>
      </c>
    </row>
    <row r="1028" spans="1:30" x14ac:dyDescent="0.2">
      <c r="A1028" t="s">
        <v>11</v>
      </c>
      <c r="B1028" t="s">
        <v>2244</v>
      </c>
      <c r="C1028" t="s">
        <v>28</v>
      </c>
      <c r="D1028" t="s">
        <v>20</v>
      </c>
      <c r="E1028" t="s">
        <v>2245</v>
      </c>
      <c r="F1028" t="s">
        <v>2246</v>
      </c>
      <c r="G1028">
        <v>0.91869999999999996</v>
      </c>
      <c r="H1028">
        <v>0.91783000000000003</v>
      </c>
      <c r="J1028">
        <v>1</v>
      </c>
      <c r="L1028">
        <v>-1</v>
      </c>
      <c r="M1028" t="s">
        <v>13</v>
      </c>
      <c r="N1028">
        <f t="shared" ref="N1028:N1091" si="196">N1027-L1027</f>
        <v>48617.150000000918</v>
      </c>
      <c r="O1028">
        <f t="shared" si="192"/>
        <v>0</v>
      </c>
      <c r="U1028" t="str">
        <f ca="1"/>
        <v>2025-06-17 21:04:33</v>
      </c>
      <c r="V1028" s="4">
        <f t="shared" ca="1" si="186"/>
        <v>1</v>
      </c>
      <c r="W1028" s="4">
        <f t="shared" ca="1" si="187"/>
        <v>1</v>
      </c>
      <c r="X1028" s="4">
        <f t="shared" ca="1" si="188"/>
        <v>-1</v>
      </c>
      <c r="Y1028" s="4">
        <f t="shared" ca="1" si="193"/>
        <v>0.86917</v>
      </c>
      <c r="Z1028" s="4">
        <f t="shared" ca="1" si="194"/>
        <v>0.86946000000000001</v>
      </c>
      <c r="AA1028" s="4">
        <f t="shared" ca="1" si="195"/>
        <v>0.86946000000000001</v>
      </c>
      <c r="AB1028">
        <f t="shared" ca="1" si="189"/>
        <v>0</v>
      </c>
      <c r="AC1028">
        <f t="shared" ca="1" si="190"/>
        <v>0</v>
      </c>
      <c r="AD1028">
        <f t="shared" ca="1" si="191"/>
        <v>1</v>
      </c>
    </row>
    <row r="1029" spans="1:30" x14ac:dyDescent="0.2">
      <c r="A1029" t="s">
        <v>11</v>
      </c>
      <c r="B1029" t="s">
        <v>2247</v>
      </c>
      <c r="C1029" t="s">
        <v>94</v>
      </c>
      <c r="D1029" t="s">
        <v>20</v>
      </c>
      <c r="E1029" t="s">
        <v>2248</v>
      </c>
      <c r="F1029" t="s">
        <v>2246</v>
      </c>
      <c r="G1029">
        <v>0.91808999999999996</v>
      </c>
      <c r="H1029">
        <v>0.91783000000000003</v>
      </c>
      <c r="J1029">
        <v>2</v>
      </c>
      <c r="L1029">
        <v>-2</v>
      </c>
      <c r="M1029" t="s">
        <v>13</v>
      </c>
      <c r="N1029">
        <f t="shared" si="196"/>
        <v>48618.150000000918</v>
      </c>
      <c r="O1029">
        <f t="shared" si="192"/>
        <v>1</v>
      </c>
      <c r="U1029" t="str">
        <f ca="1"/>
        <v>2025-06-17 20:54:21</v>
      </c>
      <c r="V1029" s="4">
        <f t="shared" ca="1" si="186"/>
        <v>3</v>
      </c>
      <c r="W1029" s="4">
        <f t="shared" ca="1" si="187"/>
        <v>7</v>
      </c>
      <c r="X1029" s="4">
        <f t="shared" ca="1" si="188"/>
        <v>4.5200000000000005</v>
      </c>
      <c r="Y1029" s="4">
        <f t="shared" ca="1" si="193"/>
        <v>0.86897000000000002</v>
      </c>
      <c r="Z1029" s="4">
        <f t="shared" ca="1" si="194"/>
        <v>0.87</v>
      </c>
      <c r="AA1029" s="4">
        <f t="shared" ca="1" si="195"/>
        <v>0.86745000000000005</v>
      </c>
      <c r="AB1029">
        <f t="shared" ca="1" si="189"/>
        <v>1</v>
      </c>
      <c r="AC1029">
        <f t="shared" ca="1" si="190"/>
        <v>0</v>
      </c>
      <c r="AD1029">
        <f t="shared" ca="1" si="191"/>
        <v>0</v>
      </c>
    </row>
    <row r="1030" spans="1:30" x14ac:dyDescent="0.2">
      <c r="A1030" t="s">
        <v>11</v>
      </c>
      <c r="B1030" t="s">
        <v>2249</v>
      </c>
      <c r="C1030" t="s">
        <v>79</v>
      </c>
      <c r="D1030" t="s">
        <v>20</v>
      </c>
      <c r="E1030" t="s">
        <v>2250</v>
      </c>
      <c r="F1030" t="s">
        <v>2246</v>
      </c>
      <c r="G1030">
        <v>0.91742000000000001</v>
      </c>
      <c r="H1030">
        <v>0.91783000000000003</v>
      </c>
      <c r="J1030">
        <v>4</v>
      </c>
      <c r="L1030">
        <v>3.68</v>
      </c>
      <c r="M1030" t="s">
        <v>13</v>
      </c>
      <c r="N1030">
        <f t="shared" si="196"/>
        <v>48620.150000000918</v>
      </c>
      <c r="O1030">
        <f t="shared" si="192"/>
        <v>0</v>
      </c>
      <c r="U1030" t="str">
        <f ca="1"/>
        <v>2025-06-17 20:44:08</v>
      </c>
      <c r="V1030" s="4">
        <f t="shared" ca="1" si="186"/>
        <v>2</v>
      </c>
      <c r="W1030" s="4">
        <f t="shared" ca="1" si="187"/>
        <v>3</v>
      </c>
      <c r="X1030" s="4">
        <f t="shared" ca="1" si="188"/>
        <v>2.7600000000000002</v>
      </c>
      <c r="Y1030" s="4">
        <f t="shared" ca="1" si="193"/>
        <v>0.86970999999999998</v>
      </c>
      <c r="Z1030" s="4">
        <f t="shared" ca="1" si="194"/>
        <v>0.86824000000000001</v>
      </c>
      <c r="AA1030" s="4">
        <f t="shared" ca="1" si="195"/>
        <v>0.86712</v>
      </c>
      <c r="AB1030">
        <f t="shared" ca="1" si="189"/>
        <v>0</v>
      </c>
      <c r="AC1030">
        <f t="shared" ca="1" si="190"/>
        <v>1</v>
      </c>
      <c r="AD1030">
        <f t="shared" ca="1" si="191"/>
        <v>0</v>
      </c>
    </row>
    <row r="1031" spans="1:30" x14ac:dyDescent="0.2">
      <c r="A1031" t="s">
        <v>11</v>
      </c>
      <c r="B1031" t="s">
        <v>2251</v>
      </c>
      <c r="C1031" t="s">
        <v>28</v>
      </c>
      <c r="D1031" t="s">
        <v>20</v>
      </c>
      <c r="E1031" t="s">
        <v>2252</v>
      </c>
      <c r="F1031" t="s">
        <v>2253</v>
      </c>
      <c r="G1031">
        <v>0.91693999999999998</v>
      </c>
      <c r="H1031">
        <v>0.91898999999999997</v>
      </c>
      <c r="J1031">
        <v>1</v>
      </c>
      <c r="L1031">
        <v>0.92</v>
      </c>
      <c r="M1031" t="s">
        <v>13</v>
      </c>
      <c r="N1031">
        <f t="shared" si="196"/>
        <v>48616.470000000918</v>
      </c>
      <c r="O1031">
        <f t="shared" si="192"/>
        <v>0</v>
      </c>
      <c r="U1031" t="str">
        <f ca="1"/>
        <v>2025-06-17 20:33:56</v>
      </c>
      <c r="V1031" s="4">
        <f t="shared" ca="1" si="186"/>
        <v>1</v>
      </c>
      <c r="W1031" s="4">
        <f t="shared" ca="1" si="187"/>
        <v>1</v>
      </c>
      <c r="X1031" s="4">
        <f t="shared" ca="1" si="188"/>
        <v>0.92</v>
      </c>
      <c r="Y1031" s="4">
        <f t="shared" ca="1" si="193"/>
        <v>0.86790999999999996</v>
      </c>
      <c r="Z1031" s="4">
        <f t="shared" ca="1" si="194"/>
        <v>0.86543000000000003</v>
      </c>
      <c r="AA1031" s="4">
        <f t="shared" ca="1" si="195"/>
        <v>0.86543000000000003</v>
      </c>
      <c r="AB1031">
        <f t="shared" ca="1" si="189"/>
        <v>0</v>
      </c>
      <c r="AC1031">
        <f t="shared" ca="1" si="190"/>
        <v>1</v>
      </c>
      <c r="AD1031">
        <f t="shared" ca="1" si="191"/>
        <v>0</v>
      </c>
    </row>
    <row r="1032" spans="1:30" x14ac:dyDescent="0.2">
      <c r="A1032" t="s">
        <v>11</v>
      </c>
      <c r="B1032" t="s">
        <v>2254</v>
      </c>
      <c r="C1032" t="s">
        <v>28</v>
      </c>
      <c r="D1032" t="s">
        <v>20</v>
      </c>
      <c r="E1032" t="s">
        <v>2255</v>
      </c>
      <c r="F1032" t="s">
        <v>2256</v>
      </c>
      <c r="G1032">
        <v>0.91679999999999995</v>
      </c>
      <c r="H1032">
        <v>0.91683999999999999</v>
      </c>
      <c r="J1032">
        <v>1</v>
      </c>
      <c r="L1032">
        <v>0.92</v>
      </c>
      <c r="M1032" t="s">
        <v>13</v>
      </c>
      <c r="N1032">
        <f t="shared" si="196"/>
        <v>48615.55000000092</v>
      </c>
      <c r="O1032">
        <f t="shared" si="192"/>
        <v>0</v>
      </c>
      <c r="U1032" t="str">
        <f ca="1"/>
        <v>2025-06-17 20:23:43</v>
      </c>
      <c r="V1032" s="4">
        <f t="shared" ca="1" si="186"/>
        <v>4</v>
      </c>
      <c r="W1032" s="4">
        <f t="shared" ca="1" si="187"/>
        <v>15</v>
      </c>
      <c r="X1032" s="4">
        <f t="shared" ca="1" si="188"/>
        <v>11.88</v>
      </c>
      <c r="Y1032" s="4">
        <f t="shared" ca="1" si="193"/>
        <v>0.86604999999999999</v>
      </c>
      <c r="Z1032" s="4">
        <f t="shared" ca="1" si="194"/>
        <v>0.86748999999999998</v>
      </c>
      <c r="AA1032" s="4">
        <f t="shared" ca="1" si="195"/>
        <v>0.86584000000000005</v>
      </c>
      <c r="AB1032">
        <f t="shared" ca="1" si="189"/>
        <v>1</v>
      </c>
      <c r="AC1032">
        <f t="shared" ca="1" si="190"/>
        <v>0</v>
      </c>
      <c r="AD1032">
        <f t="shared" ca="1" si="191"/>
        <v>0</v>
      </c>
    </row>
    <row r="1033" spans="1:30" x14ac:dyDescent="0.2">
      <c r="A1033" t="s">
        <v>11</v>
      </c>
      <c r="B1033" t="s">
        <v>2257</v>
      </c>
      <c r="C1033" t="s">
        <v>123</v>
      </c>
      <c r="D1033" t="s">
        <v>20</v>
      </c>
      <c r="E1033" t="s">
        <v>2258</v>
      </c>
      <c r="F1033" t="s">
        <v>2256</v>
      </c>
      <c r="G1033">
        <v>0.91513</v>
      </c>
      <c r="H1033">
        <v>0.91683999999999999</v>
      </c>
      <c r="J1033">
        <v>2</v>
      </c>
      <c r="L1033">
        <v>1.84</v>
      </c>
      <c r="M1033" t="s">
        <v>13</v>
      </c>
      <c r="N1033">
        <f t="shared" si="196"/>
        <v>48614.630000000921</v>
      </c>
      <c r="O1033">
        <f t="shared" si="192"/>
        <v>0</v>
      </c>
      <c r="U1033" t="str">
        <f ca="1"/>
        <v>2025-06-17 20:13:04</v>
      </c>
      <c r="V1033" s="4">
        <f t="shared" ca="1" si="186"/>
        <v>1</v>
      </c>
      <c r="W1033" s="4">
        <f t="shared" ca="1" si="187"/>
        <v>1</v>
      </c>
      <c r="X1033" s="4">
        <f t="shared" ca="1" si="188"/>
        <v>0.92</v>
      </c>
      <c r="Y1033" s="4">
        <f t="shared" ca="1" si="193"/>
        <v>0.86563000000000001</v>
      </c>
      <c r="Z1033" s="4">
        <f t="shared" ca="1" si="194"/>
        <v>0.86824999999999997</v>
      </c>
      <c r="AA1033" s="4">
        <f t="shared" ca="1" si="195"/>
        <v>0.86824999999999997</v>
      </c>
      <c r="AB1033">
        <f t="shared" ca="1" si="189"/>
        <v>0</v>
      </c>
      <c r="AC1033">
        <f t="shared" ca="1" si="190"/>
        <v>0</v>
      </c>
      <c r="AD1033">
        <f t="shared" ca="1" si="191"/>
        <v>1</v>
      </c>
    </row>
    <row r="1034" spans="1:30" x14ac:dyDescent="0.2">
      <c r="A1034" t="s">
        <v>11</v>
      </c>
      <c r="B1034" t="s">
        <v>2259</v>
      </c>
      <c r="C1034" t="s">
        <v>28</v>
      </c>
      <c r="D1034" t="s">
        <v>20</v>
      </c>
      <c r="E1034" t="s">
        <v>2260</v>
      </c>
      <c r="F1034" t="s">
        <v>2261</v>
      </c>
      <c r="G1034">
        <v>0.91530999999999996</v>
      </c>
      <c r="H1034">
        <v>0.91717000000000004</v>
      </c>
      <c r="J1034">
        <v>1</v>
      </c>
      <c r="L1034">
        <v>0.92</v>
      </c>
      <c r="M1034" t="s">
        <v>13</v>
      </c>
      <c r="N1034">
        <f t="shared" si="196"/>
        <v>48612.790000000925</v>
      </c>
      <c r="O1034">
        <f t="shared" si="192"/>
        <v>0</v>
      </c>
      <c r="U1034" t="str">
        <f ca="1"/>
        <v>2025-06-17 20:02:51</v>
      </c>
      <c r="V1034" s="4">
        <f t="shared" ca="1" si="186"/>
        <v>1</v>
      </c>
      <c r="W1034" s="4">
        <f t="shared" ca="1" si="187"/>
        <v>1</v>
      </c>
      <c r="X1034" s="4">
        <f t="shared" ca="1" si="188"/>
        <v>0.92</v>
      </c>
      <c r="Y1034" s="4">
        <f t="shared" ca="1" si="193"/>
        <v>0.86836999999999998</v>
      </c>
      <c r="Z1034" s="4">
        <f t="shared" ca="1" si="194"/>
        <v>0.87143000000000004</v>
      </c>
      <c r="AA1034" s="4">
        <f t="shared" ca="1" si="195"/>
        <v>0.87143000000000004</v>
      </c>
      <c r="AB1034">
        <f t="shared" ca="1" si="189"/>
        <v>0</v>
      </c>
      <c r="AC1034">
        <f t="shared" ca="1" si="190"/>
        <v>0</v>
      </c>
      <c r="AD1034">
        <f t="shared" ca="1" si="191"/>
        <v>1</v>
      </c>
    </row>
    <row r="1035" spans="1:30" x14ac:dyDescent="0.2">
      <c r="A1035" t="s">
        <v>11</v>
      </c>
      <c r="B1035" t="s">
        <v>2262</v>
      </c>
      <c r="C1035" t="s">
        <v>129</v>
      </c>
      <c r="D1035" t="s">
        <v>20</v>
      </c>
      <c r="E1035" t="s">
        <v>2263</v>
      </c>
      <c r="F1035" t="s">
        <v>2261</v>
      </c>
      <c r="G1035">
        <v>0.91432999999999998</v>
      </c>
      <c r="H1035">
        <v>0.91717000000000004</v>
      </c>
      <c r="J1035">
        <v>2</v>
      </c>
      <c r="L1035">
        <v>1.84</v>
      </c>
      <c r="M1035" t="s">
        <v>13</v>
      </c>
      <c r="N1035">
        <f t="shared" si="196"/>
        <v>48611.870000000927</v>
      </c>
      <c r="O1035">
        <f t="shared" si="192"/>
        <v>0</v>
      </c>
      <c r="U1035" t="str">
        <f ca="1"/>
        <v>2025-06-17 19:52:39</v>
      </c>
      <c r="V1035" s="4">
        <f t="shared" ca="1" si="186"/>
        <v>2</v>
      </c>
      <c r="W1035" s="4">
        <f t="shared" ca="1" si="187"/>
        <v>3</v>
      </c>
      <c r="X1035" s="4">
        <f t="shared" ca="1" si="188"/>
        <v>0.84000000000000008</v>
      </c>
      <c r="Y1035" s="4">
        <f t="shared" ca="1" si="193"/>
        <v>0.87131000000000003</v>
      </c>
      <c r="Z1035" s="4">
        <f t="shared" ca="1" si="194"/>
        <v>0.87229999999999996</v>
      </c>
      <c r="AA1035" s="4">
        <f t="shared" ca="1" si="195"/>
        <v>0.87063000000000001</v>
      </c>
      <c r="AB1035">
        <f t="shared" ca="1" si="189"/>
        <v>1</v>
      </c>
      <c r="AC1035">
        <f t="shared" ca="1" si="190"/>
        <v>0</v>
      </c>
      <c r="AD1035">
        <f t="shared" ca="1" si="191"/>
        <v>0</v>
      </c>
    </row>
    <row r="1036" spans="1:30" x14ac:dyDescent="0.2">
      <c r="A1036" t="s">
        <v>14</v>
      </c>
      <c r="B1036" t="s">
        <v>2264</v>
      </c>
      <c r="C1036" t="s">
        <v>138</v>
      </c>
      <c r="D1036" t="s">
        <v>20</v>
      </c>
      <c r="E1036" t="s">
        <v>2265</v>
      </c>
      <c r="F1036" t="s">
        <v>2266</v>
      </c>
      <c r="G1036">
        <v>0.91610000000000003</v>
      </c>
      <c r="H1036">
        <v>0.91532999999999998</v>
      </c>
      <c r="J1036">
        <v>2</v>
      </c>
      <c r="L1036">
        <v>1.84</v>
      </c>
      <c r="M1036" t="s">
        <v>13</v>
      </c>
      <c r="N1036">
        <f t="shared" si="196"/>
        <v>48610.03000000093</v>
      </c>
      <c r="O1036">
        <f t="shared" si="192"/>
        <v>0</v>
      </c>
      <c r="U1036" t="str">
        <f ca="1"/>
        <v>2025-06-17 19:42:26</v>
      </c>
      <c r="V1036" s="4">
        <f t="shared" ca="1" si="186"/>
        <v>4</v>
      </c>
      <c r="W1036" s="4">
        <f t="shared" ca="1" si="187"/>
        <v>15</v>
      </c>
      <c r="X1036" s="4">
        <f t="shared" ca="1" si="188"/>
        <v>-15</v>
      </c>
      <c r="Y1036" s="4">
        <f t="shared" ca="1" si="193"/>
        <v>0.87182999999999999</v>
      </c>
      <c r="Z1036" s="4">
        <f t="shared" ca="1" si="194"/>
        <v>0.87087000000000003</v>
      </c>
      <c r="AA1036" s="4">
        <f t="shared" ca="1" si="195"/>
        <v>0.86748000000000003</v>
      </c>
      <c r="AB1036">
        <f t="shared" ca="1" si="189"/>
        <v>0</v>
      </c>
      <c r="AC1036">
        <f t="shared" ca="1" si="190"/>
        <v>1</v>
      </c>
      <c r="AD1036">
        <f t="shared" ca="1" si="191"/>
        <v>0</v>
      </c>
    </row>
    <row r="1037" spans="1:30" x14ac:dyDescent="0.2">
      <c r="A1037" t="s">
        <v>14</v>
      </c>
      <c r="B1037" t="s">
        <v>2267</v>
      </c>
      <c r="C1037" t="s">
        <v>33</v>
      </c>
      <c r="D1037" t="s">
        <v>20</v>
      </c>
      <c r="E1037" t="s">
        <v>2268</v>
      </c>
      <c r="F1037" t="s">
        <v>2266</v>
      </c>
      <c r="G1037">
        <v>0.91524000000000005</v>
      </c>
      <c r="H1037">
        <v>0.91532999999999998</v>
      </c>
      <c r="J1037">
        <v>1</v>
      </c>
      <c r="L1037">
        <v>-1</v>
      </c>
      <c r="M1037" t="s">
        <v>13</v>
      </c>
      <c r="N1037">
        <f t="shared" si="196"/>
        <v>48608.190000000934</v>
      </c>
      <c r="O1037">
        <f t="shared" si="192"/>
        <v>0</v>
      </c>
      <c r="U1037" t="str">
        <f ca="1"/>
        <v>2025-06-17 19:32:14</v>
      </c>
      <c r="V1037" s="4">
        <f t="shared" ca="1" si="186"/>
        <v>1</v>
      </c>
      <c r="W1037" s="4">
        <f t="shared" ca="1" si="187"/>
        <v>1</v>
      </c>
      <c r="X1037" s="4">
        <f t="shared" ca="1" si="188"/>
        <v>0.92</v>
      </c>
      <c r="Y1037" s="4">
        <f t="shared" ca="1" si="193"/>
        <v>0.86745000000000005</v>
      </c>
      <c r="Z1037" s="4">
        <f t="shared" ca="1" si="194"/>
        <v>0.86695999999999995</v>
      </c>
      <c r="AA1037" s="4">
        <f t="shared" ca="1" si="195"/>
        <v>0.86695999999999995</v>
      </c>
      <c r="AB1037">
        <f t="shared" ca="1" si="189"/>
        <v>0</v>
      </c>
      <c r="AC1037">
        <f t="shared" ca="1" si="190"/>
        <v>1</v>
      </c>
      <c r="AD1037">
        <f t="shared" ca="1" si="191"/>
        <v>0</v>
      </c>
    </row>
    <row r="1038" spans="1:30" x14ac:dyDescent="0.2">
      <c r="A1038" t="s">
        <v>14</v>
      </c>
      <c r="B1038" t="s">
        <v>2269</v>
      </c>
      <c r="C1038" t="s">
        <v>133</v>
      </c>
      <c r="D1038" t="s">
        <v>20</v>
      </c>
      <c r="E1038" t="s">
        <v>2270</v>
      </c>
      <c r="F1038" t="s">
        <v>2271</v>
      </c>
      <c r="G1038">
        <v>0.91718</v>
      </c>
      <c r="H1038">
        <v>0.91591999999999996</v>
      </c>
      <c r="J1038">
        <v>8</v>
      </c>
      <c r="L1038">
        <v>7.36</v>
      </c>
      <c r="M1038" t="s">
        <v>13</v>
      </c>
      <c r="N1038">
        <f t="shared" si="196"/>
        <v>48609.190000000934</v>
      </c>
      <c r="O1038">
        <f t="shared" si="192"/>
        <v>0</v>
      </c>
      <c r="U1038" t="str">
        <f ca="1"/>
        <v>2025-06-17 19:22:02</v>
      </c>
      <c r="V1038" s="4">
        <f t="shared" ca="1" si="186"/>
        <v>3</v>
      </c>
      <c r="W1038" s="4">
        <f t="shared" ca="1" si="187"/>
        <v>7</v>
      </c>
      <c r="X1038" s="4">
        <f t="shared" ca="1" si="188"/>
        <v>0.68000000000000016</v>
      </c>
      <c r="Y1038" s="4">
        <f t="shared" ca="1" si="193"/>
        <v>0.86665999999999999</v>
      </c>
      <c r="Z1038" s="4">
        <f t="shared" ca="1" si="194"/>
        <v>0.86738000000000004</v>
      </c>
      <c r="AA1038" s="4">
        <f t="shared" ca="1" si="195"/>
        <v>0.8659</v>
      </c>
      <c r="AB1038">
        <f t="shared" ca="1" si="189"/>
        <v>1</v>
      </c>
      <c r="AC1038">
        <f t="shared" ca="1" si="190"/>
        <v>0</v>
      </c>
      <c r="AD1038">
        <f t="shared" ca="1" si="191"/>
        <v>0</v>
      </c>
    </row>
    <row r="1039" spans="1:30" x14ac:dyDescent="0.2">
      <c r="A1039" t="s">
        <v>14</v>
      </c>
      <c r="B1039" t="s">
        <v>2272</v>
      </c>
      <c r="C1039" t="s">
        <v>28</v>
      </c>
      <c r="D1039" t="s">
        <v>20</v>
      </c>
      <c r="E1039" t="s">
        <v>2273</v>
      </c>
      <c r="F1039" t="s">
        <v>2271</v>
      </c>
      <c r="G1039">
        <v>0.9143</v>
      </c>
      <c r="H1039">
        <v>0.91591999999999996</v>
      </c>
      <c r="J1039">
        <v>1</v>
      </c>
      <c r="L1039">
        <v>-1</v>
      </c>
      <c r="M1039" t="s">
        <v>13</v>
      </c>
      <c r="N1039">
        <f t="shared" si="196"/>
        <v>48601.830000000933</v>
      </c>
      <c r="O1039">
        <f t="shared" si="192"/>
        <v>1</v>
      </c>
      <c r="U1039" t="str">
        <f ca="1"/>
        <v>2025-06-17 19:11:25</v>
      </c>
      <c r="V1039" s="4">
        <f t="shared" ca="1" si="186"/>
        <v>1</v>
      </c>
      <c r="W1039" s="4">
        <f t="shared" ca="1" si="187"/>
        <v>1</v>
      </c>
      <c r="X1039" s="4">
        <f t="shared" ca="1" si="188"/>
        <v>0.92</v>
      </c>
      <c r="Y1039" s="4">
        <f t="shared" ca="1" si="193"/>
        <v>0.86606000000000005</v>
      </c>
      <c r="Z1039" s="4">
        <f t="shared" ca="1" si="194"/>
        <v>0.86753000000000002</v>
      </c>
      <c r="AA1039" s="4">
        <f t="shared" ca="1" si="195"/>
        <v>0.86753000000000002</v>
      </c>
      <c r="AB1039">
        <f t="shared" ca="1" si="189"/>
        <v>0</v>
      </c>
      <c r="AC1039">
        <f t="shared" ca="1" si="190"/>
        <v>0</v>
      </c>
      <c r="AD1039">
        <f t="shared" ca="1" si="191"/>
        <v>1</v>
      </c>
    </row>
    <row r="1040" spans="1:30" x14ac:dyDescent="0.2">
      <c r="A1040" t="s">
        <v>14</v>
      </c>
      <c r="B1040" t="s">
        <v>2274</v>
      </c>
      <c r="C1040" t="s">
        <v>123</v>
      </c>
      <c r="D1040" t="s">
        <v>20</v>
      </c>
      <c r="E1040" t="s">
        <v>2275</v>
      </c>
      <c r="F1040" t="s">
        <v>2271</v>
      </c>
      <c r="G1040">
        <v>0.91517000000000004</v>
      </c>
      <c r="H1040">
        <v>0.91591999999999996</v>
      </c>
      <c r="J1040">
        <v>2</v>
      </c>
      <c r="L1040">
        <v>-2</v>
      </c>
      <c r="M1040" t="s">
        <v>13</v>
      </c>
      <c r="N1040">
        <f t="shared" si="196"/>
        <v>48602.830000000933</v>
      </c>
      <c r="O1040">
        <f t="shared" si="192"/>
        <v>1</v>
      </c>
      <c r="U1040" t="str">
        <f ca="1"/>
        <v>2025-06-17 19:01:13</v>
      </c>
      <c r="V1040" s="4">
        <f t="shared" ca="1" si="186"/>
        <v>2</v>
      </c>
      <c r="W1040" s="4">
        <f t="shared" ca="1" si="187"/>
        <v>3</v>
      </c>
      <c r="X1040" s="4">
        <f t="shared" ca="1" si="188"/>
        <v>2.7600000000000002</v>
      </c>
      <c r="Y1040" s="4">
        <f t="shared" ca="1" si="193"/>
        <v>0.86714999999999998</v>
      </c>
      <c r="Z1040" s="4">
        <f t="shared" ca="1" si="194"/>
        <v>0.86861999999999995</v>
      </c>
      <c r="AA1040" s="4">
        <f t="shared" ca="1" si="195"/>
        <v>0.86736999999999997</v>
      </c>
      <c r="AB1040">
        <f t="shared" ca="1" si="189"/>
        <v>0</v>
      </c>
      <c r="AC1040">
        <f t="shared" ca="1" si="190"/>
        <v>0</v>
      </c>
      <c r="AD1040">
        <f t="shared" ca="1" si="191"/>
        <v>1</v>
      </c>
    </row>
    <row r="1041" spans="1:30" x14ac:dyDescent="0.2">
      <c r="A1041" t="s">
        <v>14</v>
      </c>
      <c r="B1041" t="s">
        <v>2276</v>
      </c>
      <c r="C1041" t="s">
        <v>130</v>
      </c>
      <c r="D1041" t="s">
        <v>20</v>
      </c>
      <c r="E1041" t="s">
        <v>2277</v>
      </c>
      <c r="F1041" t="s">
        <v>2271</v>
      </c>
      <c r="G1041">
        <v>0.91605999999999999</v>
      </c>
      <c r="H1041">
        <v>0.91591999999999996</v>
      </c>
      <c r="J1041">
        <v>4</v>
      </c>
      <c r="L1041">
        <v>3.68</v>
      </c>
      <c r="M1041" t="s">
        <v>13</v>
      </c>
      <c r="N1041">
        <f t="shared" si="196"/>
        <v>48604.830000000933</v>
      </c>
      <c r="O1041">
        <f t="shared" si="192"/>
        <v>0</v>
      </c>
      <c r="U1041" t="str">
        <f ca="1"/>
        <v>2025-06-17 18:51:01</v>
      </c>
      <c r="V1041" s="4">
        <f t="shared" ca="1" si="186"/>
        <v>1</v>
      </c>
      <c r="W1041" s="4">
        <f t="shared" ca="1" si="187"/>
        <v>1</v>
      </c>
      <c r="X1041" s="4">
        <f t="shared" ca="1" si="188"/>
        <v>0.92</v>
      </c>
      <c r="Y1041" s="4">
        <f t="shared" ca="1" si="193"/>
        <v>0.86711000000000005</v>
      </c>
      <c r="Z1041" s="4">
        <f t="shared" ca="1" si="194"/>
        <v>0.87039999999999995</v>
      </c>
      <c r="AA1041" s="4">
        <f t="shared" ca="1" si="195"/>
        <v>0.87039999999999995</v>
      </c>
      <c r="AB1041">
        <f t="shared" ca="1" si="189"/>
        <v>0</v>
      </c>
      <c r="AC1041">
        <f t="shared" ca="1" si="190"/>
        <v>0</v>
      </c>
      <c r="AD1041">
        <f t="shared" ca="1" si="191"/>
        <v>1</v>
      </c>
    </row>
    <row r="1042" spans="1:30" x14ac:dyDescent="0.2">
      <c r="A1042" t="s">
        <v>14</v>
      </c>
      <c r="B1042" t="s">
        <v>2278</v>
      </c>
      <c r="C1042" t="s">
        <v>28</v>
      </c>
      <c r="D1042" t="s">
        <v>20</v>
      </c>
      <c r="E1042" t="s">
        <v>2279</v>
      </c>
      <c r="F1042" t="s">
        <v>2280</v>
      </c>
      <c r="G1042">
        <v>0.91673000000000004</v>
      </c>
      <c r="H1042">
        <v>0.91417999999999999</v>
      </c>
      <c r="J1042">
        <v>1</v>
      </c>
      <c r="L1042">
        <v>0.92</v>
      </c>
      <c r="M1042" t="s">
        <v>13</v>
      </c>
      <c r="N1042">
        <f t="shared" si="196"/>
        <v>48601.150000000933</v>
      </c>
      <c r="O1042">
        <f t="shared" si="192"/>
        <v>0</v>
      </c>
      <c r="U1042" t="str">
        <f ca="1"/>
        <v>2025-06-17 18:40:48</v>
      </c>
      <c r="V1042" s="4">
        <f t="shared" ca="1" si="186"/>
        <v>1</v>
      </c>
      <c r="W1042" s="4">
        <f t="shared" ca="1" si="187"/>
        <v>1</v>
      </c>
      <c r="X1042" s="4">
        <f t="shared" ca="1" si="188"/>
        <v>0.92</v>
      </c>
      <c r="Y1042" s="4">
        <f t="shared" ca="1" si="193"/>
        <v>0.87092000000000003</v>
      </c>
      <c r="Z1042" s="4">
        <f t="shared" ca="1" si="194"/>
        <v>0.87226999999999999</v>
      </c>
      <c r="AA1042" s="4">
        <f t="shared" ca="1" si="195"/>
        <v>0.87226999999999999</v>
      </c>
      <c r="AB1042">
        <f t="shared" ca="1" si="189"/>
        <v>0</v>
      </c>
      <c r="AC1042">
        <f t="shared" ca="1" si="190"/>
        <v>0</v>
      </c>
      <c r="AD1042">
        <f t="shared" ca="1" si="191"/>
        <v>1</v>
      </c>
    </row>
    <row r="1043" spans="1:30" x14ac:dyDescent="0.2">
      <c r="A1043" t="s">
        <v>14</v>
      </c>
      <c r="B1043" t="s">
        <v>2281</v>
      </c>
      <c r="C1043" t="s">
        <v>28</v>
      </c>
      <c r="D1043" t="s">
        <v>20</v>
      </c>
      <c r="E1043" t="s">
        <v>2282</v>
      </c>
      <c r="F1043" t="s">
        <v>2283</v>
      </c>
      <c r="G1043">
        <v>0.91915000000000002</v>
      </c>
      <c r="H1043">
        <v>0.91679999999999995</v>
      </c>
      <c r="J1043">
        <v>1</v>
      </c>
      <c r="L1043">
        <v>0.92</v>
      </c>
      <c r="M1043" t="s">
        <v>13</v>
      </c>
      <c r="N1043">
        <f t="shared" si="196"/>
        <v>48600.230000000935</v>
      </c>
      <c r="O1043">
        <f t="shared" si="192"/>
        <v>1</v>
      </c>
      <c r="U1043" t="str">
        <f ca="1"/>
        <v>2025-06-17 18:30:35</v>
      </c>
      <c r="V1043" s="4">
        <f t="shared" ca="1" si="186"/>
        <v>2</v>
      </c>
      <c r="W1043" s="4">
        <f t="shared" ca="1" si="187"/>
        <v>3</v>
      </c>
      <c r="X1043" s="4">
        <f t="shared" ca="1" si="188"/>
        <v>2.7600000000000002</v>
      </c>
      <c r="Y1043" s="4">
        <f t="shared" ca="1" si="193"/>
        <v>0.87161999999999995</v>
      </c>
      <c r="Z1043" s="4">
        <f t="shared" ca="1" si="194"/>
        <v>0.87334000000000001</v>
      </c>
      <c r="AA1043" s="4">
        <f t="shared" ca="1" si="195"/>
        <v>0.87228000000000006</v>
      </c>
      <c r="AB1043">
        <f t="shared" ca="1" si="189"/>
        <v>0</v>
      </c>
      <c r="AC1043">
        <f t="shared" ca="1" si="190"/>
        <v>0</v>
      </c>
      <c r="AD1043">
        <f t="shared" ca="1" si="191"/>
        <v>1</v>
      </c>
    </row>
    <row r="1044" spans="1:30" x14ac:dyDescent="0.2">
      <c r="A1044" t="s">
        <v>11</v>
      </c>
      <c r="B1044" t="s">
        <v>2284</v>
      </c>
      <c r="C1044" t="s">
        <v>123</v>
      </c>
      <c r="D1044" t="s">
        <v>20</v>
      </c>
      <c r="E1044" t="s">
        <v>2285</v>
      </c>
      <c r="F1044" t="s">
        <v>2286</v>
      </c>
      <c r="G1044">
        <v>0.92242999999999997</v>
      </c>
      <c r="H1044">
        <v>0.91954999999999998</v>
      </c>
      <c r="J1044">
        <v>2</v>
      </c>
      <c r="L1044">
        <v>-2</v>
      </c>
      <c r="M1044" t="s">
        <v>13</v>
      </c>
      <c r="N1044">
        <f t="shared" si="196"/>
        <v>48599.310000000936</v>
      </c>
      <c r="O1044">
        <f t="shared" si="192"/>
        <v>1</v>
      </c>
      <c r="U1044" t="str">
        <f ca="1"/>
        <v>2025-06-17 18:20:21</v>
      </c>
      <c r="V1044" s="4">
        <f t="shared" ca="1" si="186"/>
        <v>2</v>
      </c>
      <c r="W1044" s="4">
        <f t="shared" ca="1" si="187"/>
        <v>3</v>
      </c>
      <c r="X1044" s="4">
        <f t="shared" ca="1" si="188"/>
        <v>2.7600000000000002</v>
      </c>
      <c r="Y1044" s="4">
        <f t="shared" ca="1" si="193"/>
        <v>0.87219999999999998</v>
      </c>
      <c r="Z1044" s="4">
        <f t="shared" ca="1" si="194"/>
        <v>0.87526000000000004</v>
      </c>
      <c r="AA1044" s="4">
        <f t="shared" ca="1" si="195"/>
        <v>0.87458999999999998</v>
      </c>
      <c r="AB1044">
        <f t="shared" ca="1" si="189"/>
        <v>0</v>
      </c>
      <c r="AC1044">
        <f t="shared" ca="1" si="190"/>
        <v>0</v>
      </c>
      <c r="AD1044">
        <f t="shared" ca="1" si="191"/>
        <v>1</v>
      </c>
    </row>
    <row r="1045" spans="1:30" x14ac:dyDescent="0.2">
      <c r="A1045" t="s">
        <v>11</v>
      </c>
      <c r="B1045" t="s">
        <v>2287</v>
      </c>
      <c r="C1045" t="s">
        <v>33</v>
      </c>
      <c r="D1045" t="s">
        <v>20</v>
      </c>
      <c r="E1045" t="s">
        <v>2288</v>
      </c>
      <c r="F1045" t="s">
        <v>2286</v>
      </c>
      <c r="G1045">
        <v>0.92476000000000003</v>
      </c>
      <c r="H1045">
        <v>0.91954999999999998</v>
      </c>
      <c r="J1045">
        <v>1</v>
      </c>
      <c r="L1045">
        <v>-1</v>
      </c>
      <c r="M1045" t="s">
        <v>13</v>
      </c>
      <c r="N1045">
        <f t="shared" si="196"/>
        <v>48601.310000000936</v>
      </c>
      <c r="O1045">
        <f t="shared" si="192"/>
        <v>1</v>
      </c>
      <c r="U1045" t="str">
        <f ca="1"/>
        <v>2025-06-17 18:09:41</v>
      </c>
      <c r="V1045" s="4">
        <f t="shared" ca="1" si="186"/>
        <v>4</v>
      </c>
      <c r="W1045" s="4">
        <f t="shared" ca="1" si="187"/>
        <v>15</v>
      </c>
      <c r="X1045" s="4">
        <f t="shared" ca="1" si="188"/>
        <v>-15</v>
      </c>
      <c r="Y1045" s="4">
        <f t="shared" ca="1" si="193"/>
        <v>0.87531999999999999</v>
      </c>
      <c r="Z1045" s="4">
        <f t="shared" ca="1" si="194"/>
        <v>0.87868000000000002</v>
      </c>
      <c r="AA1045" s="4">
        <f t="shared" ca="1" si="195"/>
        <v>0.87658000000000003</v>
      </c>
      <c r="AB1045">
        <f t="shared" ca="1" si="189"/>
        <v>0</v>
      </c>
      <c r="AC1045">
        <f t="shared" ca="1" si="190"/>
        <v>0</v>
      </c>
      <c r="AD1045">
        <f t="shared" ca="1" si="191"/>
        <v>1</v>
      </c>
    </row>
    <row r="1046" spans="1:30" x14ac:dyDescent="0.2">
      <c r="A1046" t="s">
        <v>11</v>
      </c>
      <c r="B1046" t="s">
        <v>2289</v>
      </c>
      <c r="C1046" t="s">
        <v>90</v>
      </c>
      <c r="D1046" t="s">
        <v>20</v>
      </c>
      <c r="E1046" t="s">
        <v>2290</v>
      </c>
      <c r="F1046" t="s">
        <v>2286</v>
      </c>
      <c r="G1046">
        <v>0.92003999999999997</v>
      </c>
      <c r="H1046">
        <v>0.91954999999999998</v>
      </c>
      <c r="J1046">
        <v>4</v>
      </c>
      <c r="L1046">
        <v>-4</v>
      </c>
      <c r="M1046" t="s">
        <v>13</v>
      </c>
      <c r="N1046">
        <f t="shared" si="196"/>
        <v>48602.310000000936</v>
      </c>
      <c r="O1046">
        <f t="shared" si="192"/>
        <v>0</v>
      </c>
      <c r="U1046" t="str">
        <f ca="1"/>
        <v>2025-06-17 17:59:28</v>
      </c>
      <c r="V1046" s="4">
        <f t="shared" ca="1" si="186"/>
        <v>3</v>
      </c>
      <c r="W1046" s="4">
        <f t="shared" ca="1" si="187"/>
        <v>7</v>
      </c>
      <c r="X1046" s="4">
        <f t="shared" ca="1" si="188"/>
        <v>0.68000000000000016</v>
      </c>
      <c r="Y1046" s="4">
        <f t="shared" ca="1" si="193"/>
        <v>0.87814999999999999</v>
      </c>
      <c r="Z1046" s="4">
        <f t="shared" ca="1" si="194"/>
        <v>0.87939000000000001</v>
      </c>
      <c r="AA1046" s="4">
        <f t="shared" ca="1" si="195"/>
        <v>0.87665999999999999</v>
      </c>
      <c r="AB1046">
        <f t="shared" ca="1" si="189"/>
        <v>1</v>
      </c>
      <c r="AC1046">
        <f t="shared" ca="1" si="190"/>
        <v>0</v>
      </c>
      <c r="AD1046">
        <f t="shared" ca="1" si="191"/>
        <v>0</v>
      </c>
    </row>
    <row r="1047" spans="1:30" x14ac:dyDescent="0.2">
      <c r="A1047" t="s">
        <v>14</v>
      </c>
      <c r="B1047" t="s">
        <v>2291</v>
      </c>
      <c r="C1047" t="s">
        <v>77</v>
      </c>
      <c r="D1047" t="s">
        <v>20</v>
      </c>
      <c r="E1047" t="s">
        <v>2292</v>
      </c>
      <c r="F1047" t="s">
        <v>2293</v>
      </c>
      <c r="G1047">
        <v>0.92396</v>
      </c>
      <c r="H1047">
        <v>0.92452999999999996</v>
      </c>
      <c r="J1047">
        <v>4</v>
      </c>
      <c r="L1047">
        <v>-4</v>
      </c>
      <c r="M1047" t="s">
        <v>13</v>
      </c>
      <c r="N1047">
        <f t="shared" si="196"/>
        <v>48606.310000000936</v>
      </c>
      <c r="O1047">
        <f t="shared" si="192"/>
        <v>0</v>
      </c>
      <c r="U1047" t="str">
        <f ca="1"/>
        <v>2025-06-17 17:49:16</v>
      </c>
      <c r="V1047" s="4">
        <f t="shared" ca="1" si="186"/>
        <v>2</v>
      </c>
      <c r="W1047" s="4">
        <f t="shared" ca="1" si="187"/>
        <v>3</v>
      </c>
      <c r="X1047" s="4">
        <f t="shared" ca="1" si="188"/>
        <v>0.84000000000000008</v>
      </c>
      <c r="Y1047" s="4">
        <f t="shared" ca="1" si="193"/>
        <v>0.87692000000000003</v>
      </c>
      <c r="Z1047" s="4">
        <f t="shared" ca="1" si="194"/>
        <v>0.87770000000000004</v>
      </c>
      <c r="AA1047" s="4">
        <f t="shared" ca="1" si="195"/>
        <v>0.87619999999999998</v>
      </c>
      <c r="AB1047">
        <f t="shared" ca="1" si="189"/>
        <v>1</v>
      </c>
      <c r="AC1047">
        <f t="shared" ca="1" si="190"/>
        <v>0</v>
      </c>
      <c r="AD1047">
        <f t="shared" ca="1" si="191"/>
        <v>0</v>
      </c>
    </row>
    <row r="1048" spans="1:30" x14ac:dyDescent="0.2">
      <c r="A1048" t="s">
        <v>14</v>
      </c>
      <c r="B1048" t="s">
        <v>2294</v>
      </c>
      <c r="C1048" t="s">
        <v>186</v>
      </c>
      <c r="D1048" t="s">
        <v>20</v>
      </c>
      <c r="E1048" t="s">
        <v>2295</v>
      </c>
      <c r="F1048" t="s">
        <v>2293</v>
      </c>
      <c r="G1048">
        <v>0.92481000000000002</v>
      </c>
      <c r="H1048">
        <v>0.92452999999999996</v>
      </c>
      <c r="J1048">
        <v>8</v>
      </c>
      <c r="L1048">
        <v>7.36</v>
      </c>
      <c r="M1048" t="s">
        <v>13</v>
      </c>
      <c r="N1048">
        <f t="shared" si="196"/>
        <v>48610.310000000936</v>
      </c>
      <c r="O1048">
        <f t="shared" si="192"/>
        <v>0</v>
      </c>
      <c r="U1048" t="str">
        <f ca="1"/>
        <v>2025-06-17 17:39:03</v>
      </c>
      <c r="V1048" s="4">
        <f t="shared" ca="1" si="186"/>
        <v>1</v>
      </c>
      <c r="W1048" s="4">
        <f t="shared" ca="1" si="187"/>
        <v>1</v>
      </c>
      <c r="X1048" s="4">
        <f t="shared" ca="1" si="188"/>
        <v>0.92</v>
      </c>
      <c r="Y1048" s="4">
        <f t="shared" ca="1" si="193"/>
        <v>0.87778999999999996</v>
      </c>
      <c r="Z1048" s="4">
        <f t="shared" ca="1" si="194"/>
        <v>0.87785999999999997</v>
      </c>
      <c r="AA1048" s="4">
        <f t="shared" ca="1" si="195"/>
        <v>0.87785999999999997</v>
      </c>
      <c r="AB1048">
        <f t="shared" ca="1" si="189"/>
        <v>0</v>
      </c>
      <c r="AC1048">
        <f t="shared" ca="1" si="190"/>
        <v>0</v>
      </c>
      <c r="AD1048">
        <f t="shared" ca="1" si="191"/>
        <v>1</v>
      </c>
    </row>
    <row r="1049" spans="1:30" x14ac:dyDescent="0.2">
      <c r="A1049" t="s">
        <v>14</v>
      </c>
      <c r="B1049" t="s">
        <v>2296</v>
      </c>
      <c r="C1049" t="s">
        <v>83</v>
      </c>
      <c r="D1049" t="s">
        <v>20</v>
      </c>
      <c r="E1049" t="s">
        <v>2297</v>
      </c>
      <c r="F1049" t="s">
        <v>2293</v>
      </c>
      <c r="G1049">
        <v>0.92300000000000004</v>
      </c>
      <c r="H1049">
        <v>0.92452999999999996</v>
      </c>
      <c r="J1049">
        <v>2</v>
      </c>
      <c r="L1049">
        <v>-2</v>
      </c>
      <c r="M1049" t="s">
        <v>13</v>
      </c>
      <c r="N1049">
        <f t="shared" si="196"/>
        <v>48602.950000000936</v>
      </c>
      <c r="O1049">
        <f t="shared" si="192"/>
        <v>0</v>
      </c>
      <c r="U1049" t="str">
        <f ca="1"/>
        <v>2025-06-17 17:28:51</v>
      </c>
      <c r="V1049" s="4">
        <f t="shared" ca="1" si="186"/>
        <v>1</v>
      </c>
      <c r="W1049" s="4">
        <f t="shared" ca="1" si="187"/>
        <v>1</v>
      </c>
      <c r="X1049" s="4">
        <f t="shared" ca="1" si="188"/>
        <v>0.92</v>
      </c>
      <c r="Y1049" s="4">
        <f t="shared" ca="1" si="193"/>
        <v>0.87719999999999998</v>
      </c>
      <c r="Z1049" s="4">
        <f t="shared" ca="1" si="194"/>
        <v>0.87927</v>
      </c>
      <c r="AA1049" s="4">
        <f t="shared" ca="1" si="195"/>
        <v>0.87927</v>
      </c>
      <c r="AB1049">
        <f t="shared" ca="1" si="189"/>
        <v>0</v>
      </c>
      <c r="AC1049">
        <f t="shared" ca="1" si="190"/>
        <v>0</v>
      </c>
      <c r="AD1049">
        <f t="shared" ca="1" si="191"/>
        <v>1</v>
      </c>
    </row>
    <row r="1050" spans="1:30" x14ac:dyDescent="0.2">
      <c r="A1050" t="s">
        <v>14</v>
      </c>
      <c r="B1050" t="s">
        <v>2298</v>
      </c>
      <c r="C1050" t="s">
        <v>28</v>
      </c>
      <c r="D1050" t="s">
        <v>20</v>
      </c>
      <c r="E1050" t="s">
        <v>2299</v>
      </c>
      <c r="F1050" t="s">
        <v>2293</v>
      </c>
      <c r="G1050">
        <v>0.92193999999999998</v>
      </c>
      <c r="H1050">
        <v>0.92452999999999996</v>
      </c>
      <c r="J1050">
        <v>1</v>
      </c>
      <c r="L1050">
        <v>-1</v>
      </c>
      <c r="M1050" t="s">
        <v>13</v>
      </c>
      <c r="N1050">
        <f t="shared" si="196"/>
        <v>48604.950000000936</v>
      </c>
      <c r="O1050">
        <f t="shared" si="192"/>
        <v>1</v>
      </c>
      <c r="U1050" t="str">
        <f ca="1"/>
        <v>2025-06-17 17:18:38</v>
      </c>
      <c r="V1050" s="4">
        <f t="shared" ca="1" si="186"/>
        <v>1</v>
      </c>
      <c r="W1050" s="4">
        <f t="shared" ca="1" si="187"/>
        <v>1</v>
      </c>
      <c r="X1050" s="4">
        <f t="shared" ca="1" si="188"/>
        <v>0.92</v>
      </c>
      <c r="Y1050" s="4">
        <f t="shared" ca="1" si="193"/>
        <v>0.87916000000000005</v>
      </c>
      <c r="Z1050" s="4">
        <f t="shared" ca="1" si="194"/>
        <v>0.87894000000000005</v>
      </c>
      <c r="AA1050" s="4">
        <f t="shared" ca="1" si="195"/>
        <v>0.87894000000000005</v>
      </c>
      <c r="AB1050">
        <f t="shared" ca="1" si="189"/>
        <v>0</v>
      </c>
      <c r="AC1050">
        <f t="shared" ca="1" si="190"/>
        <v>1</v>
      </c>
      <c r="AD1050">
        <f t="shared" ca="1" si="191"/>
        <v>0</v>
      </c>
    </row>
    <row r="1051" spans="1:30" x14ac:dyDescent="0.2">
      <c r="A1051" t="s">
        <v>11</v>
      </c>
      <c r="B1051" t="s">
        <v>2300</v>
      </c>
      <c r="C1051" t="s">
        <v>139</v>
      </c>
      <c r="D1051" t="s">
        <v>20</v>
      </c>
      <c r="E1051" t="s">
        <v>2301</v>
      </c>
      <c r="F1051" t="s">
        <v>2302</v>
      </c>
      <c r="G1051">
        <v>0.92379999999999995</v>
      </c>
      <c r="H1051">
        <v>0.92191000000000001</v>
      </c>
      <c r="J1051">
        <v>2</v>
      </c>
      <c r="L1051">
        <v>-2</v>
      </c>
      <c r="M1051" t="s">
        <v>13</v>
      </c>
      <c r="N1051">
        <f t="shared" si="196"/>
        <v>48605.950000000936</v>
      </c>
      <c r="O1051">
        <f t="shared" si="192"/>
        <v>0</v>
      </c>
      <c r="U1051" t="str">
        <f ca="1"/>
        <v>2025-06-17 17:07:57</v>
      </c>
      <c r="V1051" s="4">
        <f t="shared" ca="1" si="186"/>
        <v>3</v>
      </c>
      <c r="W1051" s="4">
        <f t="shared" ca="1" si="187"/>
        <v>7</v>
      </c>
      <c r="X1051" s="4">
        <f t="shared" ca="1" si="188"/>
        <v>-7</v>
      </c>
      <c r="Y1051" s="4">
        <f t="shared" ca="1" si="193"/>
        <v>0.87819999999999998</v>
      </c>
      <c r="Z1051" s="4">
        <f t="shared" ca="1" si="194"/>
        <v>0.87672000000000005</v>
      </c>
      <c r="AA1051" s="4">
        <f t="shared" ca="1" si="195"/>
        <v>0.87548000000000004</v>
      </c>
      <c r="AB1051">
        <f t="shared" ca="1" si="189"/>
        <v>0</v>
      </c>
      <c r="AC1051">
        <f t="shared" ca="1" si="190"/>
        <v>1</v>
      </c>
      <c r="AD1051">
        <f t="shared" ca="1" si="191"/>
        <v>0</v>
      </c>
    </row>
    <row r="1052" spans="1:30" x14ac:dyDescent="0.2">
      <c r="A1052" t="s">
        <v>11</v>
      </c>
      <c r="B1052" t="s">
        <v>2303</v>
      </c>
      <c r="C1052" t="s">
        <v>34</v>
      </c>
      <c r="D1052" t="s">
        <v>20</v>
      </c>
      <c r="E1052" t="s">
        <v>2304</v>
      </c>
      <c r="F1052" t="s">
        <v>2302</v>
      </c>
      <c r="G1052">
        <v>0.92435</v>
      </c>
      <c r="H1052">
        <v>0.92191000000000001</v>
      </c>
      <c r="J1052">
        <v>1</v>
      </c>
      <c r="L1052">
        <v>-1</v>
      </c>
      <c r="M1052" t="s">
        <v>13</v>
      </c>
      <c r="N1052">
        <f t="shared" si="196"/>
        <v>48607.950000000936</v>
      </c>
      <c r="O1052">
        <f t="shared" si="192"/>
        <v>0</v>
      </c>
      <c r="U1052" t="str">
        <f ca="1"/>
        <v>2025-06-17 16:57:45</v>
      </c>
      <c r="V1052" s="4">
        <f t="shared" ca="1" si="186"/>
        <v>2</v>
      </c>
      <c r="W1052" s="4">
        <f t="shared" ca="1" si="187"/>
        <v>3</v>
      </c>
      <c r="X1052" s="4">
        <f t="shared" ca="1" si="188"/>
        <v>-3</v>
      </c>
      <c r="Y1052" s="4">
        <f t="shared" ca="1" si="193"/>
        <v>0.87527999999999995</v>
      </c>
      <c r="Z1052" s="4">
        <f t="shared" ca="1" si="194"/>
        <v>0.87790999999999997</v>
      </c>
      <c r="AA1052" s="4">
        <f t="shared" ca="1" si="195"/>
        <v>0.87631000000000003</v>
      </c>
      <c r="AB1052">
        <f t="shared" ca="1" si="189"/>
        <v>0</v>
      </c>
      <c r="AC1052">
        <f t="shared" ca="1" si="190"/>
        <v>0</v>
      </c>
      <c r="AD1052">
        <f t="shared" ca="1" si="191"/>
        <v>1</v>
      </c>
    </row>
    <row r="1053" spans="1:30" x14ac:dyDescent="0.2">
      <c r="A1053" t="s">
        <v>11</v>
      </c>
      <c r="B1053" t="s">
        <v>2305</v>
      </c>
      <c r="C1053" t="s">
        <v>46</v>
      </c>
      <c r="D1053" t="s">
        <v>20</v>
      </c>
      <c r="E1053" t="s">
        <v>2306</v>
      </c>
      <c r="F1053" t="s">
        <v>2302</v>
      </c>
      <c r="G1053">
        <v>0.92261000000000004</v>
      </c>
      <c r="H1053">
        <v>0.92191000000000001</v>
      </c>
      <c r="J1053">
        <v>8</v>
      </c>
      <c r="L1053">
        <v>-8</v>
      </c>
      <c r="M1053" t="s">
        <v>13</v>
      </c>
      <c r="N1053">
        <f t="shared" si="196"/>
        <v>48608.950000000936</v>
      </c>
      <c r="O1053">
        <f t="shared" si="192"/>
        <v>0</v>
      </c>
      <c r="U1053" t="str">
        <f ca="1"/>
        <v>2025-06-17 16:47:32</v>
      </c>
      <c r="V1053" s="4">
        <f t="shared" ca="1" si="186"/>
        <v>2</v>
      </c>
      <c r="W1053" s="4">
        <f t="shared" ca="1" si="187"/>
        <v>3</v>
      </c>
      <c r="X1053" s="4">
        <f t="shared" ca="1" si="188"/>
        <v>-3</v>
      </c>
      <c r="Y1053" s="4">
        <f t="shared" ca="1" si="193"/>
        <v>0.87763000000000002</v>
      </c>
      <c r="Z1053" s="4">
        <f t="shared" ca="1" si="194"/>
        <v>0.87656999999999996</v>
      </c>
      <c r="AA1053" s="4">
        <f t="shared" ca="1" si="195"/>
        <v>0.87526999999999999</v>
      </c>
      <c r="AB1053">
        <f t="shared" ca="1" si="189"/>
        <v>0</v>
      </c>
      <c r="AC1053">
        <f t="shared" ca="1" si="190"/>
        <v>1</v>
      </c>
      <c r="AD1053">
        <f t="shared" ca="1" si="191"/>
        <v>0</v>
      </c>
    </row>
    <row r="1054" spans="1:30" x14ac:dyDescent="0.2">
      <c r="A1054" t="s">
        <v>11</v>
      </c>
      <c r="B1054" t="s">
        <v>2307</v>
      </c>
      <c r="C1054" t="s">
        <v>146</v>
      </c>
      <c r="D1054" t="s">
        <v>20</v>
      </c>
      <c r="E1054" t="s">
        <v>2308</v>
      </c>
      <c r="F1054" t="s">
        <v>2302</v>
      </c>
      <c r="G1054">
        <v>0.92315000000000003</v>
      </c>
      <c r="H1054">
        <v>0.92191000000000001</v>
      </c>
      <c r="J1054">
        <v>4</v>
      </c>
      <c r="L1054">
        <v>-4</v>
      </c>
      <c r="M1054" t="s">
        <v>13</v>
      </c>
      <c r="N1054">
        <f t="shared" si="196"/>
        <v>48616.950000000936</v>
      </c>
      <c r="O1054">
        <f t="shared" si="192"/>
        <v>0</v>
      </c>
      <c r="U1054" t="str">
        <f ca="1"/>
        <v>2025-06-17 16:37:20</v>
      </c>
      <c r="V1054" s="4">
        <f t="shared" ca="1" si="186"/>
        <v>3</v>
      </c>
      <c r="W1054" s="4">
        <f t="shared" ca="1" si="187"/>
        <v>7</v>
      </c>
      <c r="X1054" s="4">
        <f t="shared" ca="1" si="188"/>
        <v>6.44</v>
      </c>
      <c r="Y1054" s="4">
        <f t="shared" ca="1" si="193"/>
        <v>0.87512999999999996</v>
      </c>
      <c r="Z1054" s="4">
        <f t="shared" ca="1" si="194"/>
        <v>0.87683999999999995</v>
      </c>
      <c r="AA1054" s="4">
        <f t="shared" ca="1" si="195"/>
        <v>0.87514000000000003</v>
      </c>
      <c r="AB1054">
        <f t="shared" ca="1" si="189"/>
        <v>0</v>
      </c>
      <c r="AC1054">
        <f t="shared" ca="1" si="190"/>
        <v>0</v>
      </c>
      <c r="AD1054">
        <f t="shared" ca="1" si="191"/>
        <v>1</v>
      </c>
    </row>
    <row r="1055" spans="1:30" x14ac:dyDescent="0.2">
      <c r="A1055" t="s">
        <v>14</v>
      </c>
      <c r="B1055" t="s">
        <v>2309</v>
      </c>
      <c r="C1055" t="s">
        <v>58</v>
      </c>
      <c r="D1055" t="s">
        <v>20</v>
      </c>
      <c r="E1055" t="s">
        <v>2310</v>
      </c>
      <c r="F1055" t="s">
        <v>2311</v>
      </c>
      <c r="G1055">
        <v>0.92535999999999996</v>
      </c>
      <c r="H1055">
        <v>0.92462</v>
      </c>
      <c r="J1055">
        <v>2</v>
      </c>
      <c r="L1055">
        <v>1.84</v>
      </c>
      <c r="M1055" t="s">
        <v>13</v>
      </c>
      <c r="N1055">
        <f t="shared" si="196"/>
        <v>48620.950000000936</v>
      </c>
      <c r="O1055">
        <f t="shared" si="192"/>
        <v>0</v>
      </c>
      <c r="U1055" t="str">
        <f ca="1"/>
        <v>2025-06-17 16:27:07</v>
      </c>
      <c r="V1055" s="4">
        <f t="shared" ca="1" si="186"/>
        <v>3</v>
      </c>
      <c r="W1055" s="4">
        <f t="shared" ca="1" si="187"/>
        <v>7</v>
      </c>
      <c r="X1055" s="4">
        <f t="shared" ca="1" si="188"/>
        <v>6.44</v>
      </c>
      <c r="Y1055" s="4">
        <f t="shared" ca="1" si="193"/>
        <v>0.87472000000000005</v>
      </c>
      <c r="Z1055" s="4">
        <f t="shared" ca="1" si="194"/>
        <v>0.87904000000000004</v>
      </c>
      <c r="AA1055" s="4">
        <f t="shared" ca="1" si="195"/>
        <v>0.87770999999999999</v>
      </c>
      <c r="AB1055">
        <f t="shared" ca="1" si="189"/>
        <v>0</v>
      </c>
      <c r="AC1055">
        <f t="shared" ca="1" si="190"/>
        <v>0</v>
      </c>
      <c r="AD1055">
        <f t="shared" ca="1" si="191"/>
        <v>1</v>
      </c>
    </row>
    <row r="1056" spans="1:30" x14ac:dyDescent="0.2">
      <c r="A1056" t="s">
        <v>14</v>
      </c>
      <c r="B1056" t="s">
        <v>2312</v>
      </c>
      <c r="C1056" t="s">
        <v>28</v>
      </c>
      <c r="D1056" t="s">
        <v>20</v>
      </c>
      <c r="E1056" t="s">
        <v>2313</v>
      </c>
      <c r="F1056" t="s">
        <v>2311</v>
      </c>
      <c r="G1056">
        <v>0.92471000000000003</v>
      </c>
      <c r="H1056">
        <v>0.92462</v>
      </c>
      <c r="J1056">
        <v>1</v>
      </c>
      <c r="L1056">
        <v>0.92</v>
      </c>
      <c r="M1056" t="s">
        <v>13</v>
      </c>
      <c r="N1056">
        <f t="shared" si="196"/>
        <v>48619.110000000939</v>
      </c>
      <c r="O1056">
        <f t="shared" si="192"/>
        <v>0</v>
      </c>
      <c r="U1056" t="str">
        <f ca="1"/>
        <v>2025-06-17 16:16:45</v>
      </c>
      <c r="V1056" s="4">
        <f t="shared" ca="1" si="186"/>
        <v>2</v>
      </c>
      <c r="W1056" s="4">
        <f t="shared" ca="1" si="187"/>
        <v>3</v>
      </c>
      <c r="X1056" s="4">
        <f t="shared" ca="1" si="188"/>
        <v>2.7600000000000002</v>
      </c>
      <c r="Y1056" s="4">
        <f t="shared" ca="1" si="193"/>
        <v>0.87827</v>
      </c>
      <c r="Z1056" s="4">
        <f t="shared" ca="1" si="194"/>
        <v>0.88038000000000005</v>
      </c>
      <c r="AA1056" s="4">
        <f t="shared" ca="1" si="195"/>
        <v>0.87924000000000002</v>
      </c>
      <c r="AB1056">
        <f t="shared" ca="1" si="189"/>
        <v>0</v>
      </c>
      <c r="AC1056">
        <f t="shared" ca="1" si="190"/>
        <v>0</v>
      </c>
      <c r="AD1056">
        <f t="shared" ca="1" si="191"/>
        <v>1</v>
      </c>
    </row>
    <row r="1057" spans="1:30" x14ac:dyDescent="0.2">
      <c r="A1057" t="s">
        <v>11</v>
      </c>
      <c r="B1057" t="s">
        <v>2314</v>
      </c>
      <c r="C1057" t="s">
        <v>50</v>
      </c>
      <c r="D1057" t="s">
        <v>20</v>
      </c>
      <c r="E1057" t="s">
        <v>2315</v>
      </c>
      <c r="F1057" t="s">
        <v>2316</v>
      </c>
      <c r="G1057">
        <v>0.92501</v>
      </c>
      <c r="H1057">
        <v>0.92466999999999999</v>
      </c>
      <c r="J1057">
        <v>2</v>
      </c>
      <c r="L1057">
        <v>-2</v>
      </c>
      <c r="M1057" t="s">
        <v>13</v>
      </c>
      <c r="N1057">
        <f t="shared" si="196"/>
        <v>48618.190000000941</v>
      </c>
      <c r="O1057">
        <f t="shared" si="192"/>
        <v>0</v>
      </c>
      <c r="U1057" t="str">
        <f ca="1"/>
        <v>2025-06-17 16:06:00</v>
      </c>
      <c r="V1057" s="4">
        <f t="shared" ca="1" si="186"/>
        <v>2</v>
      </c>
      <c r="W1057" s="4">
        <f t="shared" ca="1" si="187"/>
        <v>3</v>
      </c>
      <c r="X1057" s="4">
        <f t="shared" ca="1" si="188"/>
        <v>-3</v>
      </c>
      <c r="Y1057" s="4">
        <f t="shared" ca="1" si="193"/>
        <v>0.87848000000000004</v>
      </c>
      <c r="Z1057" s="4">
        <f t="shared" ca="1" si="194"/>
        <v>0.87946000000000002</v>
      </c>
      <c r="AA1057" s="4">
        <f t="shared" ca="1" si="195"/>
        <v>0.87895000000000001</v>
      </c>
      <c r="AB1057">
        <f t="shared" ca="1" si="189"/>
        <v>0</v>
      </c>
      <c r="AC1057">
        <f t="shared" ca="1" si="190"/>
        <v>0</v>
      </c>
      <c r="AD1057">
        <f t="shared" ca="1" si="191"/>
        <v>1</v>
      </c>
    </row>
    <row r="1058" spans="1:30" x14ac:dyDescent="0.2">
      <c r="A1058" t="s">
        <v>11</v>
      </c>
      <c r="B1058" t="s">
        <v>2317</v>
      </c>
      <c r="C1058" t="s">
        <v>28</v>
      </c>
      <c r="D1058" t="s">
        <v>20</v>
      </c>
      <c r="E1058" t="s">
        <v>2318</v>
      </c>
      <c r="F1058" t="s">
        <v>2316</v>
      </c>
      <c r="G1058">
        <v>0.92557</v>
      </c>
      <c r="H1058">
        <v>0.92466999999999999</v>
      </c>
      <c r="J1058">
        <v>1</v>
      </c>
      <c r="L1058">
        <v>-1</v>
      </c>
      <c r="M1058" t="s">
        <v>13</v>
      </c>
      <c r="N1058">
        <f t="shared" si="196"/>
        <v>48620.190000000941</v>
      </c>
      <c r="O1058">
        <f t="shared" si="192"/>
        <v>0</v>
      </c>
      <c r="U1058" t="str">
        <f ca="1"/>
        <v>2025-06-17 15:55:37</v>
      </c>
      <c r="V1058" s="4">
        <f t="shared" ca="1" si="186"/>
        <v>1</v>
      </c>
      <c r="W1058" s="4">
        <f t="shared" ca="1" si="187"/>
        <v>1</v>
      </c>
      <c r="X1058" s="4">
        <f t="shared" ca="1" si="188"/>
        <v>0.92</v>
      </c>
      <c r="Y1058" s="4">
        <f t="shared" ca="1" si="193"/>
        <v>0.87978999999999996</v>
      </c>
      <c r="Z1058" s="4">
        <f t="shared" ca="1" si="194"/>
        <v>0.87870000000000004</v>
      </c>
      <c r="AA1058" s="4">
        <f t="shared" ca="1" si="195"/>
        <v>0.87870000000000004</v>
      </c>
      <c r="AB1058">
        <f t="shared" ca="1" si="189"/>
        <v>0</v>
      </c>
      <c r="AC1058">
        <f t="shared" ca="1" si="190"/>
        <v>1</v>
      </c>
      <c r="AD1058">
        <f t="shared" ca="1" si="191"/>
        <v>0</v>
      </c>
    </row>
    <row r="1059" spans="1:30" x14ac:dyDescent="0.2">
      <c r="A1059" t="s">
        <v>11</v>
      </c>
      <c r="B1059" t="s">
        <v>2319</v>
      </c>
      <c r="C1059" t="s">
        <v>28</v>
      </c>
      <c r="D1059" t="s">
        <v>20</v>
      </c>
      <c r="E1059" t="s">
        <v>2320</v>
      </c>
      <c r="F1059" t="s">
        <v>2321</v>
      </c>
      <c r="G1059">
        <v>0.92464999999999997</v>
      </c>
      <c r="H1059">
        <v>0.92584999999999995</v>
      </c>
      <c r="J1059">
        <v>1</v>
      </c>
      <c r="L1059">
        <v>0.92</v>
      </c>
      <c r="M1059" t="s">
        <v>13</v>
      </c>
      <c r="N1059">
        <f t="shared" si="196"/>
        <v>48621.190000000941</v>
      </c>
      <c r="O1059">
        <f t="shared" si="192"/>
        <v>0</v>
      </c>
      <c r="U1059" t="str">
        <f ca="1"/>
        <v>2025-06-17 15:45:25</v>
      </c>
      <c r="V1059" s="4">
        <f t="shared" ca="1" si="186"/>
        <v>4</v>
      </c>
      <c r="W1059" s="4">
        <f t="shared" ca="1" si="187"/>
        <v>15</v>
      </c>
      <c r="X1059" s="4">
        <f t="shared" ca="1" si="188"/>
        <v>11.88</v>
      </c>
      <c r="Y1059" s="4">
        <f t="shared" ca="1" si="193"/>
        <v>0.87883999999999995</v>
      </c>
      <c r="Z1059" s="4">
        <f t="shared" ca="1" si="194"/>
        <v>0.87924000000000002</v>
      </c>
      <c r="AA1059" s="4">
        <f t="shared" ca="1" si="195"/>
        <v>0.87702000000000002</v>
      </c>
      <c r="AB1059">
        <f t="shared" ca="1" si="189"/>
        <v>1</v>
      </c>
      <c r="AC1059">
        <f t="shared" ca="1" si="190"/>
        <v>0</v>
      </c>
      <c r="AD1059">
        <f t="shared" ca="1" si="191"/>
        <v>0</v>
      </c>
    </row>
    <row r="1060" spans="1:30" x14ac:dyDescent="0.2">
      <c r="A1060" t="s">
        <v>14</v>
      </c>
      <c r="B1060" t="s">
        <v>2322</v>
      </c>
      <c r="C1060" t="s">
        <v>61</v>
      </c>
      <c r="D1060" t="s">
        <v>20</v>
      </c>
      <c r="E1060" t="s">
        <v>2323</v>
      </c>
      <c r="F1060" t="s">
        <v>2324</v>
      </c>
      <c r="G1060">
        <v>0.92340999999999995</v>
      </c>
      <c r="H1060">
        <v>0.92486000000000002</v>
      </c>
      <c r="J1060">
        <v>2</v>
      </c>
      <c r="L1060">
        <v>-2</v>
      </c>
      <c r="M1060" t="s">
        <v>13</v>
      </c>
      <c r="N1060">
        <f t="shared" si="196"/>
        <v>48620.270000000943</v>
      </c>
      <c r="O1060">
        <f t="shared" si="192"/>
        <v>0</v>
      </c>
      <c r="U1060" t="str">
        <f ca="1"/>
        <v>2025-06-17 15:35:12</v>
      </c>
      <c r="V1060" s="4">
        <f t="shared" ca="1" si="186"/>
        <v>2</v>
      </c>
      <c r="W1060" s="4">
        <f t="shared" ca="1" si="187"/>
        <v>3</v>
      </c>
      <c r="X1060" s="4">
        <f t="shared" ca="1" si="188"/>
        <v>-3</v>
      </c>
      <c r="Y1060" s="4">
        <f t="shared" ca="1" si="193"/>
        <v>0.879</v>
      </c>
      <c r="Z1060" s="4">
        <f t="shared" ca="1" si="194"/>
        <v>0.87870000000000004</v>
      </c>
      <c r="AA1060" s="4">
        <f t="shared" ca="1" si="195"/>
        <v>0.87780999999999998</v>
      </c>
      <c r="AB1060">
        <f t="shared" ca="1" si="189"/>
        <v>0</v>
      </c>
      <c r="AC1060">
        <f t="shared" ca="1" si="190"/>
        <v>1</v>
      </c>
      <c r="AD1060">
        <f t="shared" ca="1" si="191"/>
        <v>0</v>
      </c>
    </row>
    <row r="1061" spans="1:30" x14ac:dyDescent="0.2">
      <c r="A1061" t="s">
        <v>14</v>
      </c>
      <c r="B1061" t="s">
        <v>2325</v>
      </c>
      <c r="C1061" t="s">
        <v>28</v>
      </c>
      <c r="D1061" t="s">
        <v>20</v>
      </c>
      <c r="E1061" t="s">
        <v>2326</v>
      </c>
      <c r="F1061" t="s">
        <v>2324</v>
      </c>
      <c r="G1061">
        <v>0.92186999999999997</v>
      </c>
      <c r="H1061">
        <v>0.92486000000000002</v>
      </c>
      <c r="J1061">
        <v>1</v>
      </c>
      <c r="L1061">
        <v>-1</v>
      </c>
      <c r="M1061" t="s">
        <v>13</v>
      </c>
      <c r="N1061">
        <f t="shared" si="196"/>
        <v>48622.270000000943</v>
      </c>
      <c r="O1061">
        <f t="shared" si="192"/>
        <v>0</v>
      </c>
      <c r="U1061" t="str">
        <f ca="1"/>
        <v>2025-06-17 15:25:00</v>
      </c>
      <c r="V1061" s="4">
        <f t="shared" ca="1" si="186"/>
        <v>2</v>
      </c>
      <c r="W1061" s="4">
        <f t="shared" ca="1" si="187"/>
        <v>3</v>
      </c>
      <c r="X1061" s="4">
        <f t="shared" ca="1" si="188"/>
        <v>2.7600000000000002</v>
      </c>
      <c r="Y1061" s="4">
        <f t="shared" ca="1" si="193"/>
        <v>0.87744</v>
      </c>
      <c r="Z1061" s="4">
        <f t="shared" ca="1" si="194"/>
        <v>0.88116000000000005</v>
      </c>
      <c r="AA1061" s="4">
        <f t="shared" ca="1" si="195"/>
        <v>0.88016000000000005</v>
      </c>
      <c r="AB1061">
        <f t="shared" ca="1" si="189"/>
        <v>0</v>
      </c>
      <c r="AC1061">
        <f t="shared" ca="1" si="190"/>
        <v>0</v>
      </c>
      <c r="AD1061">
        <f t="shared" ca="1" si="191"/>
        <v>1</v>
      </c>
    </row>
    <row r="1062" spans="1:30" x14ac:dyDescent="0.2">
      <c r="A1062" t="s">
        <v>14</v>
      </c>
      <c r="B1062" t="s">
        <v>2327</v>
      </c>
      <c r="C1062" t="s">
        <v>28</v>
      </c>
      <c r="D1062" t="s">
        <v>20</v>
      </c>
      <c r="E1062" t="s">
        <v>2328</v>
      </c>
      <c r="F1062" t="s">
        <v>2329</v>
      </c>
      <c r="G1062">
        <v>0.92315999999999998</v>
      </c>
      <c r="H1062">
        <v>0.92161999999999999</v>
      </c>
      <c r="J1062">
        <v>1</v>
      </c>
      <c r="L1062">
        <v>0.92</v>
      </c>
      <c r="M1062" t="s">
        <v>13</v>
      </c>
      <c r="N1062">
        <f t="shared" si="196"/>
        <v>48623.270000000943</v>
      </c>
      <c r="O1062">
        <f t="shared" si="192"/>
        <v>1</v>
      </c>
      <c r="U1062" t="str">
        <f ca="1"/>
        <v>2025-06-17 15:14:47</v>
      </c>
      <c r="V1062" s="4">
        <f t="shared" ca="1" si="186"/>
        <v>4</v>
      </c>
      <c r="W1062" s="4">
        <f t="shared" ca="1" si="187"/>
        <v>15</v>
      </c>
      <c r="X1062" s="4">
        <f t="shared" ca="1" si="188"/>
        <v>-15</v>
      </c>
      <c r="Y1062" s="4">
        <f t="shared" ca="1" si="193"/>
        <v>0.87980999999999998</v>
      </c>
      <c r="Z1062" s="4">
        <f t="shared" ca="1" si="194"/>
        <v>0.88561000000000001</v>
      </c>
      <c r="AA1062" s="4">
        <f t="shared" ca="1" si="195"/>
        <v>0.88165000000000004</v>
      </c>
      <c r="AB1062">
        <f t="shared" ca="1" si="189"/>
        <v>0</v>
      </c>
      <c r="AC1062">
        <f t="shared" ca="1" si="190"/>
        <v>0</v>
      </c>
      <c r="AD1062">
        <f t="shared" ca="1" si="191"/>
        <v>1</v>
      </c>
    </row>
    <row r="1063" spans="1:30" x14ac:dyDescent="0.2">
      <c r="A1063" t="s">
        <v>11</v>
      </c>
      <c r="B1063" t="s">
        <v>2330</v>
      </c>
      <c r="C1063" t="s">
        <v>93</v>
      </c>
      <c r="D1063" t="s">
        <v>20</v>
      </c>
      <c r="E1063" t="s">
        <v>2331</v>
      </c>
      <c r="F1063" t="s">
        <v>2332</v>
      </c>
      <c r="G1063">
        <v>0.92244000000000004</v>
      </c>
      <c r="H1063">
        <v>0.92291000000000001</v>
      </c>
      <c r="J1063">
        <v>2</v>
      </c>
      <c r="L1063">
        <v>1.84</v>
      </c>
      <c r="M1063" t="s">
        <v>13</v>
      </c>
      <c r="N1063">
        <f t="shared" si="196"/>
        <v>48622.350000000944</v>
      </c>
      <c r="O1063">
        <f t="shared" si="192"/>
        <v>1</v>
      </c>
      <c r="U1063" t="str">
        <f ca="1"/>
        <v>2025-06-17 15:04:05</v>
      </c>
      <c r="V1063" s="4">
        <f t="shared" ca="1" si="186"/>
        <v>2</v>
      </c>
      <c r="W1063" s="4">
        <f t="shared" ca="1" si="187"/>
        <v>3</v>
      </c>
      <c r="X1063" s="4">
        <f t="shared" ca="1" si="188"/>
        <v>-3</v>
      </c>
      <c r="Y1063" s="4">
        <f t="shared" ca="1" si="193"/>
        <v>0.88617999999999997</v>
      </c>
      <c r="Z1063" s="4">
        <f t="shared" ca="1" si="194"/>
        <v>0.88488</v>
      </c>
      <c r="AA1063" s="4">
        <f t="shared" ca="1" si="195"/>
        <v>0.88351999999999997</v>
      </c>
      <c r="AB1063">
        <f t="shared" ca="1" si="189"/>
        <v>0</v>
      </c>
      <c r="AC1063">
        <f t="shared" ca="1" si="190"/>
        <v>1</v>
      </c>
      <c r="AD1063">
        <f t="shared" ca="1" si="191"/>
        <v>0</v>
      </c>
    </row>
    <row r="1064" spans="1:30" x14ac:dyDescent="0.2">
      <c r="A1064" t="s">
        <v>11</v>
      </c>
      <c r="B1064" t="s">
        <v>2333</v>
      </c>
      <c r="C1064" t="s">
        <v>28</v>
      </c>
      <c r="D1064" t="s">
        <v>20</v>
      </c>
      <c r="E1064" t="s">
        <v>2334</v>
      </c>
      <c r="F1064" t="s">
        <v>2332</v>
      </c>
      <c r="G1064">
        <v>0.92351000000000005</v>
      </c>
      <c r="H1064">
        <v>0.92291000000000001</v>
      </c>
      <c r="J1064">
        <v>1</v>
      </c>
      <c r="L1064">
        <v>-1</v>
      </c>
      <c r="M1064" t="s">
        <v>13</v>
      </c>
      <c r="N1064">
        <f t="shared" si="196"/>
        <v>48620.510000000948</v>
      </c>
      <c r="O1064">
        <f t="shared" si="192"/>
        <v>0</v>
      </c>
      <c r="U1064" t="str">
        <f ca="1"/>
        <v>2025-06-17 14:53:53</v>
      </c>
      <c r="V1064" s="4">
        <f t="shared" ca="1" si="186"/>
        <v>3</v>
      </c>
      <c r="W1064" s="4">
        <f t="shared" ca="1" si="187"/>
        <v>7</v>
      </c>
      <c r="X1064" s="4">
        <f t="shared" ca="1" si="188"/>
        <v>0.68000000000000016</v>
      </c>
      <c r="Y1064" s="4">
        <f t="shared" ca="1" si="193"/>
        <v>0.88317999999999997</v>
      </c>
      <c r="Z1064" s="4">
        <f t="shared" ca="1" si="194"/>
        <v>0.88497000000000003</v>
      </c>
      <c r="AA1064" s="4">
        <f t="shared" ca="1" si="195"/>
        <v>0.88268999999999997</v>
      </c>
      <c r="AB1064">
        <f t="shared" ca="1" si="189"/>
        <v>1</v>
      </c>
      <c r="AC1064">
        <f t="shared" ca="1" si="190"/>
        <v>0</v>
      </c>
      <c r="AD1064">
        <f t="shared" ca="1" si="191"/>
        <v>0</v>
      </c>
    </row>
    <row r="1065" spans="1:30" x14ac:dyDescent="0.2">
      <c r="A1065" t="s">
        <v>11</v>
      </c>
      <c r="B1065" t="s">
        <v>2335</v>
      </c>
      <c r="C1065" t="s">
        <v>28</v>
      </c>
      <c r="D1065" t="s">
        <v>20</v>
      </c>
      <c r="E1065" t="s">
        <v>2336</v>
      </c>
      <c r="F1065" t="s">
        <v>2337</v>
      </c>
      <c r="G1065">
        <v>0.92506999999999995</v>
      </c>
      <c r="H1065">
        <v>0.92347999999999997</v>
      </c>
      <c r="J1065">
        <v>1</v>
      </c>
      <c r="L1065">
        <v>-1</v>
      </c>
      <c r="M1065" t="s">
        <v>13</v>
      </c>
      <c r="N1065">
        <f t="shared" si="196"/>
        <v>48621.510000000948</v>
      </c>
      <c r="O1065">
        <f t="shared" si="192"/>
        <v>0</v>
      </c>
      <c r="U1065" t="str">
        <f ca="1"/>
        <v>2025-06-17 14:43:40</v>
      </c>
      <c r="V1065" s="4">
        <f t="shared" ca="1" si="186"/>
        <v>4</v>
      </c>
      <c r="W1065" s="4">
        <f t="shared" ca="1" si="187"/>
        <v>15</v>
      </c>
      <c r="X1065" s="4">
        <f t="shared" ca="1" si="188"/>
        <v>-15</v>
      </c>
      <c r="Y1065" s="4">
        <f t="shared" ca="1" si="193"/>
        <v>0.88456999999999997</v>
      </c>
      <c r="Z1065" s="4">
        <f t="shared" ca="1" si="194"/>
        <v>0.88319000000000003</v>
      </c>
      <c r="AA1065" s="4">
        <f t="shared" ca="1" si="195"/>
        <v>0.87968999999999997</v>
      </c>
      <c r="AB1065">
        <f t="shared" ca="1" si="189"/>
        <v>0</v>
      </c>
      <c r="AC1065">
        <f t="shared" ca="1" si="190"/>
        <v>1</v>
      </c>
      <c r="AD1065">
        <f t="shared" ca="1" si="191"/>
        <v>0</v>
      </c>
    </row>
    <row r="1066" spans="1:30" x14ac:dyDescent="0.2">
      <c r="A1066" t="s">
        <v>11</v>
      </c>
      <c r="B1066" t="s">
        <v>2338</v>
      </c>
      <c r="C1066" t="s">
        <v>150</v>
      </c>
      <c r="D1066" t="s">
        <v>20</v>
      </c>
      <c r="E1066" t="s">
        <v>2339</v>
      </c>
      <c r="F1066" t="s">
        <v>2337</v>
      </c>
      <c r="G1066">
        <v>0.92335999999999996</v>
      </c>
      <c r="H1066">
        <v>0.92347999999999997</v>
      </c>
      <c r="J1066">
        <v>2</v>
      </c>
      <c r="L1066">
        <v>1.84</v>
      </c>
      <c r="M1066" t="s">
        <v>13</v>
      </c>
      <c r="N1066">
        <f t="shared" si="196"/>
        <v>48622.510000000948</v>
      </c>
      <c r="O1066">
        <f t="shared" si="192"/>
        <v>0</v>
      </c>
      <c r="U1066" t="str">
        <f ca="1"/>
        <v>2025-06-17 14:33:28</v>
      </c>
      <c r="V1066" s="4">
        <f t="shared" ca="1" si="186"/>
        <v>2</v>
      </c>
      <c r="W1066" s="4">
        <f t="shared" ca="1" si="187"/>
        <v>3</v>
      </c>
      <c r="X1066" s="4">
        <f t="shared" ca="1" si="188"/>
        <v>2.7600000000000002</v>
      </c>
      <c r="Y1066" s="4">
        <f t="shared" ca="1" si="193"/>
        <v>0.87978000000000001</v>
      </c>
      <c r="Z1066" s="4">
        <f t="shared" ca="1" si="194"/>
        <v>0.88088</v>
      </c>
      <c r="AA1066" s="4">
        <f t="shared" ca="1" si="195"/>
        <v>0.87994000000000006</v>
      </c>
      <c r="AB1066">
        <f t="shared" ca="1" si="189"/>
        <v>0</v>
      </c>
      <c r="AC1066">
        <f t="shared" ca="1" si="190"/>
        <v>0</v>
      </c>
      <c r="AD1066">
        <f t="shared" ca="1" si="191"/>
        <v>1</v>
      </c>
    </row>
    <row r="1067" spans="1:30" x14ac:dyDescent="0.2">
      <c r="A1067" t="s">
        <v>14</v>
      </c>
      <c r="B1067" t="s">
        <v>2340</v>
      </c>
      <c r="C1067" t="s">
        <v>19</v>
      </c>
      <c r="D1067" t="s">
        <v>20</v>
      </c>
      <c r="E1067" t="s">
        <v>2341</v>
      </c>
      <c r="F1067" t="s">
        <v>2342</v>
      </c>
      <c r="G1067">
        <v>0.92539000000000005</v>
      </c>
      <c r="H1067">
        <v>0.92488000000000004</v>
      </c>
      <c r="J1067">
        <v>2</v>
      </c>
      <c r="L1067">
        <v>1.84</v>
      </c>
      <c r="M1067" t="s">
        <v>13</v>
      </c>
      <c r="N1067">
        <f t="shared" si="196"/>
        <v>48620.670000000951</v>
      </c>
      <c r="O1067">
        <f t="shared" si="192"/>
        <v>0</v>
      </c>
      <c r="U1067" t="str">
        <f ca="1"/>
        <v>2025-06-17 14:23:16</v>
      </c>
      <c r="V1067" s="4">
        <f t="shared" ca="1" si="186"/>
        <v>2</v>
      </c>
      <c r="W1067" s="4">
        <f t="shared" ca="1" si="187"/>
        <v>3</v>
      </c>
      <c r="X1067" s="4">
        <f t="shared" ca="1" si="188"/>
        <v>2.7600000000000002</v>
      </c>
      <c r="Y1067" s="4">
        <f t="shared" ca="1" si="193"/>
        <v>0.87960000000000005</v>
      </c>
      <c r="Z1067" s="4">
        <f t="shared" ca="1" si="194"/>
        <v>0.88360000000000005</v>
      </c>
      <c r="AA1067" s="4">
        <f t="shared" ca="1" si="195"/>
        <v>0.88217000000000001</v>
      </c>
      <c r="AB1067">
        <f t="shared" ca="1" si="189"/>
        <v>0</v>
      </c>
      <c r="AC1067">
        <f t="shared" ca="1" si="190"/>
        <v>0</v>
      </c>
      <c r="AD1067">
        <f t="shared" ca="1" si="191"/>
        <v>1</v>
      </c>
    </row>
    <row r="1068" spans="1:30" x14ac:dyDescent="0.2">
      <c r="A1068" t="s">
        <v>14</v>
      </c>
      <c r="B1068" t="s">
        <v>2343</v>
      </c>
      <c r="C1068" t="s">
        <v>53</v>
      </c>
      <c r="D1068" t="s">
        <v>20</v>
      </c>
      <c r="E1068" t="s">
        <v>2344</v>
      </c>
      <c r="F1068" t="s">
        <v>2342</v>
      </c>
      <c r="G1068">
        <v>0.92627999999999999</v>
      </c>
      <c r="H1068">
        <v>0.92488000000000004</v>
      </c>
      <c r="J1068">
        <v>4</v>
      </c>
      <c r="L1068">
        <v>3.68</v>
      </c>
      <c r="M1068" t="s">
        <v>13</v>
      </c>
      <c r="N1068">
        <f t="shared" si="196"/>
        <v>48618.830000000955</v>
      </c>
      <c r="O1068">
        <f t="shared" si="192"/>
        <v>0</v>
      </c>
      <c r="V1068" s="4">
        <f t="shared" ca="1" si="186"/>
        <v>0</v>
      </c>
      <c r="W1068" s="4">
        <f t="shared" ca="1" si="187"/>
        <v>0</v>
      </c>
      <c r="X1068" s="4">
        <f t="shared" ca="1" si="188"/>
        <v>0</v>
      </c>
      <c r="Y1068" s="4">
        <f t="shared" ca="1" si="193"/>
        <v>0</v>
      </c>
      <c r="Z1068" s="4">
        <f t="shared" ca="1" si="194"/>
        <v>0</v>
      </c>
      <c r="AA1068" s="4">
        <f t="shared" ca="1" si="195"/>
        <v>0</v>
      </c>
      <c r="AB1068">
        <f t="shared" ca="1" si="189"/>
        <v>0</v>
      </c>
      <c r="AC1068">
        <f t="shared" ca="1" si="190"/>
        <v>0</v>
      </c>
      <c r="AD1068">
        <f t="shared" ca="1" si="191"/>
        <v>0</v>
      </c>
    </row>
    <row r="1069" spans="1:30" x14ac:dyDescent="0.2">
      <c r="A1069" t="s">
        <v>14</v>
      </c>
      <c r="B1069" t="s">
        <v>2345</v>
      </c>
      <c r="C1069" t="s">
        <v>34</v>
      </c>
      <c r="D1069" t="s">
        <v>20</v>
      </c>
      <c r="E1069" t="s">
        <v>2346</v>
      </c>
      <c r="F1069" t="s">
        <v>2342</v>
      </c>
      <c r="G1069">
        <v>0.92452999999999996</v>
      </c>
      <c r="H1069">
        <v>0.92488000000000004</v>
      </c>
      <c r="J1069">
        <v>1</v>
      </c>
      <c r="L1069">
        <v>-1</v>
      </c>
      <c r="M1069" t="s">
        <v>13</v>
      </c>
      <c r="N1069">
        <f t="shared" si="196"/>
        <v>48615.150000000955</v>
      </c>
      <c r="O1069">
        <f t="shared" si="192"/>
        <v>1</v>
      </c>
      <c r="V1069" s="4">
        <f t="shared" ca="1" si="186"/>
        <v>0</v>
      </c>
      <c r="W1069" s="4">
        <f t="shared" ca="1" si="187"/>
        <v>0</v>
      </c>
      <c r="X1069" s="4">
        <f t="shared" ca="1" si="188"/>
        <v>0</v>
      </c>
      <c r="Y1069" s="4">
        <f t="shared" ca="1" si="193"/>
        <v>0</v>
      </c>
      <c r="Z1069" s="4">
        <f t="shared" ca="1" si="194"/>
        <v>0</v>
      </c>
      <c r="AA1069" s="4">
        <f t="shared" ca="1" si="195"/>
        <v>0</v>
      </c>
      <c r="AB1069">
        <f t="shared" ca="1" si="189"/>
        <v>0</v>
      </c>
      <c r="AC1069">
        <f t="shared" ca="1" si="190"/>
        <v>0</v>
      </c>
      <c r="AD1069">
        <f t="shared" ca="1" si="191"/>
        <v>0</v>
      </c>
    </row>
    <row r="1070" spans="1:30" x14ac:dyDescent="0.2">
      <c r="A1070" t="s">
        <v>11</v>
      </c>
      <c r="B1070" t="s">
        <v>2347</v>
      </c>
      <c r="C1070" t="s">
        <v>18</v>
      </c>
      <c r="D1070" t="s">
        <v>20</v>
      </c>
      <c r="E1070" t="s">
        <v>2348</v>
      </c>
      <c r="F1070" t="s">
        <v>2349</v>
      </c>
      <c r="G1070">
        <v>0.92296999999999996</v>
      </c>
      <c r="H1070">
        <v>0.92376999999999998</v>
      </c>
      <c r="J1070">
        <v>4</v>
      </c>
      <c r="L1070">
        <v>3.68</v>
      </c>
      <c r="M1070" t="s">
        <v>13</v>
      </c>
      <c r="N1070">
        <f t="shared" si="196"/>
        <v>48616.150000000955</v>
      </c>
      <c r="O1070">
        <f t="shared" si="192"/>
        <v>0</v>
      </c>
      <c r="V1070" s="4">
        <f t="shared" ca="1" si="186"/>
        <v>0</v>
      </c>
      <c r="W1070" s="4">
        <f t="shared" ca="1" si="187"/>
        <v>0</v>
      </c>
      <c r="X1070" s="4">
        <f t="shared" ca="1" si="188"/>
        <v>0</v>
      </c>
      <c r="Y1070" s="4">
        <f t="shared" ca="1" si="193"/>
        <v>0</v>
      </c>
      <c r="Z1070" s="4">
        <f t="shared" ca="1" si="194"/>
        <v>0</v>
      </c>
      <c r="AA1070" s="4">
        <f t="shared" ca="1" si="195"/>
        <v>0</v>
      </c>
      <c r="AB1070">
        <f t="shared" ca="1" si="189"/>
        <v>0</v>
      </c>
      <c r="AC1070">
        <f t="shared" ca="1" si="190"/>
        <v>0</v>
      </c>
      <c r="AD1070">
        <f t="shared" ca="1" si="191"/>
        <v>0</v>
      </c>
    </row>
    <row r="1071" spans="1:30" x14ac:dyDescent="0.2">
      <c r="A1071" t="s">
        <v>11</v>
      </c>
      <c r="B1071" t="s">
        <v>2350</v>
      </c>
      <c r="C1071" t="s">
        <v>34</v>
      </c>
      <c r="D1071" t="s">
        <v>20</v>
      </c>
      <c r="E1071" t="s">
        <v>2351</v>
      </c>
      <c r="F1071" t="s">
        <v>2349</v>
      </c>
      <c r="G1071">
        <v>0.92457</v>
      </c>
      <c r="H1071">
        <v>0.92376999999999998</v>
      </c>
      <c r="J1071">
        <v>1</v>
      </c>
      <c r="L1071">
        <v>-1</v>
      </c>
      <c r="M1071" t="s">
        <v>13</v>
      </c>
      <c r="N1071">
        <f t="shared" si="196"/>
        <v>48612.470000000954</v>
      </c>
      <c r="O1071">
        <f t="shared" si="192"/>
        <v>0</v>
      </c>
      <c r="V1071" s="4">
        <f t="shared" ca="1" si="186"/>
        <v>0</v>
      </c>
      <c r="W1071" s="4">
        <f t="shared" ca="1" si="187"/>
        <v>0</v>
      </c>
      <c r="X1071" s="4">
        <f t="shared" ca="1" si="188"/>
        <v>0</v>
      </c>
      <c r="Y1071" s="4">
        <f t="shared" ca="1" si="193"/>
        <v>0</v>
      </c>
      <c r="Z1071" s="4">
        <f t="shared" ca="1" si="194"/>
        <v>0</v>
      </c>
      <c r="AA1071" s="4">
        <f t="shared" ca="1" si="195"/>
        <v>0</v>
      </c>
      <c r="AB1071">
        <f t="shared" ca="1" si="189"/>
        <v>0</v>
      </c>
      <c r="AC1071">
        <f t="shared" ca="1" si="190"/>
        <v>0</v>
      </c>
      <c r="AD1071">
        <f t="shared" ca="1" si="191"/>
        <v>0</v>
      </c>
    </row>
    <row r="1072" spans="1:30" x14ac:dyDescent="0.2">
      <c r="A1072" t="s">
        <v>11</v>
      </c>
      <c r="B1072" t="s">
        <v>2352</v>
      </c>
      <c r="C1072" t="s">
        <v>156</v>
      </c>
      <c r="D1072" t="s">
        <v>20</v>
      </c>
      <c r="E1072" t="s">
        <v>2353</v>
      </c>
      <c r="F1072" t="s">
        <v>2349</v>
      </c>
      <c r="G1072">
        <v>0.92381000000000002</v>
      </c>
      <c r="H1072">
        <v>0.92376999999999998</v>
      </c>
      <c r="J1072">
        <v>2</v>
      </c>
      <c r="L1072">
        <v>-2</v>
      </c>
      <c r="M1072" t="s">
        <v>13</v>
      </c>
      <c r="N1072">
        <f t="shared" si="196"/>
        <v>48613.470000000954</v>
      </c>
      <c r="O1072">
        <f t="shared" si="192"/>
        <v>1</v>
      </c>
      <c r="V1072" s="4">
        <f t="shared" ca="1" si="186"/>
        <v>0</v>
      </c>
      <c r="W1072" s="4">
        <f t="shared" ca="1" si="187"/>
        <v>0</v>
      </c>
      <c r="X1072" s="4">
        <f t="shared" ca="1" si="188"/>
        <v>0</v>
      </c>
      <c r="Y1072" s="4">
        <f t="shared" ca="1" si="193"/>
        <v>0</v>
      </c>
      <c r="Z1072" s="4">
        <f t="shared" ca="1" si="194"/>
        <v>0</v>
      </c>
      <c r="AA1072" s="4">
        <f t="shared" ca="1" si="195"/>
        <v>0</v>
      </c>
      <c r="AB1072">
        <f t="shared" ca="1" si="189"/>
        <v>0</v>
      </c>
      <c r="AC1072">
        <f t="shared" ca="1" si="190"/>
        <v>0</v>
      </c>
      <c r="AD1072">
        <f t="shared" ca="1" si="191"/>
        <v>0</v>
      </c>
    </row>
    <row r="1073" spans="1:30" x14ac:dyDescent="0.2">
      <c r="A1073" t="s">
        <v>11</v>
      </c>
      <c r="B1073" t="s">
        <v>2354</v>
      </c>
      <c r="C1073" t="s">
        <v>77</v>
      </c>
      <c r="D1073" t="s">
        <v>20</v>
      </c>
      <c r="E1073" t="s">
        <v>2355</v>
      </c>
      <c r="F1073" t="s">
        <v>2356</v>
      </c>
      <c r="G1073">
        <v>0.92317000000000005</v>
      </c>
      <c r="H1073">
        <v>0.92510000000000003</v>
      </c>
      <c r="J1073">
        <v>2</v>
      </c>
      <c r="L1073">
        <v>1.84</v>
      </c>
      <c r="M1073" t="s">
        <v>13</v>
      </c>
      <c r="N1073">
        <f t="shared" si="196"/>
        <v>48615.470000000954</v>
      </c>
      <c r="O1073">
        <f t="shared" si="192"/>
        <v>1</v>
      </c>
      <c r="V1073" s="4">
        <f t="shared" ca="1" si="186"/>
        <v>0</v>
      </c>
      <c r="W1073" s="4">
        <f t="shared" ca="1" si="187"/>
        <v>0</v>
      </c>
      <c r="X1073" s="4">
        <f t="shared" ca="1" si="188"/>
        <v>0</v>
      </c>
      <c r="Y1073" s="4">
        <f t="shared" ca="1" si="193"/>
        <v>0</v>
      </c>
      <c r="Z1073" s="4">
        <f t="shared" ca="1" si="194"/>
        <v>0</v>
      </c>
      <c r="AA1073" s="4">
        <f t="shared" ca="1" si="195"/>
        <v>0</v>
      </c>
      <c r="AB1073">
        <f t="shared" ca="1" si="189"/>
        <v>0</v>
      </c>
      <c r="AC1073">
        <f t="shared" ca="1" si="190"/>
        <v>0</v>
      </c>
      <c r="AD1073">
        <f t="shared" ca="1" si="191"/>
        <v>0</v>
      </c>
    </row>
    <row r="1074" spans="1:30" x14ac:dyDescent="0.2">
      <c r="A1074" t="s">
        <v>11</v>
      </c>
      <c r="B1074" t="s">
        <v>2357</v>
      </c>
      <c r="C1074" t="s">
        <v>28</v>
      </c>
      <c r="D1074" t="s">
        <v>20</v>
      </c>
      <c r="E1074" t="s">
        <v>2358</v>
      </c>
      <c r="F1074" t="s">
        <v>2356</v>
      </c>
      <c r="G1074">
        <v>0.92374000000000001</v>
      </c>
      <c r="H1074">
        <v>0.92510000000000003</v>
      </c>
      <c r="J1074">
        <v>1</v>
      </c>
      <c r="L1074">
        <v>0.92</v>
      </c>
      <c r="M1074" t="s">
        <v>13</v>
      </c>
      <c r="N1074">
        <f t="shared" si="196"/>
        <v>48613.630000000958</v>
      </c>
      <c r="O1074">
        <f t="shared" si="192"/>
        <v>0</v>
      </c>
      <c r="V1074" s="4">
        <f t="shared" ca="1" si="186"/>
        <v>0</v>
      </c>
      <c r="W1074" s="4">
        <f t="shared" ca="1" si="187"/>
        <v>0</v>
      </c>
      <c r="X1074" s="4">
        <f t="shared" ca="1" si="188"/>
        <v>0</v>
      </c>
      <c r="Y1074" s="4">
        <f t="shared" ca="1" si="193"/>
        <v>0</v>
      </c>
      <c r="Z1074" s="4">
        <f t="shared" ca="1" si="194"/>
        <v>0</v>
      </c>
      <c r="AA1074" s="4">
        <f t="shared" ca="1" si="195"/>
        <v>0</v>
      </c>
      <c r="AB1074">
        <f t="shared" ca="1" si="189"/>
        <v>0</v>
      </c>
      <c r="AC1074">
        <f t="shared" ca="1" si="190"/>
        <v>0</v>
      </c>
      <c r="AD1074">
        <f t="shared" ca="1" si="191"/>
        <v>0</v>
      </c>
    </row>
    <row r="1075" spans="1:30" x14ac:dyDescent="0.2">
      <c r="A1075" t="s">
        <v>11</v>
      </c>
      <c r="B1075" t="s">
        <v>2359</v>
      </c>
      <c r="C1075" t="s">
        <v>94</v>
      </c>
      <c r="D1075" t="s">
        <v>20</v>
      </c>
      <c r="E1075" t="s">
        <v>2360</v>
      </c>
      <c r="F1075" t="s">
        <v>2356</v>
      </c>
      <c r="G1075">
        <v>0.92256000000000005</v>
      </c>
      <c r="H1075">
        <v>0.92510000000000003</v>
      </c>
      <c r="J1075">
        <v>4</v>
      </c>
      <c r="L1075">
        <v>3.68</v>
      </c>
      <c r="M1075" t="s">
        <v>13</v>
      </c>
      <c r="N1075">
        <f t="shared" si="196"/>
        <v>48612.71000000096</v>
      </c>
      <c r="O1075">
        <f t="shared" si="192"/>
        <v>0</v>
      </c>
      <c r="V1075" s="4">
        <f t="shared" ca="1" si="186"/>
        <v>0</v>
      </c>
      <c r="W1075" s="4">
        <f t="shared" ca="1" si="187"/>
        <v>0</v>
      </c>
      <c r="X1075" s="4">
        <f t="shared" ca="1" si="188"/>
        <v>0</v>
      </c>
      <c r="Y1075" s="4">
        <f t="shared" ca="1" si="193"/>
        <v>0</v>
      </c>
      <c r="Z1075" s="4">
        <f t="shared" ca="1" si="194"/>
        <v>0</v>
      </c>
      <c r="AA1075" s="4">
        <f t="shared" ca="1" si="195"/>
        <v>0</v>
      </c>
      <c r="AB1075">
        <f t="shared" ca="1" si="189"/>
        <v>0</v>
      </c>
      <c r="AC1075">
        <f t="shared" ca="1" si="190"/>
        <v>0</v>
      </c>
      <c r="AD1075">
        <f t="shared" ca="1" si="191"/>
        <v>0</v>
      </c>
    </row>
    <row r="1076" spans="1:30" x14ac:dyDescent="0.2">
      <c r="A1076" t="s">
        <v>14</v>
      </c>
      <c r="B1076" t="s">
        <v>2361</v>
      </c>
      <c r="C1076" t="s">
        <v>28</v>
      </c>
      <c r="D1076" t="s">
        <v>20</v>
      </c>
      <c r="E1076" t="s">
        <v>2362</v>
      </c>
      <c r="F1076" t="s">
        <v>2363</v>
      </c>
      <c r="G1076">
        <v>0.92354999999999998</v>
      </c>
      <c r="H1076">
        <v>0.92418999999999996</v>
      </c>
      <c r="J1076">
        <v>1</v>
      </c>
      <c r="L1076">
        <v>-1</v>
      </c>
      <c r="M1076" t="s">
        <v>13</v>
      </c>
      <c r="N1076">
        <f t="shared" si="196"/>
        <v>48609.030000000959</v>
      </c>
      <c r="O1076">
        <f t="shared" si="192"/>
        <v>1</v>
      </c>
      <c r="V1076" s="4">
        <f t="shared" ca="1" si="186"/>
        <v>0</v>
      </c>
      <c r="W1076" s="4">
        <f t="shared" ca="1" si="187"/>
        <v>0</v>
      </c>
      <c r="X1076" s="4">
        <f t="shared" ca="1" si="188"/>
        <v>0</v>
      </c>
      <c r="Y1076" s="4">
        <f t="shared" ca="1" si="193"/>
        <v>0</v>
      </c>
      <c r="Z1076" s="4">
        <f t="shared" ca="1" si="194"/>
        <v>0</v>
      </c>
      <c r="AA1076" s="4">
        <f t="shared" ca="1" si="195"/>
        <v>0</v>
      </c>
      <c r="AB1076">
        <f t="shared" ca="1" si="189"/>
        <v>0</v>
      </c>
      <c r="AC1076">
        <f t="shared" ca="1" si="190"/>
        <v>0</v>
      </c>
      <c r="AD1076">
        <f t="shared" ca="1" si="191"/>
        <v>0</v>
      </c>
    </row>
    <row r="1077" spans="1:30" x14ac:dyDescent="0.2">
      <c r="A1077" t="s">
        <v>11</v>
      </c>
      <c r="B1077" t="s">
        <v>2364</v>
      </c>
      <c r="C1077" t="s">
        <v>62</v>
      </c>
      <c r="D1077" t="s">
        <v>20</v>
      </c>
      <c r="E1077" t="s">
        <v>2365</v>
      </c>
      <c r="F1077" t="s">
        <v>2366</v>
      </c>
      <c r="G1077">
        <v>0.92645</v>
      </c>
      <c r="H1077">
        <v>0.92337999999999998</v>
      </c>
      <c r="J1077">
        <v>4</v>
      </c>
      <c r="L1077">
        <v>-4</v>
      </c>
      <c r="M1077" t="s">
        <v>13</v>
      </c>
      <c r="N1077">
        <f t="shared" si="196"/>
        <v>48610.030000000959</v>
      </c>
      <c r="O1077">
        <f t="shared" si="192"/>
        <v>0</v>
      </c>
      <c r="V1077" s="4">
        <f t="shared" ref="V1077:V1140" ca="1" si="197">COUNTIF(INDIRECT($Q$5),U1077)</f>
        <v>0</v>
      </c>
      <c r="W1077" s="4">
        <f t="shared" ref="W1077:W1140" ca="1" si="198">SUMIF(INDIRECT($Q$5),U1077,INDIRECT($Q$6))</f>
        <v>0</v>
      </c>
      <c r="X1077" s="4">
        <f t="shared" ref="X1077:X1140" ca="1" si="199">SUMIF(INDIRECT($Q$5),U1077,INDIRECT($Q$7))</f>
        <v>0</v>
      </c>
      <c r="Y1077" s="4">
        <f t="shared" ca="1" si="193"/>
        <v>0</v>
      </c>
      <c r="Z1077" s="4">
        <f t="shared" ca="1" si="194"/>
        <v>0</v>
      </c>
      <c r="AA1077" s="4">
        <f t="shared" ca="1" si="195"/>
        <v>0</v>
      </c>
      <c r="AB1077">
        <f t="shared" ref="AB1077:AB1140" ca="1" si="200">IF(AND(Z1077&gt;Y1077,Y1077&gt;AA1077), 1,0)</f>
        <v>0</v>
      </c>
      <c r="AC1077">
        <f t="shared" ref="AC1077:AC1140" ca="1" si="201">IF(Y1077&gt;Z1077,1,0)</f>
        <v>0</v>
      </c>
      <c r="AD1077">
        <f t="shared" ref="AD1077:AD1140" ca="1" si="202">IF(Y1077&lt;AA1077,1,0)</f>
        <v>0</v>
      </c>
    </row>
    <row r="1078" spans="1:30" x14ac:dyDescent="0.2">
      <c r="A1078" t="s">
        <v>11</v>
      </c>
      <c r="B1078" t="s">
        <v>2367</v>
      </c>
      <c r="C1078" t="s">
        <v>158</v>
      </c>
      <c r="D1078" t="s">
        <v>20</v>
      </c>
      <c r="E1078" t="s">
        <v>2368</v>
      </c>
      <c r="F1078" t="s">
        <v>2366</v>
      </c>
      <c r="G1078">
        <v>0.92545999999999995</v>
      </c>
      <c r="H1078">
        <v>0.92337999999999998</v>
      </c>
      <c r="J1078">
        <v>8</v>
      </c>
      <c r="L1078">
        <v>-8</v>
      </c>
      <c r="M1078" t="s">
        <v>13</v>
      </c>
      <c r="N1078">
        <f t="shared" si="196"/>
        <v>48614.030000000959</v>
      </c>
      <c r="O1078">
        <f t="shared" si="192"/>
        <v>0</v>
      </c>
      <c r="V1078" s="4">
        <f t="shared" ca="1" si="197"/>
        <v>0</v>
      </c>
      <c r="W1078" s="4">
        <f t="shared" ca="1" si="198"/>
        <v>0</v>
      </c>
      <c r="X1078" s="4">
        <f t="shared" ca="1" si="199"/>
        <v>0</v>
      </c>
      <c r="Y1078" s="4">
        <f t="shared" ca="1" si="193"/>
        <v>0</v>
      </c>
      <c r="Z1078" s="4">
        <f t="shared" ca="1" si="194"/>
        <v>0</v>
      </c>
      <c r="AA1078" s="4">
        <f t="shared" ca="1" si="195"/>
        <v>0</v>
      </c>
      <c r="AB1078">
        <f t="shared" ca="1" si="200"/>
        <v>0</v>
      </c>
      <c r="AC1078">
        <f t="shared" ca="1" si="201"/>
        <v>0</v>
      </c>
      <c r="AD1078">
        <f t="shared" ca="1" si="202"/>
        <v>0</v>
      </c>
    </row>
    <row r="1079" spans="1:30" x14ac:dyDescent="0.2">
      <c r="A1079" t="s">
        <v>11</v>
      </c>
      <c r="B1079" t="s">
        <v>2369</v>
      </c>
      <c r="C1079" t="s">
        <v>126</v>
      </c>
      <c r="D1079" t="s">
        <v>20</v>
      </c>
      <c r="E1079" t="s">
        <v>2370</v>
      </c>
      <c r="F1079" t="s">
        <v>2366</v>
      </c>
      <c r="G1079">
        <v>0.92786999999999997</v>
      </c>
      <c r="H1079">
        <v>0.92337999999999998</v>
      </c>
      <c r="J1079">
        <v>2</v>
      </c>
      <c r="L1079">
        <v>-2</v>
      </c>
      <c r="M1079" t="s">
        <v>13</v>
      </c>
      <c r="N1079">
        <f t="shared" si="196"/>
        <v>48622.030000000959</v>
      </c>
      <c r="O1079">
        <f t="shared" si="192"/>
        <v>1</v>
      </c>
      <c r="V1079" s="4">
        <f t="shared" ca="1" si="197"/>
        <v>0</v>
      </c>
      <c r="W1079" s="4">
        <f t="shared" ca="1" si="198"/>
        <v>0</v>
      </c>
      <c r="X1079" s="4">
        <f t="shared" ca="1" si="199"/>
        <v>0</v>
      </c>
      <c r="Y1079" s="4">
        <f t="shared" ca="1" si="193"/>
        <v>0</v>
      </c>
      <c r="Z1079" s="4">
        <f t="shared" ca="1" si="194"/>
        <v>0</v>
      </c>
      <c r="AA1079" s="4">
        <f t="shared" ca="1" si="195"/>
        <v>0</v>
      </c>
      <c r="AB1079">
        <f t="shared" ca="1" si="200"/>
        <v>0</v>
      </c>
      <c r="AC1079">
        <f t="shared" ca="1" si="201"/>
        <v>0</v>
      </c>
      <c r="AD1079">
        <f t="shared" ca="1" si="202"/>
        <v>0</v>
      </c>
    </row>
    <row r="1080" spans="1:30" x14ac:dyDescent="0.2">
      <c r="A1080" t="s">
        <v>11</v>
      </c>
      <c r="B1080" t="s">
        <v>2371</v>
      </c>
      <c r="C1080" t="s">
        <v>28</v>
      </c>
      <c r="D1080" t="s">
        <v>20</v>
      </c>
      <c r="E1080" t="s">
        <v>2372</v>
      </c>
      <c r="F1080" t="s">
        <v>2366</v>
      </c>
      <c r="G1080">
        <v>0.92879999999999996</v>
      </c>
      <c r="H1080">
        <v>0.92337999999999998</v>
      </c>
      <c r="J1080">
        <v>1</v>
      </c>
      <c r="L1080">
        <v>-1</v>
      </c>
      <c r="M1080" t="s">
        <v>13</v>
      </c>
      <c r="N1080">
        <f t="shared" si="196"/>
        <v>48624.030000000959</v>
      </c>
      <c r="O1080">
        <f t="shared" si="192"/>
        <v>1</v>
      </c>
      <c r="V1080" s="4">
        <f t="shared" ca="1" si="197"/>
        <v>0</v>
      </c>
      <c r="W1080" s="4">
        <f t="shared" ca="1" si="198"/>
        <v>0</v>
      </c>
      <c r="X1080" s="4">
        <f t="shared" ca="1" si="199"/>
        <v>0</v>
      </c>
      <c r="Y1080" s="4">
        <f t="shared" ca="1" si="193"/>
        <v>0</v>
      </c>
      <c r="Z1080" s="4">
        <f t="shared" ca="1" si="194"/>
        <v>0</v>
      </c>
      <c r="AA1080" s="4">
        <f t="shared" ca="1" si="195"/>
        <v>0</v>
      </c>
      <c r="AB1080">
        <f t="shared" ca="1" si="200"/>
        <v>0</v>
      </c>
      <c r="AC1080">
        <f t="shared" ca="1" si="201"/>
        <v>0</v>
      </c>
      <c r="AD1080">
        <f t="shared" ca="1" si="202"/>
        <v>0</v>
      </c>
    </row>
    <row r="1081" spans="1:30" x14ac:dyDescent="0.2">
      <c r="A1081" t="s">
        <v>14</v>
      </c>
      <c r="B1081" t="s">
        <v>2373</v>
      </c>
      <c r="C1081" t="s">
        <v>150</v>
      </c>
      <c r="D1081" t="s">
        <v>20</v>
      </c>
      <c r="E1081" t="s">
        <v>2374</v>
      </c>
      <c r="F1081" t="s">
        <v>2375</v>
      </c>
      <c r="G1081">
        <v>0.92945999999999995</v>
      </c>
      <c r="H1081">
        <v>0.92876000000000003</v>
      </c>
      <c r="J1081">
        <v>4</v>
      </c>
      <c r="L1081">
        <v>3.68</v>
      </c>
      <c r="M1081" t="s">
        <v>13</v>
      </c>
      <c r="N1081">
        <f t="shared" si="196"/>
        <v>48625.030000000959</v>
      </c>
      <c r="O1081">
        <f t="shared" si="192"/>
        <v>0</v>
      </c>
      <c r="V1081" s="4">
        <f t="shared" ca="1" si="197"/>
        <v>0</v>
      </c>
      <c r="W1081" s="4">
        <f t="shared" ca="1" si="198"/>
        <v>0</v>
      </c>
      <c r="X1081" s="4">
        <f t="shared" ca="1" si="199"/>
        <v>0</v>
      </c>
      <c r="Y1081" s="4">
        <f t="shared" ca="1" si="193"/>
        <v>0</v>
      </c>
      <c r="Z1081" s="4">
        <f t="shared" ca="1" si="194"/>
        <v>0</v>
      </c>
      <c r="AA1081" s="4">
        <f t="shared" ca="1" si="195"/>
        <v>0</v>
      </c>
      <c r="AB1081">
        <f t="shared" ca="1" si="200"/>
        <v>0</v>
      </c>
      <c r="AC1081">
        <f t="shared" ca="1" si="201"/>
        <v>0</v>
      </c>
      <c r="AD1081">
        <f t="shared" ca="1" si="202"/>
        <v>0</v>
      </c>
    </row>
    <row r="1082" spans="1:30" x14ac:dyDescent="0.2">
      <c r="A1082" t="s">
        <v>14</v>
      </c>
      <c r="B1082" t="s">
        <v>2376</v>
      </c>
      <c r="C1082" t="s">
        <v>76</v>
      </c>
      <c r="D1082" t="s">
        <v>20</v>
      </c>
      <c r="E1082" t="s">
        <v>2377</v>
      </c>
      <c r="F1082" t="s">
        <v>2375</v>
      </c>
      <c r="G1082">
        <v>0.93017000000000005</v>
      </c>
      <c r="H1082">
        <v>0.92876000000000003</v>
      </c>
      <c r="J1082">
        <v>8</v>
      </c>
      <c r="L1082">
        <v>7.36</v>
      </c>
      <c r="M1082" t="s">
        <v>13</v>
      </c>
      <c r="N1082">
        <f t="shared" si="196"/>
        <v>48621.350000000959</v>
      </c>
      <c r="O1082">
        <f t="shared" si="192"/>
        <v>0</v>
      </c>
      <c r="V1082" s="4">
        <f t="shared" ca="1" si="197"/>
        <v>0</v>
      </c>
      <c r="W1082" s="4">
        <f t="shared" ca="1" si="198"/>
        <v>0</v>
      </c>
      <c r="X1082" s="4">
        <f t="shared" ca="1" si="199"/>
        <v>0</v>
      </c>
      <c r="Y1082" s="4">
        <f t="shared" ca="1" si="193"/>
        <v>0</v>
      </c>
      <c r="Z1082" s="4">
        <f t="shared" ca="1" si="194"/>
        <v>0</v>
      </c>
      <c r="AA1082" s="4">
        <f t="shared" ca="1" si="195"/>
        <v>0</v>
      </c>
      <c r="AB1082">
        <f t="shared" ca="1" si="200"/>
        <v>0</v>
      </c>
      <c r="AC1082">
        <f t="shared" ca="1" si="201"/>
        <v>0</v>
      </c>
      <c r="AD1082">
        <f t="shared" ca="1" si="202"/>
        <v>0</v>
      </c>
    </row>
    <row r="1083" spans="1:30" x14ac:dyDescent="0.2">
      <c r="A1083" t="s">
        <v>14</v>
      </c>
      <c r="B1083" t="s">
        <v>2378</v>
      </c>
      <c r="C1083" t="s">
        <v>28</v>
      </c>
      <c r="D1083" t="s">
        <v>20</v>
      </c>
      <c r="E1083" t="s">
        <v>2379</v>
      </c>
      <c r="F1083" t="s">
        <v>2375</v>
      </c>
      <c r="G1083">
        <v>0.92737000000000003</v>
      </c>
      <c r="H1083">
        <v>0.92876000000000003</v>
      </c>
      <c r="J1083">
        <v>1</v>
      </c>
      <c r="L1083">
        <v>-1</v>
      </c>
      <c r="M1083" t="s">
        <v>13</v>
      </c>
      <c r="N1083">
        <f t="shared" si="196"/>
        <v>48613.990000000958</v>
      </c>
      <c r="O1083">
        <f t="shared" si="192"/>
        <v>0</v>
      </c>
      <c r="V1083" s="4">
        <f t="shared" ca="1" si="197"/>
        <v>0</v>
      </c>
      <c r="W1083" s="4">
        <f t="shared" ca="1" si="198"/>
        <v>0</v>
      </c>
      <c r="X1083" s="4">
        <f t="shared" ca="1" si="199"/>
        <v>0</v>
      </c>
      <c r="Y1083" s="4">
        <f t="shared" ca="1" si="193"/>
        <v>0</v>
      </c>
      <c r="Z1083" s="4">
        <f t="shared" ca="1" si="194"/>
        <v>0</v>
      </c>
      <c r="AA1083" s="4">
        <f t="shared" ca="1" si="195"/>
        <v>0</v>
      </c>
      <c r="AB1083">
        <f t="shared" ca="1" si="200"/>
        <v>0</v>
      </c>
      <c r="AC1083">
        <f t="shared" ca="1" si="201"/>
        <v>0</v>
      </c>
      <c r="AD1083">
        <f t="shared" ca="1" si="202"/>
        <v>0</v>
      </c>
    </row>
    <row r="1084" spans="1:30" x14ac:dyDescent="0.2">
      <c r="A1084" t="s">
        <v>14</v>
      </c>
      <c r="B1084" t="s">
        <v>2380</v>
      </c>
      <c r="C1084" t="s">
        <v>36</v>
      </c>
      <c r="D1084" t="s">
        <v>20</v>
      </c>
      <c r="E1084" t="s">
        <v>2381</v>
      </c>
      <c r="F1084" t="s">
        <v>2375</v>
      </c>
      <c r="G1084">
        <v>0.92832999999999999</v>
      </c>
      <c r="H1084">
        <v>0.92876000000000003</v>
      </c>
      <c r="J1084">
        <v>2</v>
      </c>
      <c r="L1084">
        <v>-2</v>
      </c>
      <c r="M1084" t="s">
        <v>13</v>
      </c>
      <c r="N1084">
        <f t="shared" si="196"/>
        <v>48614.990000000958</v>
      </c>
      <c r="O1084">
        <f t="shared" si="192"/>
        <v>0</v>
      </c>
      <c r="V1084" s="4">
        <f t="shared" ca="1" si="197"/>
        <v>0</v>
      </c>
      <c r="W1084" s="4">
        <f t="shared" ca="1" si="198"/>
        <v>0</v>
      </c>
      <c r="X1084" s="4">
        <f t="shared" ca="1" si="199"/>
        <v>0</v>
      </c>
      <c r="Y1084" s="4">
        <f t="shared" ca="1" si="193"/>
        <v>0</v>
      </c>
      <c r="Z1084" s="4">
        <f t="shared" ca="1" si="194"/>
        <v>0</v>
      </c>
      <c r="AA1084" s="4">
        <f t="shared" ca="1" si="195"/>
        <v>0</v>
      </c>
      <c r="AB1084">
        <f t="shared" ca="1" si="200"/>
        <v>0</v>
      </c>
      <c r="AC1084">
        <f t="shared" ca="1" si="201"/>
        <v>0</v>
      </c>
      <c r="AD1084">
        <f t="shared" ca="1" si="202"/>
        <v>0</v>
      </c>
    </row>
    <row r="1085" spans="1:30" x14ac:dyDescent="0.2">
      <c r="A1085" t="s">
        <v>14</v>
      </c>
      <c r="B1085" t="s">
        <v>2382</v>
      </c>
      <c r="C1085" t="s">
        <v>28</v>
      </c>
      <c r="D1085" t="s">
        <v>20</v>
      </c>
      <c r="E1085" t="s">
        <v>2383</v>
      </c>
      <c r="F1085" t="s">
        <v>2384</v>
      </c>
      <c r="G1085">
        <v>0.92834000000000005</v>
      </c>
      <c r="H1085">
        <v>0.92701</v>
      </c>
      <c r="J1085">
        <v>1</v>
      </c>
      <c r="L1085">
        <v>0.92</v>
      </c>
      <c r="M1085" t="s">
        <v>13</v>
      </c>
      <c r="N1085">
        <f t="shared" si="196"/>
        <v>48616.990000000958</v>
      </c>
      <c r="O1085">
        <f t="shared" si="192"/>
        <v>0</v>
      </c>
      <c r="V1085" s="4">
        <f t="shared" ca="1" si="197"/>
        <v>0</v>
      </c>
      <c r="W1085" s="4">
        <f t="shared" ca="1" si="198"/>
        <v>0</v>
      </c>
      <c r="X1085" s="4">
        <f t="shared" ca="1" si="199"/>
        <v>0</v>
      </c>
      <c r="Y1085" s="4">
        <f t="shared" ca="1" si="193"/>
        <v>0</v>
      </c>
      <c r="Z1085" s="4">
        <f t="shared" ca="1" si="194"/>
        <v>0</v>
      </c>
      <c r="AA1085" s="4">
        <f t="shared" ca="1" si="195"/>
        <v>0</v>
      </c>
      <c r="AB1085">
        <f t="shared" ca="1" si="200"/>
        <v>0</v>
      </c>
      <c r="AC1085">
        <f t="shared" ca="1" si="201"/>
        <v>0</v>
      </c>
      <c r="AD1085">
        <f t="shared" ca="1" si="202"/>
        <v>0</v>
      </c>
    </row>
    <row r="1086" spans="1:30" x14ac:dyDescent="0.2">
      <c r="A1086" t="s">
        <v>11</v>
      </c>
      <c r="B1086" t="s">
        <v>2385</v>
      </c>
      <c r="C1086" t="s">
        <v>28</v>
      </c>
      <c r="D1086" t="s">
        <v>20</v>
      </c>
      <c r="E1086" t="s">
        <v>2386</v>
      </c>
      <c r="F1086" t="s">
        <v>2387</v>
      </c>
      <c r="G1086">
        <v>0.92996999999999996</v>
      </c>
      <c r="H1086">
        <v>0.92825999999999997</v>
      </c>
      <c r="J1086">
        <v>1</v>
      </c>
      <c r="L1086">
        <v>-1</v>
      </c>
      <c r="M1086" t="s">
        <v>13</v>
      </c>
      <c r="N1086">
        <f t="shared" si="196"/>
        <v>48616.07000000096</v>
      </c>
      <c r="O1086">
        <f t="shared" si="192"/>
        <v>0</v>
      </c>
      <c r="V1086" s="4">
        <f t="shared" ca="1" si="197"/>
        <v>0</v>
      </c>
      <c r="W1086" s="4">
        <f t="shared" ca="1" si="198"/>
        <v>0</v>
      </c>
      <c r="X1086" s="4">
        <f t="shared" ca="1" si="199"/>
        <v>0</v>
      </c>
      <c r="Y1086" s="4">
        <f t="shared" ca="1" si="193"/>
        <v>0</v>
      </c>
      <c r="Z1086" s="4">
        <f t="shared" ca="1" si="194"/>
        <v>0</v>
      </c>
      <c r="AA1086" s="4">
        <f t="shared" ca="1" si="195"/>
        <v>0</v>
      </c>
      <c r="AB1086">
        <f t="shared" ca="1" si="200"/>
        <v>0</v>
      </c>
      <c r="AC1086">
        <f t="shared" ca="1" si="201"/>
        <v>0</v>
      </c>
      <c r="AD1086">
        <f t="shared" ca="1" si="202"/>
        <v>0</v>
      </c>
    </row>
    <row r="1087" spans="1:30" x14ac:dyDescent="0.2">
      <c r="A1087" t="s">
        <v>11</v>
      </c>
      <c r="B1087" t="s">
        <v>2388</v>
      </c>
      <c r="C1087" t="s">
        <v>153</v>
      </c>
      <c r="D1087" t="s">
        <v>20</v>
      </c>
      <c r="E1087" t="s">
        <v>2389</v>
      </c>
      <c r="F1087" t="s">
        <v>2387</v>
      </c>
      <c r="G1087">
        <v>0.92815999999999999</v>
      </c>
      <c r="H1087">
        <v>0.92825999999999997</v>
      </c>
      <c r="J1087">
        <v>2</v>
      </c>
      <c r="L1087">
        <v>1.84</v>
      </c>
      <c r="M1087" t="s">
        <v>13</v>
      </c>
      <c r="N1087">
        <f t="shared" si="196"/>
        <v>48617.07000000096</v>
      </c>
      <c r="O1087">
        <f t="shared" si="192"/>
        <v>0</v>
      </c>
      <c r="V1087" s="4">
        <f t="shared" ca="1" si="197"/>
        <v>0</v>
      </c>
      <c r="W1087" s="4">
        <f t="shared" ca="1" si="198"/>
        <v>0</v>
      </c>
      <c r="X1087" s="4">
        <f t="shared" ca="1" si="199"/>
        <v>0</v>
      </c>
      <c r="Y1087" s="4">
        <f t="shared" ca="1" si="193"/>
        <v>0</v>
      </c>
      <c r="Z1087" s="4">
        <f t="shared" ca="1" si="194"/>
        <v>0</v>
      </c>
      <c r="AA1087" s="4">
        <f t="shared" ca="1" si="195"/>
        <v>0</v>
      </c>
      <c r="AB1087">
        <f t="shared" ca="1" si="200"/>
        <v>0</v>
      </c>
      <c r="AC1087">
        <f t="shared" ca="1" si="201"/>
        <v>0</v>
      </c>
      <c r="AD1087">
        <f t="shared" ca="1" si="202"/>
        <v>0</v>
      </c>
    </row>
    <row r="1088" spans="1:30" x14ac:dyDescent="0.2">
      <c r="A1088" t="s">
        <v>14</v>
      </c>
      <c r="B1088" t="s">
        <v>2390</v>
      </c>
      <c r="C1088" t="s">
        <v>28</v>
      </c>
      <c r="D1088" t="s">
        <v>20</v>
      </c>
      <c r="E1088" t="s">
        <v>2391</v>
      </c>
      <c r="F1088" t="s">
        <v>2392</v>
      </c>
      <c r="G1088">
        <v>0.92796999999999996</v>
      </c>
      <c r="H1088">
        <v>0.92986000000000002</v>
      </c>
      <c r="J1088">
        <v>1</v>
      </c>
      <c r="L1088">
        <v>-1</v>
      </c>
      <c r="M1088" t="s">
        <v>13</v>
      </c>
      <c r="N1088">
        <f t="shared" si="196"/>
        <v>48615.230000000964</v>
      </c>
      <c r="O1088">
        <f t="shared" si="192"/>
        <v>0</v>
      </c>
      <c r="V1088" s="4">
        <f t="shared" ca="1" si="197"/>
        <v>0</v>
      </c>
      <c r="W1088" s="4">
        <f t="shared" ca="1" si="198"/>
        <v>0</v>
      </c>
      <c r="X1088" s="4">
        <f t="shared" ca="1" si="199"/>
        <v>0</v>
      </c>
      <c r="Y1088" s="4">
        <f t="shared" ca="1" si="193"/>
        <v>0</v>
      </c>
      <c r="Z1088" s="4">
        <f t="shared" ca="1" si="194"/>
        <v>0</v>
      </c>
      <c r="AA1088" s="4">
        <f t="shared" ca="1" si="195"/>
        <v>0</v>
      </c>
      <c r="AB1088">
        <f t="shared" ca="1" si="200"/>
        <v>0</v>
      </c>
      <c r="AC1088">
        <f t="shared" ca="1" si="201"/>
        <v>0</v>
      </c>
      <c r="AD1088">
        <f t="shared" ca="1" si="202"/>
        <v>0</v>
      </c>
    </row>
    <row r="1089" spans="1:30" x14ac:dyDescent="0.2">
      <c r="A1089" t="s">
        <v>14</v>
      </c>
      <c r="B1089" t="s">
        <v>2393</v>
      </c>
      <c r="C1089" t="s">
        <v>153</v>
      </c>
      <c r="D1089" t="s">
        <v>20</v>
      </c>
      <c r="E1089" t="s">
        <v>2394</v>
      </c>
      <c r="F1089" t="s">
        <v>2392</v>
      </c>
      <c r="G1089">
        <v>0.92896000000000001</v>
      </c>
      <c r="H1089">
        <v>0.92986000000000002</v>
      </c>
      <c r="J1089">
        <v>2</v>
      </c>
      <c r="L1089">
        <v>-2</v>
      </c>
      <c r="M1089" t="s">
        <v>13</v>
      </c>
      <c r="N1089">
        <f t="shared" si="196"/>
        <v>48616.230000000964</v>
      </c>
      <c r="O1089">
        <f t="shared" si="192"/>
        <v>0</v>
      </c>
      <c r="V1089" s="4">
        <f t="shared" ca="1" si="197"/>
        <v>0</v>
      </c>
      <c r="W1089" s="4">
        <f t="shared" ca="1" si="198"/>
        <v>0</v>
      </c>
      <c r="X1089" s="4">
        <f t="shared" ca="1" si="199"/>
        <v>0</v>
      </c>
      <c r="Y1089" s="4">
        <f t="shared" ca="1" si="193"/>
        <v>0</v>
      </c>
      <c r="Z1089" s="4">
        <f t="shared" ca="1" si="194"/>
        <v>0</v>
      </c>
      <c r="AA1089" s="4">
        <f t="shared" ca="1" si="195"/>
        <v>0</v>
      </c>
      <c r="AB1089">
        <f t="shared" ca="1" si="200"/>
        <v>0</v>
      </c>
      <c r="AC1089">
        <f t="shared" ca="1" si="201"/>
        <v>0</v>
      </c>
      <c r="AD1089">
        <f t="shared" ca="1" si="202"/>
        <v>0</v>
      </c>
    </row>
    <row r="1090" spans="1:30" x14ac:dyDescent="0.2">
      <c r="A1090" t="s">
        <v>14</v>
      </c>
      <c r="B1090" t="s">
        <v>2395</v>
      </c>
      <c r="C1090" t="s">
        <v>151</v>
      </c>
      <c r="D1090" t="s">
        <v>20</v>
      </c>
      <c r="E1090" t="s">
        <v>2396</v>
      </c>
      <c r="F1090" t="s">
        <v>2392</v>
      </c>
      <c r="G1090">
        <v>0.93008000000000002</v>
      </c>
      <c r="H1090">
        <v>0.92986000000000002</v>
      </c>
      <c r="J1090">
        <v>4</v>
      </c>
      <c r="L1090">
        <v>3.68</v>
      </c>
      <c r="M1090" t="s">
        <v>13</v>
      </c>
      <c r="N1090">
        <f t="shared" si="196"/>
        <v>48618.230000000964</v>
      </c>
      <c r="O1090">
        <f t="shared" ref="O1090:O1153" si="203">IF(OR(AND(A1944="call",J1944=1,G1944&lt;H1944),AND(A1944="put",J1944=1,G1944&gt;H1944)),1,0)</f>
        <v>1</v>
      </c>
      <c r="V1090" s="4">
        <f t="shared" ca="1" si="197"/>
        <v>0</v>
      </c>
      <c r="W1090" s="4">
        <f t="shared" ca="1" si="198"/>
        <v>0</v>
      </c>
      <c r="X1090" s="4">
        <f t="shared" ca="1" si="199"/>
        <v>0</v>
      </c>
      <c r="Y1090" s="4">
        <f t="shared" ca="1" si="193"/>
        <v>0</v>
      </c>
      <c r="Z1090" s="4">
        <f t="shared" ca="1" si="194"/>
        <v>0</v>
      </c>
      <c r="AA1090" s="4">
        <f t="shared" ca="1" si="195"/>
        <v>0</v>
      </c>
      <c r="AB1090">
        <f t="shared" ca="1" si="200"/>
        <v>0</v>
      </c>
      <c r="AC1090">
        <f t="shared" ca="1" si="201"/>
        <v>0</v>
      </c>
      <c r="AD1090">
        <f t="shared" ca="1" si="202"/>
        <v>0</v>
      </c>
    </row>
    <row r="1091" spans="1:30" x14ac:dyDescent="0.2">
      <c r="A1091" t="s">
        <v>11</v>
      </c>
      <c r="B1091" t="s">
        <v>2397</v>
      </c>
      <c r="C1091" t="s">
        <v>137</v>
      </c>
      <c r="D1091" t="s">
        <v>20</v>
      </c>
      <c r="E1091" t="s">
        <v>2398</v>
      </c>
      <c r="F1091" t="s">
        <v>2399</v>
      </c>
      <c r="G1091">
        <v>0.92915999999999999</v>
      </c>
      <c r="H1091">
        <v>0.92779</v>
      </c>
      <c r="J1091">
        <v>2</v>
      </c>
      <c r="L1091">
        <v>-2</v>
      </c>
      <c r="M1091" t="s">
        <v>13</v>
      </c>
      <c r="N1091">
        <f t="shared" si="196"/>
        <v>48614.550000000963</v>
      </c>
      <c r="O1091">
        <f t="shared" si="203"/>
        <v>0</v>
      </c>
      <c r="V1091" s="4">
        <f t="shared" ca="1" si="197"/>
        <v>0</v>
      </c>
      <c r="W1091" s="4">
        <f t="shared" ca="1" si="198"/>
        <v>0</v>
      </c>
      <c r="X1091" s="4">
        <f t="shared" ca="1" si="199"/>
        <v>0</v>
      </c>
      <c r="Y1091" s="4">
        <f t="shared" ref="Y1091:Y1154" ca="1" si="204">_xlfn.MAXIFS(INDIRECT($Q$10),INDIRECT($Q$5),$U1091)</f>
        <v>0</v>
      </c>
      <c r="Z1091" s="4">
        <f t="shared" ref="Z1091:Z1154" ca="1" si="205">_xlfn.MAXIFS(INDIRECT($Q$9),INDIRECT($Q$5),$U1091)</f>
        <v>0</v>
      </c>
      <c r="AA1091" s="4">
        <f t="shared" ref="AA1091:AA1154" ca="1" si="206">_xlfn.MINIFS(INDIRECT($Q$9),INDIRECT($Q$5),$U1091)</f>
        <v>0</v>
      </c>
      <c r="AB1091">
        <f t="shared" ca="1" si="200"/>
        <v>0</v>
      </c>
      <c r="AC1091">
        <f t="shared" ca="1" si="201"/>
        <v>0</v>
      </c>
      <c r="AD1091">
        <f t="shared" ca="1" si="202"/>
        <v>0</v>
      </c>
    </row>
    <row r="1092" spans="1:30" x14ac:dyDescent="0.2">
      <c r="A1092" t="s">
        <v>11</v>
      </c>
      <c r="B1092" t="s">
        <v>2400</v>
      </c>
      <c r="C1092" t="s">
        <v>128</v>
      </c>
      <c r="D1092" t="s">
        <v>20</v>
      </c>
      <c r="E1092" t="s">
        <v>2401</v>
      </c>
      <c r="F1092" t="s">
        <v>2399</v>
      </c>
      <c r="G1092">
        <v>0.92845999999999995</v>
      </c>
      <c r="H1092">
        <v>0.92779</v>
      </c>
      <c r="J1092">
        <v>4</v>
      </c>
      <c r="L1092">
        <v>-4</v>
      </c>
      <c r="M1092" t="s">
        <v>13</v>
      </c>
      <c r="N1092">
        <f t="shared" ref="N1092:N1155" si="207">N1091-L1091</f>
        <v>48616.550000000963</v>
      </c>
      <c r="O1092">
        <f t="shared" si="203"/>
        <v>1</v>
      </c>
      <c r="V1092" s="4">
        <f t="shared" ca="1" si="197"/>
        <v>0</v>
      </c>
      <c r="W1092" s="4">
        <f t="shared" ca="1" si="198"/>
        <v>0</v>
      </c>
      <c r="X1092" s="4">
        <f t="shared" ca="1" si="199"/>
        <v>0</v>
      </c>
      <c r="Y1092" s="4">
        <f t="shared" ca="1" si="204"/>
        <v>0</v>
      </c>
      <c r="Z1092" s="4">
        <f t="shared" ca="1" si="205"/>
        <v>0</v>
      </c>
      <c r="AA1092" s="4">
        <f t="shared" ca="1" si="206"/>
        <v>0</v>
      </c>
      <c r="AB1092">
        <f t="shared" ca="1" si="200"/>
        <v>0</v>
      </c>
      <c r="AC1092">
        <f t="shared" ca="1" si="201"/>
        <v>0</v>
      </c>
      <c r="AD1092">
        <f t="shared" ca="1" si="202"/>
        <v>0</v>
      </c>
    </row>
    <row r="1093" spans="1:30" x14ac:dyDescent="0.2">
      <c r="A1093" t="s">
        <v>11</v>
      </c>
      <c r="B1093" t="s">
        <v>2402</v>
      </c>
      <c r="C1093" t="s">
        <v>28</v>
      </c>
      <c r="D1093" t="s">
        <v>20</v>
      </c>
      <c r="E1093" t="s">
        <v>2403</v>
      </c>
      <c r="F1093" t="s">
        <v>2399</v>
      </c>
      <c r="G1093">
        <v>0.92984</v>
      </c>
      <c r="H1093">
        <v>0.92779</v>
      </c>
      <c r="J1093">
        <v>1</v>
      </c>
      <c r="L1093">
        <v>-1</v>
      </c>
      <c r="M1093" t="s">
        <v>13</v>
      </c>
      <c r="N1093">
        <f t="shared" si="207"/>
        <v>48620.550000000963</v>
      </c>
      <c r="O1093">
        <f t="shared" si="203"/>
        <v>0</v>
      </c>
      <c r="V1093" s="4">
        <f t="shared" ca="1" si="197"/>
        <v>0</v>
      </c>
      <c r="W1093" s="4">
        <f t="shared" ca="1" si="198"/>
        <v>0</v>
      </c>
      <c r="X1093" s="4">
        <f t="shared" ca="1" si="199"/>
        <v>0</v>
      </c>
      <c r="Y1093" s="4">
        <f t="shared" ca="1" si="204"/>
        <v>0</v>
      </c>
      <c r="Z1093" s="4">
        <f t="shared" ca="1" si="205"/>
        <v>0</v>
      </c>
      <c r="AA1093" s="4">
        <f t="shared" ca="1" si="206"/>
        <v>0</v>
      </c>
      <c r="AB1093">
        <f t="shared" ca="1" si="200"/>
        <v>0</v>
      </c>
      <c r="AC1093">
        <f t="shared" ca="1" si="201"/>
        <v>0</v>
      </c>
      <c r="AD1093">
        <f t="shared" ca="1" si="202"/>
        <v>0</v>
      </c>
    </row>
    <row r="1094" spans="1:30" x14ac:dyDescent="0.2">
      <c r="A1094" t="s">
        <v>11</v>
      </c>
      <c r="B1094" t="s">
        <v>2404</v>
      </c>
      <c r="C1094" t="s">
        <v>41</v>
      </c>
      <c r="D1094" t="s">
        <v>20</v>
      </c>
      <c r="E1094" t="s">
        <v>2405</v>
      </c>
      <c r="F1094" t="s">
        <v>2399</v>
      </c>
      <c r="G1094">
        <v>0.92776000000000003</v>
      </c>
      <c r="H1094">
        <v>0.92779</v>
      </c>
      <c r="J1094">
        <v>8</v>
      </c>
      <c r="L1094">
        <v>7.36</v>
      </c>
      <c r="M1094" t="s">
        <v>13</v>
      </c>
      <c r="N1094">
        <f t="shared" si="207"/>
        <v>48621.550000000963</v>
      </c>
      <c r="O1094">
        <f t="shared" si="203"/>
        <v>0</v>
      </c>
      <c r="V1094" s="4">
        <f t="shared" ca="1" si="197"/>
        <v>0</v>
      </c>
      <c r="W1094" s="4">
        <f t="shared" ca="1" si="198"/>
        <v>0</v>
      </c>
      <c r="X1094" s="4">
        <f t="shared" ca="1" si="199"/>
        <v>0</v>
      </c>
      <c r="Y1094" s="4">
        <f t="shared" ca="1" si="204"/>
        <v>0</v>
      </c>
      <c r="Z1094" s="4">
        <f t="shared" ca="1" si="205"/>
        <v>0</v>
      </c>
      <c r="AA1094" s="4">
        <f t="shared" ca="1" si="206"/>
        <v>0</v>
      </c>
      <c r="AB1094">
        <f t="shared" ca="1" si="200"/>
        <v>0</v>
      </c>
      <c r="AC1094">
        <f t="shared" ca="1" si="201"/>
        <v>0</v>
      </c>
      <c r="AD1094">
        <f t="shared" ca="1" si="202"/>
        <v>0</v>
      </c>
    </row>
    <row r="1095" spans="1:30" x14ac:dyDescent="0.2">
      <c r="A1095" t="s">
        <v>11</v>
      </c>
      <c r="B1095" t="s">
        <v>2406</v>
      </c>
      <c r="C1095" t="s">
        <v>28</v>
      </c>
      <c r="D1095" t="s">
        <v>20</v>
      </c>
      <c r="E1095" t="s">
        <v>2407</v>
      </c>
      <c r="F1095" t="s">
        <v>2408</v>
      </c>
      <c r="G1095">
        <v>0.92962999999999996</v>
      </c>
      <c r="H1095">
        <v>0.92984</v>
      </c>
      <c r="J1095">
        <v>1</v>
      </c>
      <c r="L1095">
        <v>0.92</v>
      </c>
      <c r="M1095" t="s">
        <v>13</v>
      </c>
      <c r="N1095">
        <f t="shared" si="207"/>
        <v>48614.190000000963</v>
      </c>
      <c r="O1095">
        <f t="shared" si="203"/>
        <v>0</v>
      </c>
      <c r="V1095" s="4">
        <f t="shared" ca="1" si="197"/>
        <v>0</v>
      </c>
      <c r="W1095" s="4">
        <f t="shared" ca="1" si="198"/>
        <v>0</v>
      </c>
      <c r="X1095" s="4">
        <f t="shared" ca="1" si="199"/>
        <v>0</v>
      </c>
      <c r="Y1095" s="4">
        <f t="shared" ca="1" si="204"/>
        <v>0</v>
      </c>
      <c r="Z1095" s="4">
        <f t="shared" ca="1" si="205"/>
        <v>0</v>
      </c>
      <c r="AA1095" s="4">
        <f t="shared" ca="1" si="206"/>
        <v>0</v>
      </c>
      <c r="AB1095">
        <f t="shared" ca="1" si="200"/>
        <v>0</v>
      </c>
      <c r="AC1095">
        <f t="shared" ca="1" si="201"/>
        <v>0</v>
      </c>
      <c r="AD1095">
        <f t="shared" ca="1" si="202"/>
        <v>0</v>
      </c>
    </row>
    <row r="1096" spans="1:30" x14ac:dyDescent="0.2">
      <c r="A1096" t="s">
        <v>14</v>
      </c>
      <c r="B1096" t="s">
        <v>2409</v>
      </c>
      <c r="C1096" t="s">
        <v>36</v>
      </c>
      <c r="D1096" t="s">
        <v>20</v>
      </c>
      <c r="E1096" t="s">
        <v>2410</v>
      </c>
      <c r="F1096" t="s">
        <v>2411</v>
      </c>
      <c r="G1096">
        <v>0.92884</v>
      </c>
      <c r="H1096">
        <v>0.92993000000000003</v>
      </c>
      <c r="J1096">
        <v>2</v>
      </c>
      <c r="L1096">
        <v>-2</v>
      </c>
      <c r="M1096" t="s">
        <v>13</v>
      </c>
      <c r="N1096">
        <f t="shared" si="207"/>
        <v>48613.270000000965</v>
      </c>
      <c r="O1096">
        <f t="shared" si="203"/>
        <v>0</v>
      </c>
      <c r="V1096" s="4">
        <f t="shared" ca="1" si="197"/>
        <v>0</v>
      </c>
      <c r="W1096" s="4">
        <f t="shared" ca="1" si="198"/>
        <v>0</v>
      </c>
      <c r="X1096" s="4">
        <f t="shared" ca="1" si="199"/>
        <v>0</v>
      </c>
      <c r="Y1096" s="4">
        <f t="shared" ca="1" si="204"/>
        <v>0</v>
      </c>
      <c r="Z1096" s="4">
        <f t="shared" ca="1" si="205"/>
        <v>0</v>
      </c>
      <c r="AA1096" s="4">
        <f t="shared" ca="1" si="206"/>
        <v>0</v>
      </c>
      <c r="AB1096">
        <f t="shared" ca="1" si="200"/>
        <v>0</v>
      </c>
      <c r="AC1096">
        <f t="shared" ca="1" si="201"/>
        <v>0</v>
      </c>
      <c r="AD1096">
        <f t="shared" ca="1" si="202"/>
        <v>0</v>
      </c>
    </row>
    <row r="1097" spans="1:30" x14ac:dyDescent="0.2">
      <c r="A1097" t="s">
        <v>14</v>
      </c>
      <c r="B1097" t="s">
        <v>2412</v>
      </c>
      <c r="C1097" t="s">
        <v>28</v>
      </c>
      <c r="D1097" t="s">
        <v>20</v>
      </c>
      <c r="E1097" t="s">
        <v>2413</v>
      </c>
      <c r="F1097" t="s">
        <v>2411</v>
      </c>
      <c r="G1097">
        <v>0.92737000000000003</v>
      </c>
      <c r="H1097">
        <v>0.92993000000000003</v>
      </c>
      <c r="J1097">
        <v>1</v>
      </c>
      <c r="L1097">
        <v>-1</v>
      </c>
      <c r="M1097" t="s">
        <v>13</v>
      </c>
      <c r="N1097">
        <f t="shared" si="207"/>
        <v>48615.270000000965</v>
      </c>
      <c r="O1097">
        <f t="shared" si="203"/>
        <v>0</v>
      </c>
      <c r="V1097" s="4">
        <f t="shared" ca="1" si="197"/>
        <v>0</v>
      </c>
      <c r="W1097" s="4">
        <f t="shared" ca="1" si="198"/>
        <v>0</v>
      </c>
      <c r="X1097" s="4">
        <f t="shared" ca="1" si="199"/>
        <v>0</v>
      </c>
      <c r="Y1097" s="4">
        <f t="shared" ca="1" si="204"/>
        <v>0</v>
      </c>
      <c r="Z1097" s="4">
        <f t="shared" ca="1" si="205"/>
        <v>0</v>
      </c>
      <c r="AA1097" s="4">
        <f t="shared" ca="1" si="206"/>
        <v>0</v>
      </c>
      <c r="AB1097">
        <f t="shared" ca="1" si="200"/>
        <v>0</v>
      </c>
      <c r="AC1097">
        <f t="shared" ca="1" si="201"/>
        <v>0</v>
      </c>
      <c r="AD1097">
        <f t="shared" ca="1" si="202"/>
        <v>0</v>
      </c>
    </row>
    <row r="1098" spans="1:30" x14ac:dyDescent="0.2">
      <c r="A1098" t="s">
        <v>14</v>
      </c>
      <c r="B1098" t="s">
        <v>2414</v>
      </c>
      <c r="C1098" t="s">
        <v>28</v>
      </c>
      <c r="D1098" t="s">
        <v>37</v>
      </c>
      <c r="E1098" t="s">
        <v>2415</v>
      </c>
      <c r="F1098" t="s">
        <v>2416</v>
      </c>
      <c r="G1098">
        <v>1.8657900000000001</v>
      </c>
      <c r="H1098">
        <v>1.86304</v>
      </c>
      <c r="J1098">
        <v>1</v>
      </c>
      <c r="L1098">
        <v>0.9</v>
      </c>
      <c r="M1098" t="s">
        <v>13</v>
      </c>
      <c r="N1098">
        <f t="shared" si="207"/>
        <v>48616.270000000965</v>
      </c>
      <c r="O1098">
        <f t="shared" si="203"/>
        <v>0</v>
      </c>
      <c r="V1098" s="4">
        <f t="shared" ca="1" si="197"/>
        <v>0</v>
      </c>
      <c r="W1098" s="4">
        <f t="shared" ca="1" si="198"/>
        <v>0</v>
      </c>
      <c r="X1098" s="4">
        <f t="shared" ca="1" si="199"/>
        <v>0</v>
      </c>
      <c r="Y1098" s="4">
        <f t="shared" ca="1" si="204"/>
        <v>0</v>
      </c>
      <c r="Z1098" s="4">
        <f t="shared" ca="1" si="205"/>
        <v>0</v>
      </c>
      <c r="AA1098" s="4">
        <f t="shared" ca="1" si="206"/>
        <v>0</v>
      </c>
      <c r="AB1098">
        <f t="shared" ca="1" si="200"/>
        <v>0</v>
      </c>
      <c r="AC1098">
        <f t="shared" ca="1" si="201"/>
        <v>0</v>
      </c>
      <c r="AD1098">
        <f t="shared" ca="1" si="202"/>
        <v>0</v>
      </c>
    </row>
    <row r="1099" spans="1:30" x14ac:dyDescent="0.2">
      <c r="A1099" t="s">
        <v>11</v>
      </c>
      <c r="B1099" t="s">
        <v>2417</v>
      </c>
      <c r="C1099" t="s">
        <v>28</v>
      </c>
      <c r="D1099" t="s">
        <v>37</v>
      </c>
      <c r="E1099" t="s">
        <v>2418</v>
      </c>
      <c r="F1099" t="s">
        <v>2419</v>
      </c>
      <c r="G1099">
        <v>1.8690899999999999</v>
      </c>
      <c r="H1099">
        <v>1.8674299999999999</v>
      </c>
      <c r="J1099">
        <v>1</v>
      </c>
      <c r="L1099">
        <v>-1</v>
      </c>
      <c r="M1099" t="s">
        <v>13</v>
      </c>
      <c r="N1099">
        <f t="shared" si="207"/>
        <v>48615.370000000963</v>
      </c>
      <c r="O1099">
        <f t="shared" si="203"/>
        <v>1</v>
      </c>
      <c r="V1099" s="4">
        <f t="shared" ca="1" si="197"/>
        <v>0</v>
      </c>
      <c r="W1099" s="4">
        <f t="shared" ca="1" si="198"/>
        <v>0</v>
      </c>
      <c r="X1099" s="4">
        <f t="shared" ca="1" si="199"/>
        <v>0</v>
      </c>
      <c r="Y1099" s="4">
        <f t="shared" ca="1" si="204"/>
        <v>0</v>
      </c>
      <c r="Z1099" s="4">
        <f t="shared" ca="1" si="205"/>
        <v>0</v>
      </c>
      <c r="AA1099" s="4">
        <f t="shared" ca="1" si="206"/>
        <v>0</v>
      </c>
      <c r="AB1099">
        <f t="shared" ca="1" si="200"/>
        <v>0</v>
      </c>
      <c r="AC1099">
        <f t="shared" ca="1" si="201"/>
        <v>0</v>
      </c>
      <c r="AD1099">
        <f t="shared" ca="1" si="202"/>
        <v>0</v>
      </c>
    </row>
    <row r="1100" spans="1:30" x14ac:dyDescent="0.2">
      <c r="A1100" t="s">
        <v>11</v>
      </c>
      <c r="B1100" t="s">
        <v>2420</v>
      </c>
      <c r="C1100" t="s">
        <v>16</v>
      </c>
      <c r="D1100" t="s">
        <v>37</v>
      </c>
      <c r="E1100" t="s">
        <v>2421</v>
      </c>
      <c r="F1100" t="s">
        <v>2419</v>
      </c>
      <c r="G1100">
        <v>1.8667100000000001</v>
      </c>
      <c r="H1100">
        <v>1.8674299999999999</v>
      </c>
      <c r="J1100">
        <v>2</v>
      </c>
      <c r="L1100">
        <v>1.8</v>
      </c>
      <c r="M1100" t="s">
        <v>13</v>
      </c>
      <c r="N1100">
        <f t="shared" si="207"/>
        <v>48616.370000000963</v>
      </c>
      <c r="O1100">
        <f t="shared" si="203"/>
        <v>0</v>
      </c>
      <c r="V1100" s="4">
        <f t="shared" ca="1" si="197"/>
        <v>0</v>
      </c>
      <c r="W1100" s="4">
        <f t="shared" ca="1" si="198"/>
        <v>0</v>
      </c>
      <c r="X1100" s="4">
        <f t="shared" ca="1" si="199"/>
        <v>0</v>
      </c>
      <c r="Y1100" s="4">
        <f t="shared" ca="1" si="204"/>
        <v>0</v>
      </c>
      <c r="Z1100" s="4">
        <f t="shared" ca="1" si="205"/>
        <v>0</v>
      </c>
      <c r="AA1100" s="4">
        <f t="shared" ca="1" si="206"/>
        <v>0</v>
      </c>
      <c r="AB1100">
        <f t="shared" ca="1" si="200"/>
        <v>0</v>
      </c>
      <c r="AC1100">
        <f t="shared" ca="1" si="201"/>
        <v>0</v>
      </c>
      <c r="AD1100">
        <f t="shared" ca="1" si="202"/>
        <v>0</v>
      </c>
    </row>
    <row r="1101" spans="1:30" x14ac:dyDescent="0.2">
      <c r="A1101" t="s">
        <v>11</v>
      </c>
      <c r="B1101" t="s">
        <v>2422</v>
      </c>
      <c r="C1101" t="s">
        <v>28</v>
      </c>
      <c r="D1101" t="s">
        <v>37</v>
      </c>
      <c r="E1101" t="s">
        <v>2423</v>
      </c>
      <c r="F1101" t="s">
        <v>2424</v>
      </c>
      <c r="G1101">
        <v>1.8628800000000001</v>
      </c>
      <c r="H1101">
        <v>1.8685099999999999</v>
      </c>
      <c r="J1101">
        <v>1</v>
      </c>
      <c r="L1101">
        <v>0.92</v>
      </c>
      <c r="M1101" t="s">
        <v>13</v>
      </c>
      <c r="N1101">
        <f t="shared" si="207"/>
        <v>48614.57000000096</v>
      </c>
      <c r="O1101">
        <f t="shared" si="203"/>
        <v>0</v>
      </c>
      <c r="V1101" s="4">
        <f t="shared" ca="1" si="197"/>
        <v>0</v>
      </c>
      <c r="W1101" s="4">
        <f t="shared" ca="1" si="198"/>
        <v>0</v>
      </c>
      <c r="X1101" s="4">
        <f t="shared" ca="1" si="199"/>
        <v>0</v>
      </c>
      <c r="Y1101" s="4">
        <f t="shared" ca="1" si="204"/>
        <v>0</v>
      </c>
      <c r="Z1101" s="4">
        <f t="shared" ca="1" si="205"/>
        <v>0</v>
      </c>
      <c r="AA1101" s="4">
        <f t="shared" ca="1" si="206"/>
        <v>0</v>
      </c>
      <c r="AB1101">
        <f t="shared" ca="1" si="200"/>
        <v>0</v>
      </c>
      <c r="AC1101">
        <f t="shared" ca="1" si="201"/>
        <v>0</v>
      </c>
      <c r="AD1101">
        <f t="shared" ca="1" si="202"/>
        <v>0</v>
      </c>
    </row>
    <row r="1102" spans="1:30" x14ac:dyDescent="0.2">
      <c r="A1102" t="s">
        <v>11</v>
      </c>
      <c r="B1102" t="s">
        <v>2425</v>
      </c>
      <c r="C1102" t="s">
        <v>28</v>
      </c>
      <c r="D1102" t="s">
        <v>37</v>
      </c>
      <c r="E1102" t="s">
        <v>2426</v>
      </c>
      <c r="F1102" t="s">
        <v>2427</v>
      </c>
      <c r="G1102">
        <v>1.8611500000000001</v>
      </c>
      <c r="H1102">
        <v>1.8628800000000001</v>
      </c>
      <c r="J1102">
        <v>1</v>
      </c>
      <c r="L1102">
        <v>0.92</v>
      </c>
      <c r="M1102" t="s">
        <v>13</v>
      </c>
      <c r="N1102">
        <f t="shared" si="207"/>
        <v>48613.650000000962</v>
      </c>
      <c r="O1102">
        <f t="shared" si="203"/>
        <v>0</v>
      </c>
      <c r="V1102" s="4">
        <f t="shared" ca="1" si="197"/>
        <v>0</v>
      </c>
      <c r="W1102" s="4">
        <f t="shared" ca="1" si="198"/>
        <v>0</v>
      </c>
      <c r="X1102" s="4">
        <f t="shared" ca="1" si="199"/>
        <v>0</v>
      </c>
      <c r="Y1102" s="4">
        <f t="shared" ca="1" si="204"/>
        <v>0</v>
      </c>
      <c r="Z1102" s="4">
        <f t="shared" ca="1" si="205"/>
        <v>0</v>
      </c>
      <c r="AA1102" s="4">
        <f t="shared" ca="1" si="206"/>
        <v>0</v>
      </c>
      <c r="AB1102">
        <f t="shared" ca="1" si="200"/>
        <v>0</v>
      </c>
      <c r="AC1102">
        <f t="shared" ca="1" si="201"/>
        <v>0</v>
      </c>
      <c r="AD1102">
        <f t="shared" ca="1" si="202"/>
        <v>0</v>
      </c>
    </row>
    <row r="1103" spans="1:30" x14ac:dyDescent="0.2">
      <c r="A1103" t="s">
        <v>11</v>
      </c>
      <c r="B1103" t="s">
        <v>2428</v>
      </c>
      <c r="C1103" t="s">
        <v>28</v>
      </c>
      <c r="D1103" t="s">
        <v>37</v>
      </c>
      <c r="E1103" t="s">
        <v>2429</v>
      </c>
      <c r="F1103" t="s">
        <v>2430</v>
      </c>
      <c r="G1103">
        <v>1.8577699999999999</v>
      </c>
      <c r="H1103">
        <v>1.86019</v>
      </c>
      <c r="J1103">
        <v>1</v>
      </c>
      <c r="L1103">
        <v>0.92</v>
      </c>
      <c r="M1103" t="s">
        <v>13</v>
      </c>
      <c r="N1103">
        <f t="shared" si="207"/>
        <v>48612.730000000964</v>
      </c>
      <c r="O1103">
        <f t="shared" si="203"/>
        <v>0</v>
      </c>
      <c r="V1103" s="4">
        <f t="shared" ca="1" si="197"/>
        <v>0</v>
      </c>
      <c r="W1103" s="4">
        <f t="shared" ca="1" si="198"/>
        <v>0</v>
      </c>
      <c r="X1103" s="4">
        <f t="shared" ca="1" si="199"/>
        <v>0</v>
      </c>
      <c r="Y1103" s="4">
        <f t="shared" ca="1" si="204"/>
        <v>0</v>
      </c>
      <c r="Z1103" s="4">
        <f t="shared" ca="1" si="205"/>
        <v>0</v>
      </c>
      <c r="AA1103" s="4">
        <f t="shared" ca="1" si="206"/>
        <v>0</v>
      </c>
      <c r="AB1103">
        <f t="shared" ca="1" si="200"/>
        <v>0</v>
      </c>
      <c r="AC1103">
        <f t="shared" ca="1" si="201"/>
        <v>0</v>
      </c>
      <c r="AD1103">
        <f t="shared" ca="1" si="202"/>
        <v>0</v>
      </c>
    </row>
    <row r="1104" spans="1:30" x14ac:dyDescent="0.2">
      <c r="A1104" t="s">
        <v>14</v>
      </c>
      <c r="B1104" t="s">
        <v>2431</v>
      </c>
      <c r="C1104" t="s">
        <v>57</v>
      </c>
      <c r="D1104" t="s">
        <v>37</v>
      </c>
      <c r="E1104" t="s">
        <v>2432</v>
      </c>
      <c r="F1104" t="s">
        <v>2433</v>
      </c>
      <c r="G1104">
        <v>1.8568499999999999</v>
      </c>
      <c r="H1104">
        <v>1.8571899999999999</v>
      </c>
      <c r="J1104">
        <v>4</v>
      </c>
      <c r="L1104">
        <v>-4</v>
      </c>
      <c r="M1104" t="s">
        <v>13</v>
      </c>
      <c r="N1104">
        <f t="shared" si="207"/>
        <v>48611.810000000965</v>
      </c>
      <c r="O1104">
        <f t="shared" si="203"/>
        <v>1</v>
      </c>
      <c r="V1104" s="4">
        <f t="shared" ca="1" si="197"/>
        <v>0</v>
      </c>
      <c r="W1104" s="4">
        <f t="shared" ca="1" si="198"/>
        <v>0</v>
      </c>
      <c r="X1104" s="4">
        <f t="shared" ca="1" si="199"/>
        <v>0</v>
      </c>
      <c r="Y1104" s="4">
        <f t="shared" ca="1" si="204"/>
        <v>0</v>
      </c>
      <c r="Z1104" s="4">
        <f t="shared" ca="1" si="205"/>
        <v>0</v>
      </c>
      <c r="AA1104" s="4">
        <f t="shared" ca="1" si="206"/>
        <v>0</v>
      </c>
      <c r="AB1104">
        <f t="shared" ca="1" si="200"/>
        <v>0</v>
      </c>
      <c r="AC1104">
        <f t="shared" ca="1" si="201"/>
        <v>0</v>
      </c>
      <c r="AD1104">
        <f t="shared" ca="1" si="202"/>
        <v>0</v>
      </c>
    </row>
    <row r="1105" spans="1:30" x14ac:dyDescent="0.2">
      <c r="A1105" t="s">
        <v>14</v>
      </c>
      <c r="B1105" t="s">
        <v>2434</v>
      </c>
      <c r="C1105" t="s">
        <v>33</v>
      </c>
      <c r="D1105" t="s">
        <v>37</v>
      </c>
      <c r="E1105" t="s">
        <v>2435</v>
      </c>
      <c r="F1105" t="s">
        <v>2433</v>
      </c>
      <c r="G1105">
        <v>1.8548800000000001</v>
      </c>
      <c r="H1105">
        <v>1.8571899999999999</v>
      </c>
      <c r="J1105">
        <v>1</v>
      </c>
      <c r="L1105">
        <v>-1</v>
      </c>
      <c r="M1105" t="s">
        <v>13</v>
      </c>
      <c r="N1105">
        <f t="shared" si="207"/>
        <v>48615.810000000965</v>
      </c>
      <c r="O1105">
        <f t="shared" si="203"/>
        <v>1</v>
      </c>
      <c r="V1105" s="4">
        <f t="shared" ca="1" si="197"/>
        <v>0</v>
      </c>
      <c r="W1105" s="4">
        <f t="shared" ca="1" si="198"/>
        <v>0</v>
      </c>
      <c r="X1105" s="4">
        <f t="shared" ca="1" si="199"/>
        <v>0</v>
      </c>
      <c r="Y1105" s="4">
        <f t="shared" ca="1" si="204"/>
        <v>0</v>
      </c>
      <c r="Z1105" s="4">
        <f t="shared" ca="1" si="205"/>
        <v>0</v>
      </c>
      <c r="AA1105" s="4">
        <f t="shared" ca="1" si="206"/>
        <v>0</v>
      </c>
      <c r="AB1105">
        <f t="shared" ca="1" si="200"/>
        <v>0</v>
      </c>
      <c r="AC1105">
        <f t="shared" ca="1" si="201"/>
        <v>0</v>
      </c>
      <c r="AD1105">
        <f t="shared" ca="1" si="202"/>
        <v>0</v>
      </c>
    </row>
    <row r="1106" spans="1:30" x14ac:dyDescent="0.2">
      <c r="A1106" t="s">
        <v>14</v>
      </c>
      <c r="B1106" t="s">
        <v>2436</v>
      </c>
      <c r="C1106" t="s">
        <v>172</v>
      </c>
      <c r="D1106" t="s">
        <v>37</v>
      </c>
      <c r="E1106" t="s">
        <v>2437</v>
      </c>
      <c r="F1106" t="s">
        <v>2433</v>
      </c>
      <c r="G1106">
        <v>1.8558600000000001</v>
      </c>
      <c r="H1106">
        <v>1.8571899999999999</v>
      </c>
      <c r="J1106">
        <v>2</v>
      </c>
      <c r="L1106">
        <v>-2</v>
      </c>
      <c r="M1106" t="s">
        <v>13</v>
      </c>
      <c r="N1106">
        <f t="shared" si="207"/>
        <v>48616.810000000965</v>
      </c>
      <c r="O1106">
        <f t="shared" si="203"/>
        <v>1</v>
      </c>
      <c r="V1106" s="4">
        <f t="shared" ca="1" si="197"/>
        <v>0</v>
      </c>
      <c r="W1106" s="4">
        <f t="shared" ca="1" si="198"/>
        <v>0</v>
      </c>
      <c r="X1106" s="4">
        <f t="shared" ca="1" si="199"/>
        <v>0</v>
      </c>
      <c r="Y1106" s="4">
        <f t="shared" ca="1" si="204"/>
        <v>0</v>
      </c>
      <c r="Z1106" s="4">
        <f t="shared" ca="1" si="205"/>
        <v>0</v>
      </c>
      <c r="AA1106" s="4">
        <f t="shared" ca="1" si="206"/>
        <v>0</v>
      </c>
      <c r="AB1106">
        <f t="shared" ca="1" si="200"/>
        <v>0</v>
      </c>
      <c r="AC1106">
        <f t="shared" ca="1" si="201"/>
        <v>0</v>
      </c>
      <c r="AD1106">
        <f t="shared" ca="1" si="202"/>
        <v>0</v>
      </c>
    </row>
    <row r="1107" spans="1:30" x14ac:dyDescent="0.2">
      <c r="A1107" t="s">
        <v>14</v>
      </c>
      <c r="B1107" t="s">
        <v>2438</v>
      </c>
      <c r="C1107" t="s">
        <v>100</v>
      </c>
      <c r="D1107" t="s">
        <v>37</v>
      </c>
      <c r="E1107" t="s">
        <v>2439</v>
      </c>
      <c r="F1107" t="s">
        <v>2433</v>
      </c>
      <c r="G1107">
        <v>1.8581700000000001</v>
      </c>
      <c r="H1107">
        <v>1.8571899999999999</v>
      </c>
      <c r="J1107">
        <v>8</v>
      </c>
      <c r="L1107">
        <v>7.36</v>
      </c>
      <c r="M1107" t="s">
        <v>13</v>
      </c>
      <c r="N1107">
        <f t="shared" si="207"/>
        <v>48618.810000000965</v>
      </c>
      <c r="O1107">
        <f t="shared" si="203"/>
        <v>0</v>
      </c>
      <c r="V1107" s="4">
        <f t="shared" ca="1" si="197"/>
        <v>0</v>
      </c>
      <c r="W1107" s="4">
        <f t="shared" ca="1" si="198"/>
        <v>0</v>
      </c>
      <c r="X1107" s="4">
        <f t="shared" ca="1" si="199"/>
        <v>0</v>
      </c>
      <c r="Y1107" s="4">
        <f t="shared" ca="1" si="204"/>
        <v>0</v>
      </c>
      <c r="Z1107" s="4">
        <f t="shared" ca="1" si="205"/>
        <v>0</v>
      </c>
      <c r="AA1107" s="4">
        <f t="shared" ca="1" si="206"/>
        <v>0</v>
      </c>
      <c r="AB1107">
        <f t="shared" ca="1" si="200"/>
        <v>0</v>
      </c>
      <c r="AC1107">
        <f t="shared" ca="1" si="201"/>
        <v>0</v>
      </c>
      <c r="AD1107">
        <f t="shared" ca="1" si="202"/>
        <v>0</v>
      </c>
    </row>
    <row r="1108" spans="1:30" x14ac:dyDescent="0.2">
      <c r="A1108" t="s">
        <v>14</v>
      </c>
      <c r="B1108" t="s">
        <v>2440</v>
      </c>
      <c r="C1108" t="s">
        <v>28</v>
      </c>
      <c r="D1108" t="s">
        <v>37</v>
      </c>
      <c r="E1108" t="s">
        <v>2441</v>
      </c>
      <c r="F1108" t="s">
        <v>2442</v>
      </c>
      <c r="G1108">
        <v>1.8581399999999999</v>
      </c>
      <c r="H1108">
        <v>1.85554</v>
      </c>
      <c r="J1108">
        <v>1</v>
      </c>
      <c r="L1108">
        <v>0.92</v>
      </c>
      <c r="M1108" t="s">
        <v>13</v>
      </c>
      <c r="N1108">
        <f t="shared" si="207"/>
        <v>48611.450000000965</v>
      </c>
      <c r="O1108">
        <f t="shared" si="203"/>
        <v>0</v>
      </c>
      <c r="V1108" s="4">
        <f t="shared" ca="1" si="197"/>
        <v>0</v>
      </c>
      <c r="W1108" s="4">
        <f t="shared" ca="1" si="198"/>
        <v>0</v>
      </c>
      <c r="X1108" s="4">
        <f t="shared" ca="1" si="199"/>
        <v>0</v>
      </c>
      <c r="Y1108" s="4">
        <f t="shared" ca="1" si="204"/>
        <v>0</v>
      </c>
      <c r="Z1108" s="4">
        <f t="shared" ca="1" si="205"/>
        <v>0</v>
      </c>
      <c r="AA1108" s="4">
        <f t="shared" ca="1" si="206"/>
        <v>0</v>
      </c>
      <c r="AB1108">
        <f t="shared" ca="1" si="200"/>
        <v>0</v>
      </c>
      <c r="AC1108">
        <f t="shared" ca="1" si="201"/>
        <v>0</v>
      </c>
      <c r="AD1108">
        <f t="shared" ca="1" si="202"/>
        <v>0</v>
      </c>
    </row>
    <row r="1109" spans="1:30" x14ac:dyDescent="0.2">
      <c r="A1109" t="s">
        <v>11</v>
      </c>
      <c r="B1109" t="s">
        <v>2443</v>
      </c>
      <c r="C1109" t="s">
        <v>43</v>
      </c>
      <c r="D1109" t="s">
        <v>37</v>
      </c>
      <c r="E1109" t="s">
        <v>2444</v>
      </c>
      <c r="F1109" t="s">
        <v>2445</v>
      </c>
      <c r="G1109">
        <v>1.86046</v>
      </c>
      <c r="H1109">
        <v>1.8584000000000001</v>
      </c>
      <c r="J1109">
        <v>2</v>
      </c>
      <c r="L1109">
        <v>-2</v>
      </c>
      <c r="M1109" t="s">
        <v>13</v>
      </c>
      <c r="N1109">
        <f t="shared" si="207"/>
        <v>48610.530000000967</v>
      </c>
      <c r="O1109">
        <f t="shared" si="203"/>
        <v>0</v>
      </c>
      <c r="V1109" s="4">
        <f t="shared" ca="1" si="197"/>
        <v>0</v>
      </c>
      <c r="W1109" s="4">
        <f t="shared" ca="1" si="198"/>
        <v>0</v>
      </c>
      <c r="X1109" s="4">
        <f t="shared" ca="1" si="199"/>
        <v>0</v>
      </c>
      <c r="Y1109" s="4">
        <f t="shared" ca="1" si="204"/>
        <v>0</v>
      </c>
      <c r="Z1109" s="4">
        <f t="shared" ca="1" si="205"/>
        <v>0</v>
      </c>
      <c r="AA1109" s="4">
        <f t="shared" ca="1" si="206"/>
        <v>0</v>
      </c>
      <c r="AB1109">
        <f t="shared" ca="1" si="200"/>
        <v>0</v>
      </c>
      <c r="AC1109">
        <f t="shared" ca="1" si="201"/>
        <v>0</v>
      </c>
      <c r="AD1109">
        <f t="shared" ca="1" si="202"/>
        <v>0</v>
      </c>
    </row>
    <row r="1110" spans="1:30" x14ac:dyDescent="0.2">
      <c r="A1110" t="s">
        <v>11</v>
      </c>
      <c r="B1110" t="s">
        <v>2446</v>
      </c>
      <c r="C1110" t="s">
        <v>28</v>
      </c>
      <c r="D1110" t="s">
        <v>37</v>
      </c>
      <c r="E1110" t="s">
        <v>2447</v>
      </c>
      <c r="F1110" t="s">
        <v>2445</v>
      </c>
      <c r="G1110">
        <v>1.8632599999999999</v>
      </c>
      <c r="H1110">
        <v>1.8584000000000001</v>
      </c>
      <c r="J1110">
        <v>1</v>
      </c>
      <c r="L1110">
        <v>-1</v>
      </c>
      <c r="M1110" t="s">
        <v>13</v>
      </c>
      <c r="N1110">
        <f t="shared" si="207"/>
        <v>48612.530000000967</v>
      </c>
      <c r="O1110">
        <f t="shared" si="203"/>
        <v>0</v>
      </c>
      <c r="V1110" s="4">
        <f t="shared" ca="1" si="197"/>
        <v>0</v>
      </c>
      <c r="W1110" s="4">
        <f t="shared" ca="1" si="198"/>
        <v>0</v>
      </c>
      <c r="X1110" s="4">
        <f t="shared" ca="1" si="199"/>
        <v>0</v>
      </c>
      <c r="Y1110" s="4">
        <f t="shared" ca="1" si="204"/>
        <v>0</v>
      </c>
      <c r="Z1110" s="4">
        <f t="shared" ca="1" si="205"/>
        <v>0</v>
      </c>
      <c r="AA1110" s="4">
        <f t="shared" ca="1" si="206"/>
        <v>0</v>
      </c>
      <c r="AB1110">
        <f t="shared" ca="1" si="200"/>
        <v>0</v>
      </c>
      <c r="AC1110">
        <f t="shared" ca="1" si="201"/>
        <v>0</v>
      </c>
      <c r="AD1110">
        <f t="shared" ca="1" si="202"/>
        <v>0</v>
      </c>
    </row>
    <row r="1111" spans="1:30" x14ac:dyDescent="0.2">
      <c r="A1111" t="s">
        <v>11</v>
      </c>
      <c r="B1111" t="s">
        <v>2448</v>
      </c>
      <c r="C1111" t="s">
        <v>28</v>
      </c>
      <c r="D1111" t="s">
        <v>37</v>
      </c>
      <c r="E1111" t="s">
        <v>2449</v>
      </c>
      <c r="F1111" t="s">
        <v>2450</v>
      </c>
      <c r="G1111">
        <v>1.8612</v>
      </c>
      <c r="H1111">
        <v>1.8629500000000001</v>
      </c>
      <c r="J1111">
        <v>1</v>
      </c>
      <c r="L1111">
        <v>0.92</v>
      </c>
      <c r="M1111" t="s">
        <v>13</v>
      </c>
      <c r="N1111">
        <f t="shared" si="207"/>
        <v>48613.530000000967</v>
      </c>
      <c r="O1111">
        <f t="shared" si="203"/>
        <v>0</v>
      </c>
      <c r="V1111" s="4">
        <f t="shared" ca="1" si="197"/>
        <v>0</v>
      </c>
      <c r="W1111" s="4">
        <f t="shared" ca="1" si="198"/>
        <v>0</v>
      </c>
      <c r="X1111" s="4">
        <f t="shared" ca="1" si="199"/>
        <v>0</v>
      </c>
      <c r="Y1111" s="4">
        <f t="shared" ca="1" si="204"/>
        <v>0</v>
      </c>
      <c r="Z1111" s="4">
        <f t="shared" ca="1" si="205"/>
        <v>0</v>
      </c>
      <c r="AA1111" s="4">
        <f t="shared" ca="1" si="206"/>
        <v>0</v>
      </c>
      <c r="AB1111">
        <f t="shared" ca="1" si="200"/>
        <v>0</v>
      </c>
      <c r="AC1111">
        <f t="shared" ca="1" si="201"/>
        <v>0</v>
      </c>
      <c r="AD1111">
        <f t="shared" ca="1" si="202"/>
        <v>0</v>
      </c>
    </row>
    <row r="1112" spans="1:30" x14ac:dyDescent="0.2">
      <c r="A1112" t="s">
        <v>11</v>
      </c>
      <c r="B1112" t="s">
        <v>2451</v>
      </c>
      <c r="C1112" t="s">
        <v>162</v>
      </c>
      <c r="D1112" t="s">
        <v>37</v>
      </c>
      <c r="E1112" t="s">
        <v>2452</v>
      </c>
      <c r="F1112" t="s">
        <v>2453</v>
      </c>
      <c r="G1112">
        <v>1.8552299999999999</v>
      </c>
      <c r="H1112">
        <v>1.8609500000000001</v>
      </c>
      <c r="J1112">
        <v>2</v>
      </c>
      <c r="L1112">
        <v>1.84</v>
      </c>
      <c r="M1112" t="s">
        <v>13</v>
      </c>
      <c r="N1112">
        <f t="shared" si="207"/>
        <v>48612.610000000968</v>
      </c>
      <c r="O1112">
        <f t="shared" si="203"/>
        <v>1</v>
      </c>
      <c r="V1112" s="4">
        <f t="shared" ca="1" si="197"/>
        <v>0</v>
      </c>
      <c r="W1112" s="4">
        <f t="shared" ca="1" si="198"/>
        <v>0</v>
      </c>
      <c r="X1112" s="4">
        <f t="shared" ca="1" si="199"/>
        <v>0</v>
      </c>
      <c r="Y1112" s="4">
        <f t="shared" ca="1" si="204"/>
        <v>0</v>
      </c>
      <c r="Z1112" s="4">
        <f t="shared" ca="1" si="205"/>
        <v>0</v>
      </c>
      <c r="AA1112" s="4">
        <f t="shared" ca="1" si="206"/>
        <v>0</v>
      </c>
      <c r="AB1112">
        <f t="shared" ca="1" si="200"/>
        <v>0</v>
      </c>
      <c r="AC1112">
        <f t="shared" ca="1" si="201"/>
        <v>0</v>
      </c>
      <c r="AD1112">
        <f t="shared" ca="1" si="202"/>
        <v>0</v>
      </c>
    </row>
    <row r="1113" spans="1:30" x14ac:dyDescent="0.2">
      <c r="A1113" t="s">
        <v>11</v>
      </c>
      <c r="B1113" t="s">
        <v>2454</v>
      </c>
      <c r="C1113" t="s">
        <v>28</v>
      </c>
      <c r="D1113" t="s">
        <v>37</v>
      </c>
      <c r="E1113" t="s">
        <v>2455</v>
      </c>
      <c r="F1113" t="s">
        <v>2453</v>
      </c>
      <c r="G1113">
        <v>1.8562399999999999</v>
      </c>
      <c r="H1113">
        <v>1.8609500000000001</v>
      </c>
      <c r="J1113">
        <v>1</v>
      </c>
      <c r="L1113">
        <v>0.92</v>
      </c>
      <c r="M1113" t="s">
        <v>13</v>
      </c>
      <c r="N1113">
        <f t="shared" si="207"/>
        <v>48610.770000000972</v>
      </c>
      <c r="O1113">
        <f t="shared" si="203"/>
        <v>0</v>
      </c>
      <c r="V1113" s="4">
        <f t="shared" ca="1" si="197"/>
        <v>0</v>
      </c>
      <c r="W1113" s="4">
        <f t="shared" ca="1" si="198"/>
        <v>0</v>
      </c>
      <c r="X1113" s="4">
        <f t="shared" ca="1" si="199"/>
        <v>0</v>
      </c>
      <c r="Y1113" s="4">
        <f t="shared" ca="1" si="204"/>
        <v>0</v>
      </c>
      <c r="Z1113" s="4">
        <f t="shared" ca="1" si="205"/>
        <v>0</v>
      </c>
      <c r="AA1113" s="4">
        <f t="shared" ca="1" si="206"/>
        <v>0</v>
      </c>
      <c r="AB1113">
        <f t="shared" ca="1" si="200"/>
        <v>0</v>
      </c>
      <c r="AC1113">
        <f t="shared" ca="1" si="201"/>
        <v>0</v>
      </c>
      <c r="AD1113">
        <f t="shared" ca="1" si="202"/>
        <v>0</v>
      </c>
    </row>
    <row r="1114" spans="1:30" x14ac:dyDescent="0.2">
      <c r="A1114" t="s">
        <v>14</v>
      </c>
      <c r="B1114" t="s">
        <v>2456</v>
      </c>
      <c r="C1114" t="s">
        <v>123</v>
      </c>
      <c r="D1114" t="s">
        <v>37</v>
      </c>
      <c r="E1114" t="s">
        <v>2457</v>
      </c>
      <c r="F1114" t="s">
        <v>2458</v>
      </c>
      <c r="G1114">
        <v>1.85422</v>
      </c>
      <c r="H1114">
        <v>1.8564099999999999</v>
      </c>
      <c r="J1114">
        <v>2</v>
      </c>
      <c r="L1114">
        <v>-2</v>
      </c>
      <c r="M1114" t="s">
        <v>13</v>
      </c>
      <c r="N1114">
        <f t="shared" si="207"/>
        <v>48609.850000000974</v>
      </c>
      <c r="O1114">
        <f t="shared" si="203"/>
        <v>0</v>
      </c>
      <c r="V1114" s="4">
        <f t="shared" ca="1" si="197"/>
        <v>0</v>
      </c>
      <c r="W1114" s="4">
        <f t="shared" ca="1" si="198"/>
        <v>0</v>
      </c>
      <c r="X1114" s="4">
        <f t="shared" ca="1" si="199"/>
        <v>0</v>
      </c>
      <c r="Y1114" s="4">
        <f t="shared" ca="1" si="204"/>
        <v>0</v>
      </c>
      <c r="Z1114" s="4">
        <f t="shared" ca="1" si="205"/>
        <v>0</v>
      </c>
      <c r="AA1114" s="4">
        <f t="shared" ca="1" si="206"/>
        <v>0</v>
      </c>
      <c r="AB1114">
        <f t="shared" ca="1" si="200"/>
        <v>0</v>
      </c>
      <c r="AC1114">
        <f t="shared" ca="1" si="201"/>
        <v>0</v>
      </c>
      <c r="AD1114">
        <f t="shared" ca="1" si="202"/>
        <v>0</v>
      </c>
    </row>
    <row r="1115" spans="1:30" x14ac:dyDescent="0.2">
      <c r="A1115" t="s">
        <v>14</v>
      </c>
      <c r="B1115" t="s">
        <v>2459</v>
      </c>
      <c r="C1115" t="s">
        <v>28</v>
      </c>
      <c r="D1115" t="s">
        <v>37</v>
      </c>
      <c r="E1115" t="s">
        <v>2460</v>
      </c>
      <c r="F1115" t="s">
        <v>2458</v>
      </c>
      <c r="G1115">
        <v>1.8504799999999999</v>
      </c>
      <c r="H1115">
        <v>1.8564099999999999</v>
      </c>
      <c r="J1115">
        <v>1</v>
      </c>
      <c r="L1115">
        <v>-1</v>
      </c>
      <c r="M1115" t="s">
        <v>13</v>
      </c>
      <c r="N1115">
        <f t="shared" si="207"/>
        <v>48611.850000000974</v>
      </c>
      <c r="O1115">
        <f t="shared" si="203"/>
        <v>1</v>
      </c>
      <c r="V1115" s="4">
        <f t="shared" ca="1" si="197"/>
        <v>0</v>
      </c>
      <c r="W1115" s="4">
        <f t="shared" ca="1" si="198"/>
        <v>0</v>
      </c>
      <c r="X1115" s="4">
        <f t="shared" ca="1" si="199"/>
        <v>0</v>
      </c>
      <c r="Y1115" s="4">
        <f t="shared" ca="1" si="204"/>
        <v>0</v>
      </c>
      <c r="Z1115" s="4">
        <f t="shared" ca="1" si="205"/>
        <v>0</v>
      </c>
      <c r="AA1115" s="4">
        <f t="shared" ca="1" si="206"/>
        <v>0</v>
      </c>
      <c r="AB1115">
        <f t="shared" ca="1" si="200"/>
        <v>0</v>
      </c>
      <c r="AC1115">
        <f t="shared" ca="1" si="201"/>
        <v>0</v>
      </c>
      <c r="AD1115">
        <f t="shared" ca="1" si="202"/>
        <v>0</v>
      </c>
    </row>
    <row r="1116" spans="1:30" x14ac:dyDescent="0.2">
      <c r="A1116" t="s">
        <v>14</v>
      </c>
      <c r="B1116" t="s">
        <v>2461</v>
      </c>
      <c r="C1116" t="s">
        <v>72</v>
      </c>
      <c r="D1116" t="s">
        <v>37</v>
      </c>
      <c r="E1116" t="s">
        <v>2462</v>
      </c>
      <c r="F1116" t="s">
        <v>2458</v>
      </c>
      <c r="G1116">
        <v>1.85762</v>
      </c>
      <c r="H1116">
        <v>1.8564099999999999</v>
      </c>
      <c r="J1116">
        <v>4</v>
      </c>
      <c r="L1116">
        <v>3.68</v>
      </c>
      <c r="M1116" t="s">
        <v>13</v>
      </c>
      <c r="N1116">
        <f t="shared" si="207"/>
        <v>48612.850000000974</v>
      </c>
      <c r="O1116">
        <f t="shared" si="203"/>
        <v>0</v>
      </c>
      <c r="V1116" s="4">
        <f t="shared" ca="1" si="197"/>
        <v>0</v>
      </c>
      <c r="W1116" s="4">
        <f t="shared" ca="1" si="198"/>
        <v>0</v>
      </c>
      <c r="X1116" s="4">
        <f t="shared" ca="1" si="199"/>
        <v>0</v>
      </c>
      <c r="Y1116" s="4">
        <f t="shared" ca="1" si="204"/>
        <v>0</v>
      </c>
      <c r="Z1116" s="4">
        <f t="shared" ca="1" si="205"/>
        <v>0</v>
      </c>
      <c r="AA1116" s="4">
        <f t="shared" ca="1" si="206"/>
        <v>0</v>
      </c>
      <c r="AB1116">
        <f t="shared" ca="1" si="200"/>
        <v>0</v>
      </c>
      <c r="AC1116">
        <f t="shared" ca="1" si="201"/>
        <v>0</v>
      </c>
      <c r="AD1116">
        <f t="shared" ca="1" si="202"/>
        <v>0</v>
      </c>
    </row>
    <row r="1117" spans="1:30" x14ac:dyDescent="0.2">
      <c r="A1117" t="s">
        <v>11</v>
      </c>
      <c r="B1117" t="s">
        <v>2463</v>
      </c>
      <c r="C1117" t="s">
        <v>147</v>
      </c>
      <c r="D1117" t="s">
        <v>37</v>
      </c>
      <c r="E1117" t="s">
        <v>2464</v>
      </c>
      <c r="F1117" t="s">
        <v>2465</v>
      </c>
      <c r="G1117">
        <v>1.8516699999999999</v>
      </c>
      <c r="H1117">
        <v>1.8500700000000001</v>
      </c>
      <c r="J1117">
        <v>2</v>
      </c>
      <c r="L1117">
        <v>-2</v>
      </c>
      <c r="M1117" t="s">
        <v>13</v>
      </c>
      <c r="N1117">
        <f t="shared" si="207"/>
        <v>48609.170000000973</v>
      </c>
      <c r="O1117">
        <f t="shared" si="203"/>
        <v>0</v>
      </c>
      <c r="V1117" s="4">
        <f t="shared" ca="1" si="197"/>
        <v>0</v>
      </c>
      <c r="W1117" s="4">
        <f t="shared" ca="1" si="198"/>
        <v>0</v>
      </c>
      <c r="X1117" s="4">
        <f t="shared" ca="1" si="199"/>
        <v>0</v>
      </c>
      <c r="Y1117" s="4">
        <f t="shared" ca="1" si="204"/>
        <v>0</v>
      </c>
      <c r="Z1117" s="4">
        <f t="shared" ca="1" si="205"/>
        <v>0</v>
      </c>
      <c r="AA1117" s="4">
        <f t="shared" ca="1" si="206"/>
        <v>0</v>
      </c>
      <c r="AB1117">
        <f t="shared" ca="1" si="200"/>
        <v>0</v>
      </c>
      <c r="AC1117">
        <f t="shared" ca="1" si="201"/>
        <v>0</v>
      </c>
      <c r="AD1117">
        <f t="shared" ca="1" si="202"/>
        <v>0</v>
      </c>
    </row>
    <row r="1118" spans="1:30" x14ac:dyDescent="0.2">
      <c r="A1118" t="s">
        <v>11</v>
      </c>
      <c r="B1118" t="s">
        <v>2466</v>
      </c>
      <c r="C1118" t="s">
        <v>27</v>
      </c>
      <c r="D1118" t="s">
        <v>37</v>
      </c>
      <c r="E1118" t="s">
        <v>2467</v>
      </c>
      <c r="F1118" t="s">
        <v>2465</v>
      </c>
      <c r="G1118">
        <v>1.84998</v>
      </c>
      <c r="H1118">
        <v>1.8500700000000001</v>
      </c>
      <c r="J1118">
        <v>4</v>
      </c>
      <c r="L1118">
        <v>3.68</v>
      </c>
      <c r="M1118" t="s">
        <v>13</v>
      </c>
      <c r="N1118">
        <f t="shared" si="207"/>
        <v>48611.170000000973</v>
      </c>
      <c r="O1118">
        <f t="shared" si="203"/>
        <v>0</v>
      </c>
      <c r="V1118" s="4">
        <f t="shared" ca="1" si="197"/>
        <v>0</v>
      </c>
      <c r="W1118" s="4">
        <f t="shared" ca="1" si="198"/>
        <v>0</v>
      </c>
      <c r="X1118" s="4">
        <f t="shared" ca="1" si="199"/>
        <v>0</v>
      </c>
      <c r="Y1118" s="4">
        <f t="shared" ca="1" si="204"/>
        <v>0</v>
      </c>
      <c r="Z1118" s="4">
        <f t="shared" ca="1" si="205"/>
        <v>0</v>
      </c>
      <c r="AA1118" s="4">
        <f t="shared" ca="1" si="206"/>
        <v>0</v>
      </c>
      <c r="AB1118">
        <f t="shared" ca="1" si="200"/>
        <v>0</v>
      </c>
      <c r="AC1118">
        <f t="shared" ca="1" si="201"/>
        <v>0</v>
      </c>
      <c r="AD1118">
        <f t="shared" ca="1" si="202"/>
        <v>0</v>
      </c>
    </row>
    <row r="1119" spans="1:30" x14ac:dyDescent="0.2">
      <c r="A1119" t="s">
        <v>11</v>
      </c>
      <c r="B1119" t="s">
        <v>2468</v>
      </c>
      <c r="C1119" t="s">
        <v>34</v>
      </c>
      <c r="D1119" t="s">
        <v>37</v>
      </c>
      <c r="E1119" t="s">
        <v>2469</v>
      </c>
      <c r="F1119" t="s">
        <v>2465</v>
      </c>
      <c r="G1119">
        <v>1.8541399999999999</v>
      </c>
      <c r="H1119">
        <v>1.8500700000000001</v>
      </c>
      <c r="J1119">
        <v>1</v>
      </c>
      <c r="L1119">
        <v>-1</v>
      </c>
      <c r="M1119" t="s">
        <v>13</v>
      </c>
      <c r="N1119">
        <f t="shared" si="207"/>
        <v>48607.490000000973</v>
      </c>
      <c r="O1119">
        <f t="shared" si="203"/>
        <v>0</v>
      </c>
      <c r="V1119" s="4">
        <f t="shared" ca="1" si="197"/>
        <v>0</v>
      </c>
      <c r="W1119" s="4">
        <f t="shared" ca="1" si="198"/>
        <v>0</v>
      </c>
      <c r="X1119" s="4">
        <f t="shared" ca="1" si="199"/>
        <v>0</v>
      </c>
      <c r="Y1119" s="4">
        <f t="shared" ca="1" si="204"/>
        <v>0</v>
      </c>
      <c r="Z1119" s="4">
        <f t="shared" ca="1" si="205"/>
        <v>0</v>
      </c>
      <c r="AA1119" s="4">
        <f t="shared" ca="1" si="206"/>
        <v>0</v>
      </c>
      <c r="AB1119">
        <f t="shared" ca="1" si="200"/>
        <v>0</v>
      </c>
      <c r="AC1119">
        <f t="shared" ca="1" si="201"/>
        <v>0</v>
      </c>
      <c r="AD1119">
        <f t="shared" ca="1" si="202"/>
        <v>0</v>
      </c>
    </row>
    <row r="1120" spans="1:30" x14ac:dyDescent="0.2">
      <c r="A1120" t="s">
        <v>14</v>
      </c>
      <c r="B1120" t="s">
        <v>2470</v>
      </c>
      <c r="C1120" t="s">
        <v>28</v>
      </c>
      <c r="D1120" t="s">
        <v>37</v>
      </c>
      <c r="E1120" t="s">
        <v>2471</v>
      </c>
      <c r="F1120" t="s">
        <v>2472</v>
      </c>
      <c r="G1120">
        <v>1.85188</v>
      </c>
      <c r="H1120">
        <v>1.85436</v>
      </c>
      <c r="J1120">
        <v>1</v>
      </c>
      <c r="L1120">
        <v>-1</v>
      </c>
      <c r="M1120" t="s">
        <v>13</v>
      </c>
      <c r="N1120">
        <f t="shared" si="207"/>
        <v>48608.490000000973</v>
      </c>
      <c r="O1120">
        <f t="shared" si="203"/>
        <v>0</v>
      </c>
      <c r="V1120" s="4">
        <f t="shared" ca="1" si="197"/>
        <v>0</v>
      </c>
      <c r="W1120" s="4">
        <f t="shared" ca="1" si="198"/>
        <v>0</v>
      </c>
      <c r="X1120" s="4">
        <f t="shared" ca="1" si="199"/>
        <v>0</v>
      </c>
      <c r="Y1120" s="4">
        <f t="shared" ca="1" si="204"/>
        <v>0</v>
      </c>
      <c r="Z1120" s="4">
        <f t="shared" ca="1" si="205"/>
        <v>0</v>
      </c>
      <c r="AA1120" s="4">
        <f t="shared" ca="1" si="206"/>
        <v>0</v>
      </c>
      <c r="AB1120">
        <f t="shared" ca="1" si="200"/>
        <v>0</v>
      </c>
      <c r="AC1120">
        <f t="shared" ca="1" si="201"/>
        <v>0</v>
      </c>
      <c r="AD1120">
        <f t="shared" ca="1" si="202"/>
        <v>0</v>
      </c>
    </row>
    <row r="1121" spans="1:30" x14ac:dyDescent="0.2">
      <c r="A1121" t="s">
        <v>14</v>
      </c>
      <c r="B1121" t="s">
        <v>2473</v>
      </c>
      <c r="C1121" t="s">
        <v>71</v>
      </c>
      <c r="D1121" t="s">
        <v>37</v>
      </c>
      <c r="E1121" t="s">
        <v>2474</v>
      </c>
      <c r="F1121" t="s">
        <v>2472</v>
      </c>
      <c r="G1121">
        <v>1.8534999999999999</v>
      </c>
      <c r="H1121">
        <v>1.85436</v>
      </c>
      <c r="J1121">
        <v>2</v>
      </c>
      <c r="L1121">
        <v>-2</v>
      </c>
      <c r="M1121" t="s">
        <v>13</v>
      </c>
      <c r="N1121">
        <f t="shared" si="207"/>
        <v>48609.490000000973</v>
      </c>
      <c r="O1121">
        <f t="shared" si="203"/>
        <v>1</v>
      </c>
      <c r="V1121" s="4">
        <f t="shared" ca="1" si="197"/>
        <v>0</v>
      </c>
      <c r="W1121" s="4">
        <f t="shared" ca="1" si="198"/>
        <v>0</v>
      </c>
      <c r="X1121" s="4">
        <f t="shared" ca="1" si="199"/>
        <v>0</v>
      </c>
      <c r="Y1121" s="4">
        <f t="shared" ca="1" si="204"/>
        <v>0</v>
      </c>
      <c r="Z1121" s="4">
        <f t="shared" ca="1" si="205"/>
        <v>0</v>
      </c>
      <c r="AA1121" s="4">
        <f t="shared" ca="1" si="206"/>
        <v>0</v>
      </c>
      <c r="AB1121">
        <f t="shared" ca="1" si="200"/>
        <v>0</v>
      </c>
      <c r="AC1121">
        <f t="shared" ca="1" si="201"/>
        <v>0</v>
      </c>
      <c r="AD1121">
        <f t="shared" ca="1" si="202"/>
        <v>0</v>
      </c>
    </row>
    <row r="1122" spans="1:30" x14ac:dyDescent="0.2">
      <c r="A1122" t="s">
        <v>11</v>
      </c>
      <c r="B1122" t="s">
        <v>2475</v>
      </c>
      <c r="C1122" t="s">
        <v>123</v>
      </c>
      <c r="D1122" t="s">
        <v>37</v>
      </c>
      <c r="E1122" t="s">
        <v>2476</v>
      </c>
      <c r="F1122" t="s">
        <v>2477</v>
      </c>
      <c r="G1122">
        <v>1.8536300000000001</v>
      </c>
      <c r="H1122">
        <v>1.85171</v>
      </c>
      <c r="J1122">
        <v>2</v>
      </c>
      <c r="L1122">
        <v>-2</v>
      </c>
      <c r="M1122" t="s">
        <v>13</v>
      </c>
      <c r="N1122">
        <f t="shared" si="207"/>
        <v>48611.490000000973</v>
      </c>
      <c r="O1122">
        <f t="shared" si="203"/>
        <v>0</v>
      </c>
      <c r="V1122" s="4">
        <f t="shared" ca="1" si="197"/>
        <v>0</v>
      </c>
      <c r="W1122" s="4">
        <f t="shared" ca="1" si="198"/>
        <v>0</v>
      </c>
      <c r="X1122" s="4">
        <f t="shared" ca="1" si="199"/>
        <v>0</v>
      </c>
      <c r="Y1122" s="4">
        <f t="shared" ca="1" si="204"/>
        <v>0</v>
      </c>
      <c r="Z1122" s="4">
        <f t="shared" ca="1" si="205"/>
        <v>0</v>
      </c>
      <c r="AA1122" s="4">
        <f t="shared" ca="1" si="206"/>
        <v>0</v>
      </c>
      <c r="AB1122">
        <f t="shared" ca="1" si="200"/>
        <v>0</v>
      </c>
      <c r="AC1122">
        <f t="shared" ca="1" si="201"/>
        <v>0</v>
      </c>
      <c r="AD1122">
        <f t="shared" ca="1" si="202"/>
        <v>0</v>
      </c>
    </row>
    <row r="1123" spans="1:30" x14ac:dyDescent="0.2">
      <c r="A1123" t="s">
        <v>11</v>
      </c>
      <c r="B1123" t="s">
        <v>2478</v>
      </c>
      <c r="C1123" t="s">
        <v>28</v>
      </c>
      <c r="D1123" t="s">
        <v>37</v>
      </c>
      <c r="E1123" t="s">
        <v>2479</v>
      </c>
      <c r="F1123" t="s">
        <v>2477</v>
      </c>
      <c r="G1123">
        <v>1.8571299999999999</v>
      </c>
      <c r="H1123">
        <v>1.85171</v>
      </c>
      <c r="J1123">
        <v>1</v>
      </c>
      <c r="L1123">
        <v>-1</v>
      </c>
      <c r="M1123" t="s">
        <v>13</v>
      </c>
      <c r="N1123">
        <f t="shared" si="207"/>
        <v>48613.490000000973</v>
      </c>
      <c r="O1123">
        <f t="shared" si="203"/>
        <v>0</v>
      </c>
      <c r="V1123" s="4">
        <f t="shared" ca="1" si="197"/>
        <v>0</v>
      </c>
      <c r="W1123" s="4">
        <f t="shared" ca="1" si="198"/>
        <v>0</v>
      </c>
      <c r="X1123" s="4">
        <f t="shared" ca="1" si="199"/>
        <v>0</v>
      </c>
      <c r="Y1123" s="4">
        <f t="shared" ca="1" si="204"/>
        <v>0</v>
      </c>
      <c r="Z1123" s="4">
        <f t="shared" ca="1" si="205"/>
        <v>0</v>
      </c>
      <c r="AA1123" s="4">
        <f t="shared" ca="1" si="206"/>
        <v>0</v>
      </c>
      <c r="AB1123">
        <f t="shared" ca="1" si="200"/>
        <v>0</v>
      </c>
      <c r="AC1123">
        <f t="shared" ca="1" si="201"/>
        <v>0</v>
      </c>
      <c r="AD1123">
        <f t="shared" ca="1" si="202"/>
        <v>0</v>
      </c>
    </row>
    <row r="1124" spans="1:30" x14ac:dyDescent="0.2">
      <c r="A1124" t="s">
        <v>11</v>
      </c>
      <c r="B1124" t="s">
        <v>2480</v>
      </c>
      <c r="C1124" t="s">
        <v>28</v>
      </c>
      <c r="D1124" t="s">
        <v>37</v>
      </c>
      <c r="E1124" t="s">
        <v>2481</v>
      </c>
      <c r="F1124" t="s">
        <v>2482</v>
      </c>
      <c r="G1124">
        <v>1.85389</v>
      </c>
      <c r="H1124">
        <v>1.85819</v>
      </c>
      <c r="J1124">
        <v>1</v>
      </c>
      <c r="L1124">
        <v>0.92</v>
      </c>
      <c r="M1124" t="s">
        <v>13</v>
      </c>
      <c r="N1124">
        <f t="shared" si="207"/>
        <v>48614.490000000973</v>
      </c>
      <c r="O1124">
        <f t="shared" si="203"/>
        <v>0</v>
      </c>
      <c r="V1124" s="4">
        <f t="shared" ca="1" si="197"/>
        <v>0</v>
      </c>
      <c r="W1124" s="4">
        <f t="shared" ca="1" si="198"/>
        <v>0</v>
      </c>
      <c r="X1124" s="4">
        <f t="shared" ca="1" si="199"/>
        <v>0</v>
      </c>
      <c r="Y1124" s="4">
        <f t="shared" ca="1" si="204"/>
        <v>0</v>
      </c>
      <c r="Z1124" s="4">
        <f t="shared" ca="1" si="205"/>
        <v>0</v>
      </c>
      <c r="AA1124" s="4">
        <f t="shared" ca="1" si="206"/>
        <v>0</v>
      </c>
      <c r="AB1124">
        <f t="shared" ca="1" si="200"/>
        <v>0</v>
      </c>
      <c r="AC1124">
        <f t="shared" ca="1" si="201"/>
        <v>0</v>
      </c>
      <c r="AD1124">
        <f t="shared" ca="1" si="202"/>
        <v>0</v>
      </c>
    </row>
    <row r="1125" spans="1:30" x14ac:dyDescent="0.2">
      <c r="A1125" t="s">
        <v>11</v>
      </c>
      <c r="B1125" t="s">
        <v>2483</v>
      </c>
      <c r="C1125" t="s">
        <v>28</v>
      </c>
      <c r="D1125" t="s">
        <v>37</v>
      </c>
      <c r="E1125" t="s">
        <v>2484</v>
      </c>
      <c r="F1125" t="s">
        <v>2485</v>
      </c>
      <c r="G1125">
        <v>1.8528800000000001</v>
      </c>
      <c r="H1125">
        <v>1.85406</v>
      </c>
      <c r="J1125">
        <v>1</v>
      </c>
      <c r="L1125">
        <v>0.92</v>
      </c>
      <c r="M1125" t="s">
        <v>13</v>
      </c>
      <c r="N1125">
        <f t="shared" si="207"/>
        <v>48613.570000000975</v>
      </c>
      <c r="O1125">
        <f t="shared" si="203"/>
        <v>0</v>
      </c>
      <c r="V1125" s="4">
        <f t="shared" ca="1" si="197"/>
        <v>0</v>
      </c>
      <c r="W1125" s="4">
        <f t="shared" ca="1" si="198"/>
        <v>0</v>
      </c>
      <c r="X1125" s="4">
        <f t="shared" ca="1" si="199"/>
        <v>0</v>
      </c>
      <c r="Y1125" s="4">
        <f t="shared" ca="1" si="204"/>
        <v>0</v>
      </c>
      <c r="Z1125" s="4">
        <f t="shared" ca="1" si="205"/>
        <v>0</v>
      </c>
      <c r="AA1125" s="4">
        <f t="shared" ca="1" si="206"/>
        <v>0</v>
      </c>
      <c r="AB1125">
        <f t="shared" ca="1" si="200"/>
        <v>0</v>
      </c>
      <c r="AC1125">
        <f t="shared" ca="1" si="201"/>
        <v>0</v>
      </c>
      <c r="AD1125">
        <f t="shared" ca="1" si="202"/>
        <v>0</v>
      </c>
    </row>
    <row r="1126" spans="1:30" x14ac:dyDescent="0.2">
      <c r="A1126" t="s">
        <v>14</v>
      </c>
      <c r="B1126" t="s">
        <v>2486</v>
      </c>
      <c r="C1126" t="s">
        <v>130</v>
      </c>
      <c r="D1126" t="s">
        <v>20</v>
      </c>
      <c r="E1126" t="s">
        <v>2487</v>
      </c>
      <c r="F1126" t="s">
        <v>2488</v>
      </c>
      <c r="G1126">
        <v>0.92781999999999998</v>
      </c>
      <c r="H1126">
        <v>0.92439000000000004</v>
      </c>
      <c r="J1126">
        <v>2</v>
      </c>
      <c r="L1126">
        <v>1.82</v>
      </c>
      <c r="M1126" t="s">
        <v>13</v>
      </c>
      <c r="N1126">
        <f t="shared" si="207"/>
        <v>48612.650000000976</v>
      </c>
      <c r="O1126">
        <f t="shared" si="203"/>
        <v>0</v>
      </c>
      <c r="V1126" s="4">
        <f t="shared" ca="1" si="197"/>
        <v>0</v>
      </c>
      <c r="W1126" s="4">
        <f t="shared" ca="1" si="198"/>
        <v>0</v>
      </c>
      <c r="X1126" s="4">
        <f t="shared" ca="1" si="199"/>
        <v>0</v>
      </c>
      <c r="Y1126" s="4">
        <f t="shared" ca="1" si="204"/>
        <v>0</v>
      </c>
      <c r="Z1126" s="4">
        <f t="shared" ca="1" si="205"/>
        <v>0</v>
      </c>
      <c r="AA1126" s="4">
        <f t="shared" ca="1" si="206"/>
        <v>0</v>
      </c>
      <c r="AB1126">
        <f t="shared" ca="1" si="200"/>
        <v>0</v>
      </c>
      <c r="AC1126">
        <f t="shared" ca="1" si="201"/>
        <v>0</v>
      </c>
      <c r="AD1126">
        <f t="shared" ca="1" si="202"/>
        <v>0</v>
      </c>
    </row>
    <row r="1127" spans="1:30" x14ac:dyDescent="0.2">
      <c r="A1127" t="s">
        <v>14</v>
      </c>
      <c r="B1127" t="s">
        <v>2489</v>
      </c>
      <c r="C1127" t="s">
        <v>28</v>
      </c>
      <c r="D1127" t="s">
        <v>20</v>
      </c>
      <c r="E1127" t="s">
        <v>2490</v>
      </c>
      <c r="F1127" t="s">
        <v>2488</v>
      </c>
      <c r="G1127">
        <v>0.92667999999999995</v>
      </c>
      <c r="H1127">
        <v>0.92439000000000004</v>
      </c>
      <c r="J1127">
        <v>1</v>
      </c>
      <c r="L1127">
        <v>0.9</v>
      </c>
      <c r="M1127" t="s">
        <v>13</v>
      </c>
      <c r="N1127">
        <f t="shared" si="207"/>
        <v>48610.830000000977</v>
      </c>
      <c r="O1127">
        <f t="shared" si="203"/>
        <v>0</v>
      </c>
      <c r="V1127" s="4">
        <f t="shared" ca="1" si="197"/>
        <v>0</v>
      </c>
      <c r="W1127" s="4">
        <f t="shared" ca="1" si="198"/>
        <v>0</v>
      </c>
      <c r="X1127" s="4">
        <f t="shared" ca="1" si="199"/>
        <v>0</v>
      </c>
      <c r="Y1127" s="4">
        <f t="shared" ca="1" si="204"/>
        <v>0</v>
      </c>
      <c r="Z1127" s="4">
        <f t="shared" ca="1" si="205"/>
        <v>0</v>
      </c>
      <c r="AA1127" s="4">
        <f t="shared" ca="1" si="206"/>
        <v>0</v>
      </c>
      <c r="AB1127">
        <f t="shared" ca="1" si="200"/>
        <v>0</v>
      </c>
      <c r="AC1127">
        <f t="shared" ca="1" si="201"/>
        <v>0</v>
      </c>
      <c r="AD1127">
        <f t="shared" ca="1" si="202"/>
        <v>0</v>
      </c>
    </row>
    <row r="1128" spans="1:30" x14ac:dyDescent="0.2">
      <c r="A1128" t="s">
        <v>14</v>
      </c>
      <c r="B1128" t="s">
        <v>2491</v>
      </c>
      <c r="C1128" t="s">
        <v>28</v>
      </c>
      <c r="D1128" t="s">
        <v>20</v>
      </c>
      <c r="E1128" t="s">
        <v>2492</v>
      </c>
      <c r="F1128" t="s">
        <v>2493</v>
      </c>
      <c r="G1128">
        <v>0.92744000000000004</v>
      </c>
      <c r="H1128">
        <v>0.92703999999999998</v>
      </c>
      <c r="J1128">
        <v>1</v>
      </c>
      <c r="L1128">
        <v>0.92</v>
      </c>
      <c r="M1128" t="s">
        <v>13</v>
      </c>
      <c r="N1128">
        <f t="shared" si="207"/>
        <v>48609.930000000975</v>
      </c>
      <c r="O1128">
        <f t="shared" si="203"/>
        <v>0</v>
      </c>
      <c r="V1128" s="4">
        <f t="shared" ca="1" si="197"/>
        <v>0</v>
      </c>
      <c r="W1128" s="4">
        <f t="shared" ca="1" si="198"/>
        <v>0</v>
      </c>
      <c r="X1128" s="4">
        <f t="shared" ca="1" si="199"/>
        <v>0</v>
      </c>
      <c r="Y1128" s="4">
        <f t="shared" ca="1" si="204"/>
        <v>0</v>
      </c>
      <c r="Z1128" s="4">
        <f t="shared" ca="1" si="205"/>
        <v>0</v>
      </c>
      <c r="AA1128" s="4">
        <f t="shared" ca="1" si="206"/>
        <v>0</v>
      </c>
      <c r="AB1128">
        <f t="shared" ca="1" si="200"/>
        <v>0</v>
      </c>
      <c r="AC1128">
        <f t="shared" ca="1" si="201"/>
        <v>0</v>
      </c>
      <c r="AD1128">
        <f t="shared" ca="1" si="202"/>
        <v>0</v>
      </c>
    </row>
    <row r="1129" spans="1:30" x14ac:dyDescent="0.2">
      <c r="A1129" t="s">
        <v>14</v>
      </c>
      <c r="B1129" t="s">
        <v>2494</v>
      </c>
      <c r="C1129" t="s">
        <v>28</v>
      </c>
      <c r="D1129" t="s">
        <v>20</v>
      </c>
      <c r="E1129" t="s">
        <v>2495</v>
      </c>
      <c r="F1129" t="s">
        <v>2496</v>
      </c>
      <c r="G1129">
        <v>0.92842000000000002</v>
      </c>
      <c r="H1129">
        <v>0.92745</v>
      </c>
      <c r="J1129">
        <v>1</v>
      </c>
      <c r="L1129">
        <v>0.92</v>
      </c>
      <c r="M1129" t="s">
        <v>13</v>
      </c>
      <c r="N1129">
        <f t="shared" si="207"/>
        <v>48609.010000000977</v>
      </c>
      <c r="O1129">
        <f t="shared" si="203"/>
        <v>0</v>
      </c>
      <c r="V1129" s="4">
        <f t="shared" ca="1" si="197"/>
        <v>0</v>
      </c>
      <c r="W1129" s="4">
        <f t="shared" ca="1" si="198"/>
        <v>0</v>
      </c>
      <c r="X1129" s="4">
        <f t="shared" ca="1" si="199"/>
        <v>0</v>
      </c>
      <c r="Y1129" s="4">
        <f t="shared" ca="1" si="204"/>
        <v>0</v>
      </c>
      <c r="Z1129" s="4">
        <f t="shared" ca="1" si="205"/>
        <v>0</v>
      </c>
      <c r="AA1129" s="4">
        <f t="shared" ca="1" si="206"/>
        <v>0</v>
      </c>
      <c r="AB1129">
        <f t="shared" ca="1" si="200"/>
        <v>0</v>
      </c>
      <c r="AC1129">
        <f t="shared" ca="1" si="201"/>
        <v>0</v>
      </c>
      <c r="AD1129">
        <f t="shared" ca="1" si="202"/>
        <v>0</v>
      </c>
    </row>
    <row r="1130" spans="1:30" x14ac:dyDescent="0.2">
      <c r="A1130" t="s">
        <v>14</v>
      </c>
      <c r="B1130" t="s">
        <v>2497</v>
      </c>
      <c r="C1130" t="s">
        <v>28</v>
      </c>
      <c r="D1130" t="s">
        <v>20</v>
      </c>
      <c r="E1130" t="s">
        <v>2498</v>
      </c>
      <c r="F1130" t="s">
        <v>2499</v>
      </c>
      <c r="G1130">
        <v>0.92857999999999996</v>
      </c>
      <c r="H1130">
        <v>0.92783000000000004</v>
      </c>
      <c r="J1130">
        <v>1</v>
      </c>
      <c r="L1130">
        <v>0.92</v>
      </c>
      <c r="M1130" t="s">
        <v>13</v>
      </c>
      <c r="N1130">
        <f t="shared" si="207"/>
        <v>48608.090000000979</v>
      </c>
      <c r="O1130">
        <f t="shared" si="203"/>
        <v>1</v>
      </c>
      <c r="V1130" s="4">
        <f t="shared" ca="1" si="197"/>
        <v>0</v>
      </c>
      <c r="W1130" s="4">
        <f t="shared" ca="1" si="198"/>
        <v>0</v>
      </c>
      <c r="X1130" s="4">
        <f t="shared" ca="1" si="199"/>
        <v>0</v>
      </c>
      <c r="Y1130" s="4">
        <f t="shared" ca="1" si="204"/>
        <v>0</v>
      </c>
      <c r="Z1130" s="4">
        <f t="shared" ca="1" si="205"/>
        <v>0</v>
      </c>
      <c r="AA1130" s="4">
        <f t="shared" ca="1" si="206"/>
        <v>0</v>
      </c>
      <c r="AB1130">
        <f t="shared" ca="1" si="200"/>
        <v>0</v>
      </c>
      <c r="AC1130">
        <f t="shared" ca="1" si="201"/>
        <v>0</v>
      </c>
      <c r="AD1130">
        <f t="shared" ca="1" si="202"/>
        <v>0</v>
      </c>
    </row>
    <row r="1131" spans="1:30" x14ac:dyDescent="0.2">
      <c r="A1131" t="s">
        <v>11</v>
      </c>
      <c r="B1131" t="s">
        <v>2500</v>
      </c>
      <c r="C1131" t="s">
        <v>122</v>
      </c>
      <c r="D1131" t="s">
        <v>20</v>
      </c>
      <c r="E1131" t="s">
        <v>2501</v>
      </c>
      <c r="F1131" t="s">
        <v>2502</v>
      </c>
      <c r="G1131">
        <v>0.92925999999999997</v>
      </c>
      <c r="H1131">
        <v>0.92825000000000002</v>
      </c>
      <c r="J1131">
        <v>2</v>
      </c>
      <c r="L1131">
        <v>-2</v>
      </c>
      <c r="M1131" t="s">
        <v>13</v>
      </c>
      <c r="N1131">
        <f t="shared" si="207"/>
        <v>48607.170000000981</v>
      </c>
      <c r="O1131">
        <f t="shared" si="203"/>
        <v>0</v>
      </c>
      <c r="V1131" s="4">
        <f t="shared" ca="1" si="197"/>
        <v>0</v>
      </c>
      <c r="W1131" s="4">
        <f t="shared" ca="1" si="198"/>
        <v>0</v>
      </c>
      <c r="X1131" s="4">
        <f t="shared" ca="1" si="199"/>
        <v>0</v>
      </c>
      <c r="Y1131" s="4">
        <f t="shared" ca="1" si="204"/>
        <v>0</v>
      </c>
      <c r="Z1131" s="4">
        <f t="shared" ca="1" si="205"/>
        <v>0</v>
      </c>
      <c r="AA1131" s="4">
        <f t="shared" ca="1" si="206"/>
        <v>0</v>
      </c>
      <c r="AB1131">
        <f t="shared" ca="1" si="200"/>
        <v>0</v>
      </c>
      <c r="AC1131">
        <f t="shared" ca="1" si="201"/>
        <v>0</v>
      </c>
      <c r="AD1131">
        <f t="shared" ca="1" si="202"/>
        <v>0</v>
      </c>
    </row>
    <row r="1132" spans="1:30" x14ac:dyDescent="0.2">
      <c r="A1132" t="s">
        <v>11</v>
      </c>
      <c r="B1132" t="s">
        <v>2503</v>
      </c>
      <c r="C1132" t="s">
        <v>28</v>
      </c>
      <c r="D1132" t="s">
        <v>20</v>
      </c>
      <c r="E1132" t="s">
        <v>2504</v>
      </c>
      <c r="F1132" t="s">
        <v>2502</v>
      </c>
      <c r="G1132">
        <v>0.93110999999999999</v>
      </c>
      <c r="H1132">
        <v>0.92825000000000002</v>
      </c>
      <c r="J1132">
        <v>1</v>
      </c>
      <c r="L1132">
        <v>-1</v>
      </c>
      <c r="M1132" t="s">
        <v>13</v>
      </c>
      <c r="N1132">
        <f t="shared" si="207"/>
        <v>48609.170000000981</v>
      </c>
      <c r="O1132">
        <f t="shared" si="203"/>
        <v>1</v>
      </c>
      <c r="V1132" s="4">
        <f t="shared" ca="1" si="197"/>
        <v>0</v>
      </c>
      <c r="W1132" s="4">
        <f t="shared" ca="1" si="198"/>
        <v>0</v>
      </c>
      <c r="X1132" s="4">
        <f t="shared" ca="1" si="199"/>
        <v>0</v>
      </c>
      <c r="Y1132" s="4">
        <f t="shared" ca="1" si="204"/>
        <v>0</v>
      </c>
      <c r="Z1132" s="4">
        <f t="shared" ca="1" si="205"/>
        <v>0</v>
      </c>
      <c r="AA1132" s="4">
        <f t="shared" ca="1" si="206"/>
        <v>0</v>
      </c>
      <c r="AB1132">
        <f t="shared" ca="1" si="200"/>
        <v>0</v>
      </c>
      <c r="AC1132">
        <f t="shared" ca="1" si="201"/>
        <v>0</v>
      </c>
      <c r="AD1132">
        <f t="shared" ca="1" si="202"/>
        <v>0</v>
      </c>
    </row>
    <row r="1133" spans="1:30" x14ac:dyDescent="0.2">
      <c r="A1133" t="s">
        <v>11</v>
      </c>
      <c r="B1133" t="s">
        <v>2505</v>
      </c>
      <c r="C1133" t="s">
        <v>28</v>
      </c>
      <c r="D1133" t="s">
        <v>20</v>
      </c>
      <c r="E1133" t="s">
        <v>2506</v>
      </c>
      <c r="F1133" t="s">
        <v>2507</v>
      </c>
      <c r="G1133">
        <v>0.92971999999999999</v>
      </c>
      <c r="H1133">
        <v>0.93115000000000003</v>
      </c>
      <c r="J1133">
        <v>1</v>
      </c>
      <c r="L1133">
        <v>0.92</v>
      </c>
      <c r="M1133" t="s">
        <v>13</v>
      </c>
      <c r="N1133">
        <f t="shared" si="207"/>
        <v>48610.170000000981</v>
      </c>
      <c r="O1133">
        <f t="shared" si="203"/>
        <v>1</v>
      </c>
      <c r="V1133" s="4">
        <f t="shared" ca="1" si="197"/>
        <v>0</v>
      </c>
      <c r="W1133" s="4">
        <f t="shared" ca="1" si="198"/>
        <v>0</v>
      </c>
      <c r="X1133" s="4">
        <f t="shared" ca="1" si="199"/>
        <v>0</v>
      </c>
      <c r="Y1133" s="4">
        <f t="shared" ca="1" si="204"/>
        <v>0</v>
      </c>
      <c r="Z1133" s="4">
        <f t="shared" ca="1" si="205"/>
        <v>0</v>
      </c>
      <c r="AA1133" s="4">
        <f t="shared" ca="1" si="206"/>
        <v>0</v>
      </c>
      <c r="AB1133">
        <f t="shared" ca="1" si="200"/>
        <v>0</v>
      </c>
      <c r="AC1133">
        <f t="shared" ca="1" si="201"/>
        <v>0</v>
      </c>
      <c r="AD1133">
        <f t="shared" ca="1" si="202"/>
        <v>0</v>
      </c>
    </row>
    <row r="1134" spans="1:30" x14ac:dyDescent="0.2">
      <c r="A1134" t="s">
        <v>11</v>
      </c>
      <c r="B1134" t="s">
        <v>2508</v>
      </c>
      <c r="C1134" t="s">
        <v>28</v>
      </c>
      <c r="D1134" t="s">
        <v>20</v>
      </c>
      <c r="E1134" t="s">
        <v>2509</v>
      </c>
      <c r="F1134" t="s">
        <v>2510</v>
      </c>
      <c r="G1134">
        <v>0.92852999999999997</v>
      </c>
      <c r="H1134">
        <v>0.92952999999999997</v>
      </c>
      <c r="J1134">
        <v>1</v>
      </c>
      <c r="L1134">
        <v>0.92</v>
      </c>
      <c r="M1134" t="s">
        <v>13</v>
      </c>
      <c r="N1134">
        <f t="shared" si="207"/>
        <v>48609.250000000982</v>
      </c>
      <c r="O1134">
        <f t="shared" si="203"/>
        <v>1</v>
      </c>
      <c r="V1134" s="4">
        <f t="shared" ca="1" si="197"/>
        <v>0</v>
      </c>
      <c r="W1134" s="4">
        <f t="shared" ca="1" si="198"/>
        <v>0</v>
      </c>
      <c r="X1134" s="4">
        <f t="shared" ca="1" si="199"/>
        <v>0</v>
      </c>
      <c r="Y1134" s="4">
        <f t="shared" ca="1" si="204"/>
        <v>0</v>
      </c>
      <c r="Z1134" s="4">
        <f t="shared" ca="1" si="205"/>
        <v>0</v>
      </c>
      <c r="AA1134" s="4">
        <f t="shared" ca="1" si="206"/>
        <v>0</v>
      </c>
      <c r="AB1134">
        <f t="shared" ca="1" si="200"/>
        <v>0</v>
      </c>
      <c r="AC1134">
        <f t="shared" ca="1" si="201"/>
        <v>0</v>
      </c>
      <c r="AD1134">
        <f t="shared" ca="1" si="202"/>
        <v>0</v>
      </c>
    </row>
    <row r="1135" spans="1:30" x14ac:dyDescent="0.2">
      <c r="A1135" t="s">
        <v>14</v>
      </c>
      <c r="B1135" t="s">
        <v>2511</v>
      </c>
      <c r="C1135" t="s">
        <v>28</v>
      </c>
      <c r="D1135" t="s">
        <v>20</v>
      </c>
      <c r="E1135" t="s">
        <v>2512</v>
      </c>
      <c r="F1135" t="s">
        <v>2513</v>
      </c>
      <c r="G1135">
        <v>0.93001</v>
      </c>
      <c r="H1135">
        <v>0.92903000000000002</v>
      </c>
      <c r="J1135">
        <v>1</v>
      </c>
      <c r="L1135">
        <v>0.92</v>
      </c>
      <c r="M1135" t="s">
        <v>13</v>
      </c>
      <c r="N1135">
        <f t="shared" si="207"/>
        <v>48608.330000000984</v>
      </c>
      <c r="O1135">
        <f t="shared" si="203"/>
        <v>0</v>
      </c>
      <c r="V1135" s="4">
        <f t="shared" ca="1" si="197"/>
        <v>0</v>
      </c>
      <c r="W1135" s="4">
        <f t="shared" ca="1" si="198"/>
        <v>0</v>
      </c>
      <c r="X1135" s="4">
        <f t="shared" ca="1" si="199"/>
        <v>0</v>
      </c>
      <c r="Y1135" s="4">
        <f t="shared" ca="1" si="204"/>
        <v>0</v>
      </c>
      <c r="Z1135" s="4">
        <f t="shared" ca="1" si="205"/>
        <v>0</v>
      </c>
      <c r="AA1135" s="4">
        <f t="shared" ca="1" si="206"/>
        <v>0</v>
      </c>
      <c r="AB1135">
        <f t="shared" ca="1" si="200"/>
        <v>0</v>
      </c>
      <c r="AC1135">
        <f t="shared" ca="1" si="201"/>
        <v>0</v>
      </c>
      <c r="AD1135">
        <f t="shared" ca="1" si="202"/>
        <v>0</v>
      </c>
    </row>
    <row r="1136" spans="1:30" x14ac:dyDescent="0.2">
      <c r="A1136" t="s">
        <v>14</v>
      </c>
      <c r="B1136" t="s">
        <v>2514</v>
      </c>
      <c r="C1136" t="s">
        <v>1331</v>
      </c>
      <c r="D1136" t="s">
        <v>20</v>
      </c>
      <c r="E1136" t="s">
        <v>2515</v>
      </c>
      <c r="F1136" t="s">
        <v>2516</v>
      </c>
      <c r="G1136">
        <v>0.93018000000000001</v>
      </c>
      <c r="H1136">
        <v>0.92969000000000002</v>
      </c>
      <c r="J1136">
        <v>2</v>
      </c>
      <c r="L1136">
        <v>1.84</v>
      </c>
      <c r="M1136" t="s">
        <v>13</v>
      </c>
      <c r="N1136">
        <f t="shared" si="207"/>
        <v>48607.410000000986</v>
      </c>
      <c r="O1136">
        <f t="shared" si="203"/>
        <v>0</v>
      </c>
      <c r="V1136" s="4">
        <f t="shared" ca="1" si="197"/>
        <v>0</v>
      </c>
      <c r="W1136" s="4">
        <f t="shared" ca="1" si="198"/>
        <v>0</v>
      </c>
      <c r="X1136" s="4">
        <f t="shared" ca="1" si="199"/>
        <v>0</v>
      </c>
      <c r="Y1136" s="4">
        <f t="shared" ca="1" si="204"/>
        <v>0</v>
      </c>
      <c r="Z1136" s="4">
        <f t="shared" ca="1" si="205"/>
        <v>0</v>
      </c>
      <c r="AA1136" s="4">
        <f t="shared" ca="1" si="206"/>
        <v>0</v>
      </c>
      <c r="AB1136">
        <f t="shared" ca="1" si="200"/>
        <v>0</v>
      </c>
      <c r="AC1136">
        <f t="shared" ca="1" si="201"/>
        <v>0</v>
      </c>
      <c r="AD1136">
        <f t="shared" ca="1" si="202"/>
        <v>0</v>
      </c>
    </row>
    <row r="1137" spans="1:30" x14ac:dyDescent="0.2">
      <c r="A1137" t="s">
        <v>14</v>
      </c>
      <c r="B1137" t="s">
        <v>2517</v>
      </c>
      <c r="C1137" t="s">
        <v>28</v>
      </c>
      <c r="D1137" t="s">
        <v>20</v>
      </c>
      <c r="E1137" t="s">
        <v>2518</v>
      </c>
      <c r="F1137" t="s">
        <v>2516</v>
      </c>
      <c r="G1137">
        <v>0.92891000000000001</v>
      </c>
      <c r="H1137">
        <v>0.92969000000000002</v>
      </c>
      <c r="J1137">
        <v>1</v>
      </c>
      <c r="L1137">
        <v>-1</v>
      </c>
      <c r="M1137" t="s">
        <v>13</v>
      </c>
      <c r="N1137">
        <f t="shared" si="207"/>
        <v>48605.570000000989</v>
      </c>
      <c r="O1137">
        <f t="shared" si="203"/>
        <v>0</v>
      </c>
      <c r="V1137" s="4">
        <f t="shared" ca="1" si="197"/>
        <v>0</v>
      </c>
      <c r="W1137" s="4">
        <f t="shared" ca="1" si="198"/>
        <v>0</v>
      </c>
      <c r="X1137" s="4">
        <f t="shared" ca="1" si="199"/>
        <v>0</v>
      </c>
      <c r="Y1137" s="4">
        <f t="shared" ca="1" si="204"/>
        <v>0</v>
      </c>
      <c r="Z1137" s="4">
        <f t="shared" ca="1" si="205"/>
        <v>0</v>
      </c>
      <c r="AA1137" s="4">
        <f t="shared" ca="1" si="206"/>
        <v>0</v>
      </c>
      <c r="AB1137">
        <f t="shared" ca="1" si="200"/>
        <v>0</v>
      </c>
      <c r="AC1137">
        <f t="shared" ca="1" si="201"/>
        <v>0</v>
      </c>
      <c r="AD1137">
        <f t="shared" ca="1" si="202"/>
        <v>0</v>
      </c>
    </row>
    <row r="1138" spans="1:30" x14ac:dyDescent="0.2">
      <c r="A1138" t="s">
        <v>14</v>
      </c>
      <c r="B1138" t="s">
        <v>2519</v>
      </c>
      <c r="C1138" t="s">
        <v>130</v>
      </c>
      <c r="D1138" t="s">
        <v>20</v>
      </c>
      <c r="E1138" t="s">
        <v>2520</v>
      </c>
      <c r="F1138" t="s">
        <v>2521</v>
      </c>
      <c r="G1138">
        <v>0.92820000000000003</v>
      </c>
      <c r="H1138">
        <v>0.92844000000000004</v>
      </c>
      <c r="J1138">
        <v>2</v>
      </c>
      <c r="L1138">
        <v>-2</v>
      </c>
      <c r="M1138" t="s">
        <v>13</v>
      </c>
      <c r="N1138">
        <f t="shared" si="207"/>
        <v>48606.570000000989</v>
      </c>
      <c r="O1138">
        <f t="shared" si="203"/>
        <v>0</v>
      </c>
      <c r="V1138" s="4">
        <f t="shared" ca="1" si="197"/>
        <v>0</v>
      </c>
      <c r="W1138" s="4">
        <f t="shared" ca="1" si="198"/>
        <v>0</v>
      </c>
      <c r="X1138" s="4">
        <f t="shared" ca="1" si="199"/>
        <v>0</v>
      </c>
      <c r="Y1138" s="4">
        <f t="shared" ca="1" si="204"/>
        <v>0</v>
      </c>
      <c r="Z1138" s="4">
        <f t="shared" ca="1" si="205"/>
        <v>0</v>
      </c>
      <c r="AA1138" s="4">
        <f t="shared" ca="1" si="206"/>
        <v>0</v>
      </c>
      <c r="AB1138">
        <f t="shared" ca="1" si="200"/>
        <v>0</v>
      </c>
      <c r="AC1138">
        <f t="shared" ca="1" si="201"/>
        <v>0</v>
      </c>
      <c r="AD1138">
        <f t="shared" ca="1" si="202"/>
        <v>0</v>
      </c>
    </row>
    <row r="1139" spans="1:30" x14ac:dyDescent="0.2">
      <c r="A1139" t="s">
        <v>14</v>
      </c>
      <c r="B1139" t="s">
        <v>2522</v>
      </c>
      <c r="C1139" t="s">
        <v>28</v>
      </c>
      <c r="D1139" t="s">
        <v>20</v>
      </c>
      <c r="E1139" t="s">
        <v>2523</v>
      </c>
      <c r="F1139" t="s">
        <v>2521</v>
      </c>
      <c r="G1139">
        <v>0.92627000000000004</v>
      </c>
      <c r="H1139">
        <v>0.92844000000000004</v>
      </c>
      <c r="J1139">
        <v>1</v>
      </c>
      <c r="L1139">
        <v>-1</v>
      </c>
      <c r="M1139" t="s">
        <v>13</v>
      </c>
      <c r="N1139">
        <f t="shared" si="207"/>
        <v>48608.570000000989</v>
      </c>
      <c r="O1139">
        <f t="shared" si="203"/>
        <v>1</v>
      </c>
      <c r="V1139" s="4">
        <f t="shared" ca="1" si="197"/>
        <v>0</v>
      </c>
      <c r="W1139" s="4">
        <f t="shared" ca="1" si="198"/>
        <v>0</v>
      </c>
      <c r="X1139" s="4">
        <f t="shared" ca="1" si="199"/>
        <v>0</v>
      </c>
      <c r="Y1139" s="4">
        <f t="shared" ca="1" si="204"/>
        <v>0</v>
      </c>
      <c r="Z1139" s="4">
        <f t="shared" ca="1" si="205"/>
        <v>0</v>
      </c>
      <c r="AA1139" s="4">
        <f t="shared" ca="1" si="206"/>
        <v>0</v>
      </c>
      <c r="AB1139">
        <f t="shared" ca="1" si="200"/>
        <v>0</v>
      </c>
      <c r="AC1139">
        <f t="shared" ca="1" si="201"/>
        <v>0</v>
      </c>
      <c r="AD1139">
        <f t="shared" ca="1" si="202"/>
        <v>0</v>
      </c>
    </row>
    <row r="1140" spans="1:30" x14ac:dyDescent="0.2">
      <c r="A1140" t="s">
        <v>14</v>
      </c>
      <c r="B1140" t="s">
        <v>2524</v>
      </c>
      <c r="C1140" t="s">
        <v>78</v>
      </c>
      <c r="D1140" t="s">
        <v>20</v>
      </c>
      <c r="E1140" t="s">
        <v>2525</v>
      </c>
      <c r="F1140" t="s">
        <v>2521</v>
      </c>
      <c r="G1140">
        <v>0.93028999999999995</v>
      </c>
      <c r="H1140">
        <v>0.92844000000000004</v>
      </c>
      <c r="J1140">
        <v>4</v>
      </c>
      <c r="L1140">
        <v>3.68</v>
      </c>
      <c r="M1140" t="s">
        <v>13</v>
      </c>
      <c r="N1140">
        <f t="shared" si="207"/>
        <v>48609.570000000989</v>
      </c>
      <c r="O1140">
        <f t="shared" si="203"/>
        <v>0</v>
      </c>
      <c r="V1140" s="4">
        <f t="shared" ca="1" si="197"/>
        <v>0</v>
      </c>
      <c r="W1140" s="4">
        <f t="shared" ca="1" si="198"/>
        <v>0</v>
      </c>
      <c r="X1140" s="4">
        <f t="shared" ca="1" si="199"/>
        <v>0</v>
      </c>
      <c r="Y1140" s="4">
        <f t="shared" ca="1" si="204"/>
        <v>0</v>
      </c>
      <c r="Z1140" s="4">
        <f t="shared" ca="1" si="205"/>
        <v>0</v>
      </c>
      <c r="AA1140" s="4">
        <f t="shared" ca="1" si="206"/>
        <v>0</v>
      </c>
      <c r="AB1140">
        <f t="shared" ca="1" si="200"/>
        <v>0</v>
      </c>
      <c r="AC1140">
        <f t="shared" ca="1" si="201"/>
        <v>0</v>
      </c>
      <c r="AD1140">
        <f t="shared" ca="1" si="202"/>
        <v>0</v>
      </c>
    </row>
    <row r="1141" spans="1:30" x14ac:dyDescent="0.2">
      <c r="A1141" t="s">
        <v>14</v>
      </c>
      <c r="B1141" t="s">
        <v>2526</v>
      </c>
      <c r="C1141" t="s">
        <v>28</v>
      </c>
      <c r="D1141" t="s">
        <v>20</v>
      </c>
      <c r="E1141" t="s">
        <v>2527</v>
      </c>
      <c r="F1141" t="s">
        <v>2528</v>
      </c>
      <c r="G1141">
        <v>0.92959000000000003</v>
      </c>
      <c r="H1141">
        <v>0.92608000000000001</v>
      </c>
      <c r="J1141">
        <v>1</v>
      </c>
      <c r="L1141">
        <v>0.92</v>
      </c>
      <c r="M1141" t="s">
        <v>13</v>
      </c>
      <c r="N1141">
        <f t="shared" si="207"/>
        <v>48605.890000000989</v>
      </c>
      <c r="O1141">
        <f t="shared" si="203"/>
        <v>0</v>
      </c>
      <c r="V1141" s="4">
        <f t="shared" ref="V1141:V1204" ca="1" si="208">COUNTIF(INDIRECT($Q$5),U1141)</f>
        <v>0</v>
      </c>
      <c r="W1141" s="4">
        <f t="shared" ref="W1141:W1204" ca="1" si="209">SUMIF(INDIRECT($Q$5),U1141,INDIRECT($Q$6))</f>
        <v>0</v>
      </c>
      <c r="X1141" s="4">
        <f t="shared" ref="X1141:X1204" ca="1" si="210">SUMIF(INDIRECT($Q$5),U1141,INDIRECT($Q$7))</f>
        <v>0</v>
      </c>
      <c r="Y1141" s="4">
        <f t="shared" ca="1" si="204"/>
        <v>0</v>
      </c>
      <c r="Z1141" s="4">
        <f t="shared" ca="1" si="205"/>
        <v>0</v>
      </c>
      <c r="AA1141" s="4">
        <f t="shared" ca="1" si="206"/>
        <v>0</v>
      </c>
      <c r="AB1141">
        <f t="shared" ref="AB1141:AB1204" ca="1" si="211">IF(AND(Z1141&gt;Y1141,Y1141&gt;AA1141), 1,0)</f>
        <v>0</v>
      </c>
      <c r="AC1141">
        <f t="shared" ref="AC1141:AC1204" ca="1" si="212">IF(Y1141&gt;Z1141,1,0)</f>
        <v>0</v>
      </c>
      <c r="AD1141">
        <f t="shared" ref="AD1141:AD1204" ca="1" si="213">IF(Y1141&lt;AA1141,1,0)</f>
        <v>0</v>
      </c>
    </row>
    <row r="1142" spans="1:30" x14ac:dyDescent="0.2">
      <c r="A1142" t="s">
        <v>14</v>
      </c>
      <c r="B1142" t="s">
        <v>2529</v>
      </c>
      <c r="C1142" t="s">
        <v>28</v>
      </c>
      <c r="D1142" t="s">
        <v>20</v>
      </c>
      <c r="E1142" t="s">
        <v>2530</v>
      </c>
      <c r="F1142" t="s">
        <v>2531</v>
      </c>
      <c r="G1142">
        <v>0.93013999999999997</v>
      </c>
      <c r="H1142">
        <v>0.92942999999999998</v>
      </c>
      <c r="J1142">
        <v>1</v>
      </c>
      <c r="L1142">
        <v>0.92</v>
      </c>
      <c r="M1142" t="s">
        <v>13</v>
      </c>
      <c r="N1142">
        <f t="shared" si="207"/>
        <v>48604.970000000991</v>
      </c>
      <c r="O1142">
        <f t="shared" si="203"/>
        <v>0</v>
      </c>
      <c r="V1142" s="4">
        <f t="shared" ca="1" si="208"/>
        <v>0</v>
      </c>
      <c r="W1142" s="4">
        <f t="shared" ca="1" si="209"/>
        <v>0</v>
      </c>
      <c r="X1142" s="4">
        <f t="shared" ca="1" si="210"/>
        <v>0</v>
      </c>
      <c r="Y1142" s="4">
        <f t="shared" ca="1" si="204"/>
        <v>0</v>
      </c>
      <c r="Z1142" s="4">
        <f t="shared" ca="1" si="205"/>
        <v>0</v>
      </c>
      <c r="AA1142" s="4">
        <f t="shared" ca="1" si="206"/>
        <v>0</v>
      </c>
      <c r="AB1142">
        <f t="shared" ca="1" si="211"/>
        <v>0</v>
      </c>
      <c r="AC1142">
        <f t="shared" ca="1" si="212"/>
        <v>0</v>
      </c>
      <c r="AD1142">
        <f t="shared" ca="1" si="213"/>
        <v>0</v>
      </c>
    </row>
    <row r="1143" spans="1:30" x14ac:dyDescent="0.2">
      <c r="A1143" t="s">
        <v>14</v>
      </c>
      <c r="B1143" t="s">
        <v>2532</v>
      </c>
      <c r="C1143" t="s">
        <v>28</v>
      </c>
      <c r="D1143" t="s">
        <v>20</v>
      </c>
      <c r="E1143" t="s">
        <v>2533</v>
      </c>
      <c r="F1143" t="s">
        <v>2534</v>
      </c>
      <c r="G1143">
        <v>0.93254999999999999</v>
      </c>
      <c r="H1143">
        <v>0.93001</v>
      </c>
      <c r="J1143">
        <v>1</v>
      </c>
      <c r="L1143">
        <v>0.92</v>
      </c>
      <c r="M1143" t="s">
        <v>13</v>
      </c>
      <c r="N1143">
        <f t="shared" si="207"/>
        <v>48604.050000000992</v>
      </c>
      <c r="O1143">
        <f t="shared" si="203"/>
        <v>0</v>
      </c>
      <c r="V1143" s="4">
        <f t="shared" ca="1" si="208"/>
        <v>0</v>
      </c>
      <c r="W1143" s="4">
        <f t="shared" ca="1" si="209"/>
        <v>0</v>
      </c>
      <c r="X1143" s="4">
        <f t="shared" ca="1" si="210"/>
        <v>0</v>
      </c>
      <c r="Y1143" s="4">
        <f t="shared" ca="1" si="204"/>
        <v>0</v>
      </c>
      <c r="Z1143" s="4">
        <f t="shared" ca="1" si="205"/>
        <v>0</v>
      </c>
      <c r="AA1143" s="4">
        <f t="shared" ca="1" si="206"/>
        <v>0</v>
      </c>
      <c r="AB1143">
        <f t="shared" ca="1" si="211"/>
        <v>0</v>
      </c>
      <c r="AC1143">
        <f t="shared" ca="1" si="212"/>
        <v>0</v>
      </c>
      <c r="AD1143">
        <f t="shared" ca="1" si="213"/>
        <v>0</v>
      </c>
    </row>
    <row r="1144" spans="1:30" x14ac:dyDescent="0.2">
      <c r="A1144" t="s">
        <v>14</v>
      </c>
      <c r="B1144" t="s">
        <v>2535</v>
      </c>
      <c r="C1144" t="s">
        <v>28</v>
      </c>
      <c r="D1144" t="s">
        <v>20</v>
      </c>
      <c r="E1144" t="s">
        <v>2536</v>
      </c>
      <c r="F1144" t="s">
        <v>2537</v>
      </c>
      <c r="G1144">
        <v>0.93286999999999998</v>
      </c>
      <c r="H1144">
        <v>0.93327000000000004</v>
      </c>
      <c r="J1144">
        <v>1</v>
      </c>
      <c r="L1144">
        <v>-1</v>
      </c>
      <c r="M1144" t="s">
        <v>13</v>
      </c>
      <c r="N1144">
        <f t="shared" si="207"/>
        <v>48603.130000000994</v>
      </c>
      <c r="O1144">
        <f t="shared" si="203"/>
        <v>0</v>
      </c>
      <c r="V1144" s="4">
        <f t="shared" ca="1" si="208"/>
        <v>0</v>
      </c>
      <c r="W1144" s="4">
        <f t="shared" ca="1" si="209"/>
        <v>0</v>
      </c>
      <c r="X1144" s="4">
        <f t="shared" ca="1" si="210"/>
        <v>0</v>
      </c>
      <c r="Y1144" s="4">
        <f t="shared" ca="1" si="204"/>
        <v>0</v>
      </c>
      <c r="Z1144" s="4">
        <f t="shared" ca="1" si="205"/>
        <v>0</v>
      </c>
      <c r="AA1144" s="4">
        <f t="shared" ca="1" si="206"/>
        <v>0</v>
      </c>
      <c r="AB1144">
        <f t="shared" ca="1" si="211"/>
        <v>0</v>
      </c>
      <c r="AC1144">
        <f t="shared" ca="1" si="212"/>
        <v>0</v>
      </c>
      <c r="AD1144">
        <f t="shared" ca="1" si="213"/>
        <v>0</v>
      </c>
    </row>
    <row r="1145" spans="1:30" x14ac:dyDescent="0.2">
      <c r="A1145" t="s">
        <v>14</v>
      </c>
      <c r="B1145" t="s">
        <v>2538</v>
      </c>
      <c r="C1145" t="s">
        <v>135</v>
      </c>
      <c r="D1145" t="s">
        <v>20</v>
      </c>
      <c r="E1145" t="s">
        <v>2539</v>
      </c>
      <c r="F1145" t="s">
        <v>2537</v>
      </c>
      <c r="G1145">
        <v>0.93383000000000005</v>
      </c>
      <c r="H1145">
        <v>0.93327000000000004</v>
      </c>
      <c r="J1145">
        <v>2</v>
      </c>
      <c r="L1145">
        <v>1.84</v>
      </c>
      <c r="M1145" t="s">
        <v>13</v>
      </c>
      <c r="N1145">
        <f t="shared" si="207"/>
        <v>48604.130000000994</v>
      </c>
      <c r="O1145">
        <f t="shared" si="203"/>
        <v>0</v>
      </c>
      <c r="V1145" s="4">
        <f t="shared" ca="1" si="208"/>
        <v>0</v>
      </c>
      <c r="W1145" s="4">
        <f t="shared" ca="1" si="209"/>
        <v>0</v>
      </c>
      <c r="X1145" s="4">
        <f t="shared" ca="1" si="210"/>
        <v>0</v>
      </c>
      <c r="Y1145" s="4">
        <f t="shared" ca="1" si="204"/>
        <v>0</v>
      </c>
      <c r="Z1145" s="4">
        <f t="shared" ca="1" si="205"/>
        <v>0</v>
      </c>
      <c r="AA1145" s="4">
        <f t="shared" ca="1" si="206"/>
        <v>0</v>
      </c>
      <c r="AB1145">
        <f t="shared" ca="1" si="211"/>
        <v>0</v>
      </c>
      <c r="AC1145">
        <f t="shared" ca="1" si="212"/>
        <v>0</v>
      </c>
      <c r="AD1145">
        <f t="shared" ca="1" si="213"/>
        <v>0</v>
      </c>
    </row>
    <row r="1146" spans="1:30" x14ac:dyDescent="0.2">
      <c r="A1146" t="s">
        <v>11</v>
      </c>
      <c r="B1146" t="s">
        <v>2540</v>
      </c>
      <c r="C1146" t="s">
        <v>139</v>
      </c>
      <c r="D1146" t="s">
        <v>20</v>
      </c>
      <c r="E1146" t="s">
        <v>2541</v>
      </c>
      <c r="F1146" t="s">
        <v>2542</v>
      </c>
      <c r="G1146">
        <v>0.93403999999999998</v>
      </c>
      <c r="H1146">
        <v>0.93291000000000002</v>
      </c>
      <c r="J1146">
        <v>2</v>
      </c>
      <c r="L1146">
        <v>-2</v>
      </c>
      <c r="M1146" t="s">
        <v>13</v>
      </c>
      <c r="N1146">
        <f t="shared" si="207"/>
        <v>48602.290000000998</v>
      </c>
      <c r="O1146">
        <f t="shared" si="203"/>
        <v>0</v>
      </c>
      <c r="V1146" s="4">
        <f t="shared" ca="1" si="208"/>
        <v>0</v>
      </c>
      <c r="W1146" s="4">
        <f t="shared" ca="1" si="209"/>
        <v>0</v>
      </c>
      <c r="X1146" s="4">
        <f t="shared" ca="1" si="210"/>
        <v>0</v>
      </c>
      <c r="Y1146" s="4">
        <f t="shared" ca="1" si="204"/>
        <v>0</v>
      </c>
      <c r="Z1146" s="4">
        <f t="shared" ca="1" si="205"/>
        <v>0</v>
      </c>
      <c r="AA1146" s="4">
        <f t="shared" ca="1" si="206"/>
        <v>0</v>
      </c>
      <c r="AB1146">
        <f t="shared" ca="1" si="211"/>
        <v>0</v>
      </c>
      <c r="AC1146">
        <f t="shared" ca="1" si="212"/>
        <v>0</v>
      </c>
      <c r="AD1146">
        <f t="shared" ca="1" si="213"/>
        <v>0</v>
      </c>
    </row>
    <row r="1147" spans="1:30" x14ac:dyDescent="0.2">
      <c r="A1147" t="s">
        <v>11</v>
      </c>
      <c r="B1147" t="s">
        <v>2543</v>
      </c>
      <c r="C1147" t="s">
        <v>28</v>
      </c>
      <c r="D1147" t="s">
        <v>20</v>
      </c>
      <c r="E1147" t="s">
        <v>2544</v>
      </c>
      <c r="F1147" t="s">
        <v>2542</v>
      </c>
      <c r="G1147">
        <v>0.93679000000000001</v>
      </c>
      <c r="H1147">
        <v>0.93291000000000002</v>
      </c>
      <c r="J1147">
        <v>1</v>
      </c>
      <c r="L1147">
        <v>-1</v>
      </c>
      <c r="M1147" t="s">
        <v>13</v>
      </c>
      <c r="N1147">
        <f t="shared" si="207"/>
        <v>48604.290000000998</v>
      </c>
      <c r="O1147">
        <f t="shared" si="203"/>
        <v>0</v>
      </c>
      <c r="V1147" s="4">
        <f t="shared" ca="1" si="208"/>
        <v>0</v>
      </c>
      <c r="W1147" s="4">
        <f t="shared" ca="1" si="209"/>
        <v>0</v>
      </c>
      <c r="X1147" s="4">
        <f t="shared" ca="1" si="210"/>
        <v>0</v>
      </c>
      <c r="Y1147" s="4">
        <f t="shared" ca="1" si="204"/>
        <v>0</v>
      </c>
      <c r="Z1147" s="4">
        <f t="shared" ca="1" si="205"/>
        <v>0</v>
      </c>
      <c r="AA1147" s="4">
        <f t="shared" ca="1" si="206"/>
        <v>0</v>
      </c>
      <c r="AB1147">
        <f t="shared" ca="1" si="211"/>
        <v>0</v>
      </c>
      <c r="AC1147">
        <f t="shared" ca="1" si="212"/>
        <v>0</v>
      </c>
      <c r="AD1147">
        <f t="shared" ca="1" si="213"/>
        <v>0</v>
      </c>
    </row>
    <row r="1148" spans="1:30" x14ac:dyDescent="0.2">
      <c r="A1148" t="s">
        <v>11</v>
      </c>
      <c r="B1148" t="s">
        <v>2545</v>
      </c>
      <c r="C1148" t="s">
        <v>28</v>
      </c>
      <c r="D1148" t="s">
        <v>20</v>
      </c>
      <c r="E1148" t="s">
        <v>2546</v>
      </c>
      <c r="F1148" t="s">
        <v>2547</v>
      </c>
      <c r="G1148">
        <v>0.93520999999999999</v>
      </c>
      <c r="H1148">
        <v>0.93723999999999996</v>
      </c>
      <c r="J1148">
        <v>1</v>
      </c>
      <c r="L1148">
        <v>0.92</v>
      </c>
      <c r="M1148" t="s">
        <v>13</v>
      </c>
      <c r="N1148">
        <f t="shared" si="207"/>
        <v>48605.290000000998</v>
      </c>
      <c r="O1148">
        <f t="shared" si="203"/>
        <v>0</v>
      </c>
      <c r="V1148" s="4">
        <f t="shared" ca="1" si="208"/>
        <v>0</v>
      </c>
      <c r="W1148" s="4">
        <f t="shared" ca="1" si="209"/>
        <v>0</v>
      </c>
      <c r="X1148" s="4">
        <f t="shared" ca="1" si="210"/>
        <v>0</v>
      </c>
      <c r="Y1148" s="4">
        <f t="shared" ca="1" si="204"/>
        <v>0</v>
      </c>
      <c r="Z1148" s="4">
        <f t="shared" ca="1" si="205"/>
        <v>0</v>
      </c>
      <c r="AA1148" s="4">
        <f t="shared" ca="1" si="206"/>
        <v>0</v>
      </c>
      <c r="AB1148">
        <f t="shared" ca="1" si="211"/>
        <v>0</v>
      </c>
      <c r="AC1148">
        <f t="shared" ca="1" si="212"/>
        <v>0</v>
      </c>
      <c r="AD1148">
        <f t="shared" ca="1" si="213"/>
        <v>0</v>
      </c>
    </row>
    <row r="1149" spans="1:30" x14ac:dyDescent="0.2">
      <c r="A1149" t="s">
        <v>14</v>
      </c>
      <c r="B1149" t="s">
        <v>2548</v>
      </c>
      <c r="C1149" t="s">
        <v>126</v>
      </c>
      <c r="D1149" t="s">
        <v>20</v>
      </c>
      <c r="E1149" t="s">
        <v>2549</v>
      </c>
      <c r="F1149" t="s">
        <v>2550</v>
      </c>
      <c r="G1149">
        <v>0.93366000000000005</v>
      </c>
      <c r="H1149">
        <v>0.93511999999999995</v>
      </c>
      <c r="J1149">
        <v>2</v>
      </c>
      <c r="L1149">
        <v>-2</v>
      </c>
      <c r="M1149" t="s">
        <v>13</v>
      </c>
      <c r="N1149">
        <f t="shared" si="207"/>
        <v>48604.370000000999</v>
      </c>
      <c r="O1149">
        <f t="shared" si="203"/>
        <v>0</v>
      </c>
      <c r="V1149" s="4">
        <f t="shared" ca="1" si="208"/>
        <v>0</v>
      </c>
      <c r="W1149" s="4">
        <f t="shared" ca="1" si="209"/>
        <v>0</v>
      </c>
      <c r="X1149" s="4">
        <f t="shared" ca="1" si="210"/>
        <v>0</v>
      </c>
      <c r="Y1149" s="4">
        <f t="shared" ca="1" si="204"/>
        <v>0</v>
      </c>
      <c r="Z1149" s="4">
        <f t="shared" ca="1" si="205"/>
        <v>0</v>
      </c>
      <c r="AA1149" s="4">
        <f t="shared" ca="1" si="206"/>
        <v>0</v>
      </c>
      <c r="AB1149">
        <f t="shared" ca="1" si="211"/>
        <v>0</v>
      </c>
      <c r="AC1149">
        <f t="shared" ca="1" si="212"/>
        <v>0</v>
      </c>
      <c r="AD1149">
        <f t="shared" ca="1" si="213"/>
        <v>0</v>
      </c>
    </row>
    <row r="1150" spans="1:30" x14ac:dyDescent="0.2">
      <c r="A1150" t="s">
        <v>14</v>
      </c>
      <c r="B1150" t="s">
        <v>2551</v>
      </c>
      <c r="C1150" t="s">
        <v>27</v>
      </c>
      <c r="D1150" t="s">
        <v>20</v>
      </c>
      <c r="E1150" t="s">
        <v>2552</v>
      </c>
      <c r="F1150" t="s">
        <v>2550</v>
      </c>
      <c r="G1150">
        <v>0.93471000000000004</v>
      </c>
      <c r="H1150">
        <v>0.93511999999999995</v>
      </c>
      <c r="J1150">
        <v>4</v>
      </c>
      <c r="L1150">
        <v>-4</v>
      </c>
      <c r="M1150" t="s">
        <v>13</v>
      </c>
      <c r="N1150">
        <f t="shared" si="207"/>
        <v>48606.370000000999</v>
      </c>
      <c r="O1150">
        <f t="shared" si="203"/>
        <v>0</v>
      </c>
      <c r="V1150" s="4">
        <f t="shared" ca="1" si="208"/>
        <v>0</v>
      </c>
      <c r="W1150" s="4">
        <f t="shared" ca="1" si="209"/>
        <v>0</v>
      </c>
      <c r="X1150" s="4">
        <f t="shared" ca="1" si="210"/>
        <v>0</v>
      </c>
      <c r="Y1150" s="4">
        <f t="shared" ca="1" si="204"/>
        <v>0</v>
      </c>
      <c r="Z1150" s="4">
        <f t="shared" ca="1" si="205"/>
        <v>0</v>
      </c>
      <c r="AA1150" s="4">
        <f t="shared" ca="1" si="206"/>
        <v>0</v>
      </c>
      <c r="AB1150">
        <f t="shared" ca="1" si="211"/>
        <v>0</v>
      </c>
      <c r="AC1150">
        <f t="shared" ca="1" si="212"/>
        <v>0</v>
      </c>
      <c r="AD1150">
        <f t="shared" ca="1" si="213"/>
        <v>0</v>
      </c>
    </row>
    <row r="1151" spans="1:30" x14ac:dyDescent="0.2">
      <c r="A1151" t="s">
        <v>14</v>
      </c>
      <c r="B1151" t="s">
        <v>2553</v>
      </c>
      <c r="C1151" t="s">
        <v>28</v>
      </c>
      <c r="D1151" t="s">
        <v>20</v>
      </c>
      <c r="E1151" t="s">
        <v>2554</v>
      </c>
      <c r="F1151" t="s">
        <v>2550</v>
      </c>
      <c r="G1151">
        <v>0.93281999999999998</v>
      </c>
      <c r="H1151">
        <v>0.93511999999999995</v>
      </c>
      <c r="J1151">
        <v>1</v>
      </c>
      <c r="L1151">
        <v>-1</v>
      </c>
      <c r="M1151" t="s">
        <v>13</v>
      </c>
      <c r="N1151">
        <f t="shared" si="207"/>
        <v>48610.370000000999</v>
      </c>
      <c r="O1151">
        <f t="shared" si="203"/>
        <v>1</v>
      </c>
      <c r="V1151" s="4">
        <f t="shared" ca="1" si="208"/>
        <v>0</v>
      </c>
      <c r="W1151" s="4">
        <f t="shared" ca="1" si="209"/>
        <v>0</v>
      </c>
      <c r="X1151" s="4">
        <f t="shared" ca="1" si="210"/>
        <v>0</v>
      </c>
      <c r="Y1151" s="4">
        <f t="shared" ca="1" si="204"/>
        <v>0</v>
      </c>
      <c r="Z1151" s="4">
        <f t="shared" ca="1" si="205"/>
        <v>0</v>
      </c>
      <c r="AA1151" s="4">
        <f t="shared" ca="1" si="206"/>
        <v>0</v>
      </c>
      <c r="AB1151">
        <f t="shared" ca="1" si="211"/>
        <v>0</v>
      </c>
      <c r="AC1151">
        <f t="shared" ca="1" si="212"/>
        <v>0</v>
      </c>
      <c r="AD1151">
        <f t="shared" ca="1" si="213"/>
        <v>0</v>
      </c>
    </row>
    <row r="1152" spans="1:30" x14ac:dyDescent="0.2">
      <c r="A1152" t="s">
        <v>14</v>
      </c>
      <c r="B1152" t="s">
        <v>2555</v>
      </c>
      <c r="C1152" t="s">
        <v>36</v>
      </c>
      <c r="D1152" t="s">
        <v>20</v>
      </c>
      <c r="E1152" t="s">
        <v>2556</v>
      </c>
      <c r="F1152" t="s">
        <v>2557</v>
      </c>
      <c r="G1152">
        <v>0.93357000000000001</v>
      </c>
      <c r="H1152">
        <v>0.93264999999999998</v>
      </c>
      <c r="J1152">
        <v>2</v>
      </c>
      <c r="L1152">
        <v>1.84</v>
      </c>
      <c r="M1152" t="s">
        <v>13</v>
      </c>
      <c r="N1152">
        <f t="shared" si="207"/>
        <v>48611.370000000999</v>
      </c>
      <c r="O1152">
        <f t="shared" si="203"/>
        <v>0</v>
      </c>
      <c r="V1152" s="4">
        <f t="shared" ca="1" si="208"/>
        <v>0</v>
      </c>
      <c r="W1152" s="4">
        <f t="shared" ca="1" si="209"/>
        <v>0</v>
      </c>
      <c r="X1152" s="4">
        <f t="shared" ca="1" si="210"/>
        <v>0</v>
      </c>
      <c r="Y1152" s="4">
        <f t="shared" ca="1" si="204"/>
        <v>0</v>
      </c>
      <c r="Z1152" s="4">
        <f t="shared" ca="1" si="205"/>
        <v>0</v>
      </c>
      <c r="AA1152" s="4">
        <f t="shared" ca="1" si="206"/>
        <v>0</v>
      </c>
      <c r="AB1152">
        <f t="shared" ca="1" si="211"/>
        <v>0</v>
      </c>
      <c r="AC1152">
        <f t="shared" ca="1" si="212"/>
        <v>0</v>
      </c>
      <c r="AD1152">
        <f t="shared" ca="1" si="213"/>
        <v>0</v>
      </c>
    </row>
    <row r="1153" spans="1:30" x14ac:dyDescent="0.2">
      <c r="A1153" t="s">
        <v>14</v>
      </c>
      <c r="B1153" t="s">
        <v>2558</v>
      </c>
      <c r="C1153" t="s">
        <v>28</v>
      </c>
      <c r="D1153" t="s">
        <v>20</v>
      </c>
      <c r="E1153" t="s">
        <v>2559</v>
      </c>
      <c r="F1153" t="s">
        <v>2557</v>
      </c>
      <c r="G1153">
        <v>0.93283000000000005</v>
      </c>
      <c r="H1153">
        <v>0.93264999999999998</v>
      </c>
      <c r="J1153">
        <v>1</v>
      </c>
      <c r="L1153">
        <v>0.92</v>
      </c>
      <c r="M1153" t="s">
        <v>13</v>
      </c>
      <c r="N1153">
        <f t="shared" si="207"/>
        <v>48609.530000001003</v>
      </c>
      <c r="O1153">
        <f t="shared" si="203"/>
        <v>1</v>
      </c>
      <c r="V1153" s="4">
        <f t="shared" ca="1" si="208"/>
        <v>0</v>
      </c>
      <c r="W1153" s="4">
        <f t="shared" ca="1" si="209"/>
        <v>0</v>
      </c>
      <c r="X1153" s="4">
        <f t="shared" ca="1" si="210"/>
        <v>0</v>
      </c>
      <c r="Y1153" s="4">
        <f t="shared" ca="1" si="204"/>
        <v>0</v>
      </c>
      <c r="Z1153" s="4">
        <f t="shared" ca="1" si="205"/>
        <v>0</v>
      </c>
      <c r="AA1153" s="4">
        <f t="shared" ca="1" si="206"/>
        <v>0</v>
      </c>
      <c r="AB1153">
        <f t="shared" ca="1" si="211"/>
        <v>0</v>
      </c>
      <c r="AC1153">
        <f t="shared" ca="1" si="212"/>
        <v>0</v>
      </c>
      <c r="AD1153">
        <f t="shared" ca="1" si="213"/>
        <v>0</v>
      </c>
    </row>
    <row r="1154" spans="1:30" x14ac:dyDescent="0.2">
      <c r="A1154" t="s">
        <v>11</v>
      </c>
      <c r="B1154" t="s">
        <v>2560</v>
      </c>
      <c r="C1154" t="s">
        <v>28</v>
      </c>
      <c r="D1154" t="s">
        <v>20</v>
      </c>
      <c r="E1154" t="s">
        <v>2561</v>
      </c>
      <c r="F1154" t="s">
        <v>2562</v>
      </c>
      <c r="G1154">
        <v>0.93306</v>
      </c>
      <c r="H1154">
        <v>0.93266000000000004</v>
      </c>
      <c r="J1154">
        <v>1</v>
      </c>
      <c r="L1154">
        <v>-1</v>
      </c>
      <c r="M1154" t="s">
        <v>13</v>
      </c>
      <c r="N1154">
        <f t="shared" si="207"/>
        <v>48608.610000001005</v>
      </c>
      <c r="O1154">
        <f t="shared" ref="O1154:O1217" si="214">IF(OR(AND(A2008="call",J2008=1,G2008&lt;H2008),AND(A2008="put",J2008=1,G2008&gt;H2008)),1,0)</f>
        <v>1</v>
      </c>
      <c r="V1154" s="4">
        <f t="shared" ca="1" si="208"/>
        <v>0</v>
      </c>
      <c r="W1154" s="4">
        <f t="shared" ca="1" si="209"/>
        <v>0</v>
      </c>
      <c r="X1154" s="4">
        <f t="shared" ca="1" si="210"/>
        <v>0</v>
      </c>
      <c r="Y1154" s="4">
        <f t="shared" ca="1" si="204"/>
        <v>0</v>
      </c>
      <c r="Z1154" s="4">
        <f t="shared" ca="1" si="205"/>
        <v>0</v>
      </c>
      <c r="AA1154" s="4">
        <f t="shared" ca="1" si="206"/>
        <v>0</v>
      </c>
      <c r="AB1154">
        <f t="shared" ca="1" si="211"/>
        <v>0</v>
      </c>
      <c r="AC1154">
        <f t="shared" ca="1" si="212"/>
        <v>0</v>
      </c>
      <c r="AD1154">
        <f t="shared" ca="1" si="213"/>
        <v>0</v>
      </c>
    </row>
    <row r="1155" spans="1:30" x14ac:dyDescent="0.2">
      <c r="A1155" t="s">
        <v>14</v>
      </c>
      <c r="B1155" t="s">
        <v>2563</v>
      </c>
      <c r="C1155" t="s">
        <v>42</v>
      </c>
      <c r="D1155" t="s">
        <v>20</v>
      </c>
      <c r="E1155" t="s">
        <v>2564</v>
      </c>
      <c r="F1155" t="s">
        <v>2565</v>
      </c>
      <c r="G1155">
        <v>0.93291000000000002</v>
      </c>
      <c r="H1155">
        <v>0.93279999999999996</v>
      </c>
      <c r="J1155">
        <v>2</v>
      </c>
      <c r="L1155">
        <v>1.84</v>
      </c>
      <c r="M1155" t="s">
        <v>13</v>
      </c>
      <c r="N1155">
        <f t="shared" si="207"/>
        <v>48609.610000001005</v>
      </c>
      <c r="O1155">
        <f t="shared" si="214"/>
        <v>0</v>
      </c>
      <c r="V1155" s="4">
        <f t="shared" ca="1" si="208"/>
        <v>0</v>
      </c>
      <c r="W1155" s="4">
        <f t="shared" ca="1" si="209"/>
        <v>0</v>
      </c>
      <c r="X1155" s="4">
        <f t="shared" ca="1" si="210"/>
        <v>0</v>
      </c>
      <c r="Y1155" s="4">
        <f t="shared" ref="Y1155:Y1218" ca="1" si="215">_xlfn.MAXIFS(INDIRECT($Q$10),INDIRECT($Q$5),$U1155)</f>
        <v>0</v>
      </c>
      <c r="Z1155" s="4">
        <f t="shared" ref="Z1155:Z1218" ca="1" si="216">_xlfn.MAXIFS(INDIRECT($Q$9),INDIRECT($Q$5),$U1155)</f>
        <v>0</v>
      </c>
      <c r="AA1155" s="4">
        <f t="shared" ref="AA1155:AA1218" ca="1" si="217">_xlfn.MINIFS(INDIRECT($Q$9),INDIRECT($Q$5),$U1155)</f>
        <v>0</v>
      </c>
      <c r="AB1155">
        <f t="shared" ca="1" si="211"/>
        <v>0</v>
      </c>
      <c r="AC1155">
        <f t="shared" ca="1" si="212"/>
        <v>0</v>
      </c>
      <c r="AD1155">
        <f t="shared" ca="1" si="213"/>
        <v>0</v>
      </c>
    </row>
    <row r="1156" spans="1:30" x14ac:dyDescent="0.2">
      <c r="A1156" t="s">
        <v>14</v>
      </c>
      <c r="B1156" t="s">
        <v>2566</v>
      </c>
      <c r="C1156" t="s">
        <v>28</v>
      </c>
      <c r="D1156" t="s">
        <v>20</v>
      </c>
      <c r="E1156" t="s">
        <v>2567</v>
      </c>
      <c r="F1156" t="s">
        <v>2565</v>
      </c>
      <c r="G1156">
        <v>0.93176000000000003</v>
      </c>
      <c r="H1156">
        <v>0.93279999999999996</v>
      </c>
      <c r="J1156">
        <v>1</v>
      </c>
      <c r="L1156">
        <v>-1</v>
      </c>
      <c r="M1156" t="s">
        <v>13</v>
      </c>
      <c r="N1156">
        <f t="shared" ref="N1156:N1219" si="218">N1155-L1155</f>
        <v>48607.770000001008</v>
      </c>
      <c r="O1156">
        <f t="shared" si="214"/>
        <v>0</v>
      </c>
      <c r="V1156" s="4">
        <f t="shared" ca="1" si="208"/>
        <v>0</v>
      </c>
      <c r="W1156" s="4">
        <f t="shared" ca="1" si="209"/>
        <v>0</v>
      </c>
      <c r="X1156" s="4">
        <f t="shared" ca="1" si="210"/>
        <v>0</v>
      </c>
      <c r="Y1156" s="4">
        <f t="shared" ca="1" si="215"/>
        <v>0</v>
      </c>
      <c r="Z1156" s="4">
        <f t="shared" ca="1" si="216"/>
        <v>0</v>
      </c>
      <c r="AA1156" s="4">
        <f t="shared" ca="1" si="217"/>
        <v>0</v>
      </c>
      <c r="AB1156">
        <f t="shared" ca="1" si="211"/>
        <v>0</v>
      </c>
      <c r="AC1156">
        <f t="shared" ca="1" si="212"/>
        <v>0</v>
      </c>
      <c r="AD1156">
        <f t="shared" ca="1" si="213"/>
        <v>0</v>
      </c>
    </row>
    <row r="1157" spans="1:30" x14ac:dyDescent="0.2">
      <c r="A1157" t="s">
        <v>14</v>
      </c>
      <c r="B1157" t="s">
        <v>2568</v>
      </c>
      <c r="C1157" t="s">
        <v>28</v>
      </c>
      <c r="D1157" t="s">
        <v>20</v>
      </c>
      <c r="E1157" t="s">
        <v>2569</v>
      </c>
      <c r="F1157" t="s">
        <v>2570</v>
      </c>
      <c r="G1157">
        <v>0.93289999999999995</v>
      </c>
      <c r="H1157">
        <v>0.93174999999999997</v>
      </c>
      <c r="J1157">
        <v>1</v>
      </c>
      <c r="L1157">
        <v>0.92</v>
      </c>
      <c r="M1157" t="s">
        <v>13</v>
      </c>
      <c r="N1157">
        <f t="shared" si="218"/>
        <v>48608.770000001008</v>
      </c>
      <c r="O1157">
        <f t="shared" si="214"/>
        <v>1</v>
      </c>
      <c r="V1157" s="4">
        <f t="shared" ca="1" si="208"/>
        <v>0</v>
      </c>
      <c r="W1157" s="4">
        <f t="shared" ca="1" si="209"/>
        <v>0</v>
      </c>
      <c r="X1157" s="4">
        <f t="shared" ca="1" si="210"/>
        <v>0</v>
      </c>
      <c r="Y1157" s="4">
        <f t="shared" ca="1" si="215"/>
        <v>0</v>
      </c>
      <c r="Z1157" s="4">
        <f t="shared" ca="1" si="216"/>
        <v>0</v>
      </c>
      <c r="AA1157" s="4">
        <f t="shared" ca="1" si="217"/>
        <v>0</v>
      </c>
      <c r="AB1157">
        <f t="shared" ca="1" si="211"/>
        <v>0</v>
      </c>
      <c r="AC1157">
        <f t="shared" ca="1" si="212"/>
        <v>0</v>
      </c>
      <c r="AD1157">
        <f t="shared" ca="1" si="213"/>
        <v>0</v>
      </c>
    </row>
    <row r="1158" spans="1:30" x14ac:dyDescent="0.2">
      <c r="A1158" t="s">
        <v>14</v>
      </c>
      <c r="B1158" t="s">
        <v>2571</v>
      </c>
      <c r="C1158" t="s">
        <v>28</v>
      </c>
      <c r="D1158" t="s">
        <v>20</v>
      </c>
      <c r="E1158" t="s">
        <v>2572</v>
      </c>
      <c r="F1158" t="s">
        <v>2573</v>
      </c>
      <c r="G1158">
        <v>0.93511999999999995</v>
      </c>
      <c r="H1158">
        <v>0.93422000000000005</v>
      </c>
      <c r="J1158">
        <v>1</v>
      </c>
      <c r="L1158">
        <v>0.92</v>
      </c>
      <c r="M1158" t="s">
        <v>13</v>
      </c>
      <c r="N1158">
        <f t="shared" si="218"/>
        <v>48607.85000000101</v>
      </c>
      <c r="O1158">
        <f t="shared" si="214"/>
        <v>0</v>
      </c>
      <c r="V1158" s="4">
        <f t="shared" ca="1" si="208"/>
        <v>0</v>
      </c>
      <c r="W1158" s="4">
        <f t="shared" ca="1" si="209"/>
        <v>0</v>
      </c>
      <c r="X1158" s="4">
        <f t="shared" ca="1" si="210"/>
        <v>0</v>
      </c>
      <c r="Y1158" s="4">
        <f t="shared" ca="1" si="215"/>
        <v>0</v>
      </c>
      <c r="Z1158" s="4">
        <f t="shared" ca="1" si="216"/>
        <v>0</v>
      </c>
      <c r="AA1158" s="4">
        <f t="shared" ca="1" si="217"/>
        <v>0</v>
      </c>
      <c r="AB1158">
        <f t="shared" ca="1" si="211"/>
        <v>0</v>
      </c>
      <c r="AC1158">
        <f t="shared" ca="1" si="212"/>
        <v>0</v>
      </c>
      <c r="AD1158">
        <f t="shared" ca="1" si="213"/>
        <v>0</v>
      </c>
    </row>
    <row r="1159" spans="1:30" x14ac:dyDescent="0.2">
      <c r="A1159" t="s">
        <v>14</v>
      </c>
      <c r="B1159" t="s">
        <v>2574</v>
      </c>
      <c r="C1159" t="s">
        <v>34</v>
      </c>
      <c r="D1159" t="s">
        <v>20</v>
      </c>
      <c r="E1159" t="s">
        <v>2575</v>
      </c>
      <c r="F1159" t="s">
        <v>2576</v>
      </c>
      <c r="G1159">
        <v>0.93620000000000003</v>
      </c>
      <c r="H1159">
        <v>0.93481999999999998</v>
      </c>
      <c r="J1159">
        <v>1</v>
      </c>
      <c r="L1159">
        <v>0.92</v>
      </c>
      <c r="M1159" t="s">
        <v>13</v>
      </c>
      <c r="N1159">
        <f t="shared" si="218"/>
        <v>48606.930000001012</v>
      </c>
      <c r="O1159">
        <f t="shared" si="214"/>
        <v>0</v>
      </c>
      <c r="V1159" s="4">
        <f t="shared" ca="1" si="208"/>
        <v>0</v>
      </c>
      <c r="W1159" s="4">
        <f t="shared" ca="1" si="209"/>
        <v>0</v>
      </c>
      <c r="X1159" s="4">
        <f t="shared" ca="1" si="210"/>
        <v>0</v>
      </c>
      <c r="Y1159" s="4">
        <f t="shared" ca="1" si="215"/>
        <v>0</v>
      </c>
      <c r="Z1159" s="4">
        <f t="shared" ca="1" si="216"/>
        <v>0</v>
      </c>
      <c r="AA1159" s="4">
        <f t="shared" ca="1" si="217"/>
        <v>0</v>
      </c>
      <c r="AB1159">
        <f t="shared" ca="1" si="211"/>
        <v>0</v>
      </c>
      <c r="AC1159">
        <f t="shared" ca="1" si="212"/>
        <v>0</v>
      </c>
      <c r="AD1159">
        <f t="shared" ca="1" si="213"/>
        <v>0</v>
      </c>
    </row>
    <row r="1160" spans="1:30" x14ac:dyDescent="0.2">
      <c r="A1160" t="s">
        <v>11</v>
      </c>
      <c r="B1160" t="s">
        <v>2577</v>
      </c>
      <c r="C1160" t="s">
        <v>74</v>
      </c>
      <c r="D1160" t="s">
        <v>20</v>
      </c>
      <c r="E1160" t="s">
        <v>2578</v>
      </c>
      <c r="F1160" t="s">
        <v>2579</v>
      </c>
      <c r="G1160">
        <v>0.93679000000000001</v>
      </c>
      <c r="H1160">
        <v>0.93633</v>
      </c>
      <c r="J1160">
        <v>2</v>
      </c>
      <c r="L1160">
        <v>-2</v>
      </c>
      <c r="M1160" t="s">
        <v>13</v>
      </c>
      <c r="N1160">
        <f t="shared" si="218"/>
        <v>48606.010000001013</v>
      </c>
      <c r="O1160">
        <f t="shared" si="214"/>
        <v>0</v>
      </c>
      <c r="V1160" s="4">
        <f t="shared" ca="1" si="208"/>
        <v>0</v>
      </c>
      <c r="W1160" s="4">
        <f t="shared" ca="1" si="209"/>
        <v>0</v>
      </c>
      <c r="X1160" s="4">
        <f t="shared" ca="1" si="210"/>
        <v>0</v>
      </c>
      <c r="Y1160" s="4">
        <f t="shared" ca="1" si="215"/>
        <v>0</v>
      </c>
      <c r="Z1160" s="4">
        <f t="shared" ca="1" si="216"/>
        <v>0</v>
      </c>
      <c r="AA1160" s="4">
        <f t="shared" ca="1" si="217"/>
        <v>0</v>
      </c>
      <c r="AB1160">
        <f t="shared" ca="1" si="211"/>
        <v>0</v>
      </c>
      <c r="AC1160">
        <f t="shared" ca="1" si="212"/>
        <v>0</v>
      </c>
      <c r="AD1160">
        <f t="shared" ca="1" si="213"/>
        <v>0</v>
      </c>
    </row>
    <row r="1161" spans="1:30" x14ac:dyDescent="0.2">
      <c r="A1161" t="s">
        <v>11</v>
      </c>
      <c r="B1161" t="s">
        <v>2580</v>
      </c>
      <c r="C1161" t="s">
        <v>79</v>
      </c>
      <c r="D1161" t="s">
        <v>20</v>
      </c>
      <c r="E1161" t="s">
        <v>2581</v>
      </c>
      <c r="F1161" t="s">
        <v>2579</v>
      </c>
      <c r="G1161">
        <v>0.93603999999999998</v>
      </c>
      <c r="H1161">
        <v>0.93633</v>
      </c>
      <c r="J1161">
        <v>4</v>
      </c>
      <c r="L1161">
        <v>3.68</v>
      </c>
      <c r="M1161" t="s">
        <v>13</v>
      </c>
      <c r="N1161">
        <f t="shared" si="218"/>
        <v>48608.010000001013</v>
      </c>
      <c r="O1161">
        <f t="shared" si="214"/>
        <v>0</v>
      </c>
      <c r="V1161" s="4">
        <f t="shared" ca="1" si="208"/>
        <v>0</v>
      </c>
      <c r="W1161" s="4">
        <f t="shared" ca="1" si="209"/>
        <v>0</v>
      </c>
      <c r="X1161" s="4">
        <f t="shared" ca="1" si="210"/>
        <v>0</v>
      </c>
      <c r="Y1161" s="4">
        <f t="shared" ca="1" si="215"/>
        <v>0</v>
      </c>
      <c r="Z1161" s="4">
        <f t="shared" ca="1" si="216"/>
        <v>0</v>
      </c>
      <c r="AA1161" s="4">
        <f t="shared" ca="1" si="217"/>
        <v>0</v>
      </c>
      <c r="AB1161">
        <f t="shared" ca="1" si="211"/>
        <v>0</v>
      </c>
      <c r="AC1161">
        <f t="shared" ca="1" si="212"/>
        <v>0</v>
      </c>
      <c r="AD1161">
        <f t="shared" ca="1" si="213"/>
        <v>0</v>
      </c>
    </row>
    <row r="1162" spans="1:30" x14ac:dyDescent="0.2">
      <c r="A1162" t="s">
        <v>11</v>
      </c>
      <c r="B1162" t="s">
        <v>2582</v>
      </c>
      <c r="C1162" t="s">
        <v>28</v>
      </c>
      <c r="D1162" t="s">
        <v>20</v>
      </c>
      <c r="E1162" t="s">
        <v>2583</v>
      </c>
      <c r="F1162" t="s">
        <v>2579</v>
      </c>
      <c r="G1162">
        <v>0.93752000000000002</v>
      </c>
      <c r="H1162">
        <v>0.93633</v>
      </c>
      <c r="J1162">
        <v>1</v>
      </c>
      <c r="L1162">
        <v>-1</v>
      </c>
      <c r="M1162" t="s">
        <v>13</v>
      </c>
      <c r="N1162">
        <f t="shared" si="218"/>
        <v>48604.330000001013</v>
      </c>
      <c r="O1162">
        <f t="shared" si="214"/>
        <v>1</v>
      </c>
      <c r="V1162" s="4">
        <f t="shared" ca="1" si="208"/>
        <v>0</v>
      </c>
      <c r="W1162" s="4">
        <f t="shared" ca="1" si="209"/>
        <v>0</v>
      </c>
      <c r="X1162" s="4">
        <f t="shared" ca="1" si="210"/>
        <v>0</v>
      </c>
      <c r="Y1162" s="4">
        <f t="shared" ca="1" si="215"/>
        <v>0</v>
      </c>
      <c r="Z1162" s="4">
        <f t="shared" ca="1" si="216"/>
        <v>0</v>
      </c>
      <c r="AA1162" s="4">
        <f t="shared" ca="1" si="217"/>
        <v>0</v>
      </c>
      <c r="AB1162">
        <f t="shared" ca="1" si="211"/>
        <v>0</v>
      </c>
      <c r="AC1162">
        <f t="shared" ca="1" si="212"/>
        <v>0</v>
      </c>
      <c r="AD1162">
        <f t="shared" ca="1" si="213"/>
        <v>0</v>
      </c>
    </row>
    <row r="1163" spans="1:30" x14ac:dyDescent="0.2">
      <c r="A1163" t="s">
        <v>11</v>
      </c>
      <c r="B1163" t="s">
        <v>2584</v>
      </c>
      <c r="C1163" t="s">
        <v>28</v>
      </c>
      <c r="D1163" t="s">
        <v>20</v>
      </c>
      <c r="E1163" t="s">
        <v>2585</v>
      </c>
      <c r="F1163" t="s">
        <v>2586</v>
      </c>
      <c r="G1163">
        <v>0.93715999999999999</v>
      </c>
      <c r="H1163">
        <v>0.93803999999999998</v>
      </c>
      <c r="J1163">
        <v>1</v>
      </c>
      <c r="L1163">
        <v>0.92</v>
      </c>
      <c r="M1163" t="s">
        <v>13</v>
      </c>
      <c r="N1163">
        <f t="shared" si="218"/>
        <v>48605.330000001013</v>
      </c>
      <c r="O1163">
        <f t="shared" si="214"/>
        <v>0</v>
      </c>
      <c r="V1163" s="4">
        <f t="shared" ca="1" si="208"/>
        <v>0</v>
      </c>
      <c r="W1163" s="4">
        <f t="shared" ca="1" si="209"/>
        <v>0</v>
      </c>
      <c r="X1163" s="4">
        <f t="shared" ca="1" si="210"/>
        <v>0</v>
      </c>
      <c r="Y1163" s="4">
        <f t="shared" ca="1" si="215"/>
        <v>0</v>
      </c>
      <c r="Z1163" s="4">
        <f t="shared" ca="1" si="216"/>
        <v>0</v>
      </c>
      <c r="AA1163" s="4">
        <f t="shared" ca="1" si="217"/>
        <v>0</v>
      </c>
      <c r="AB1163">
        <f t="shared" ca="1" si="211"/>
        <v>0</v>
      </c>
      <c r="AC1163">
        <f t="shared" ca="1" si="212"/>
        <v>0</v>
      </c>
      <c r="AD1163">
        <f t="shared" ca="1" si="213"/>
        <v>0</v>
      </c>
    </row>
    <row r="1164" spans="1:30" x14ac:dyDescent="0.2">
      <c r="A1164" t="s">
        <v>11</v>
      </c>
      <c r="B1164" t="s">
        <v>2587</v>
      </c>
      <c r="C1164" t="s">
        <v>84</v>
      </c>
      <c r="D1164" t="s">
        <v>20</v>
      </c>
      <c r="E1164" t="s">
        <v>2588</v>
      </c>
      <c r="F1164" t="s">
        <v>2586</v>
      </c>
      <c r="G1164">
        <v>0.93642999999999998</v>
      </c>
      <c r="H1164">
        <v>0.93803999999999998</v>
      </c>
      <c r="J1164">
        <v>2</v>
      </c>
      <c r="L1164">
        <v>1.84</v>
      </c>
      <c r="M1164" t="s">
        <v>13</v>
      </c>
      <c r="N1164">
        <f t="shared" si="218"/>
        <v>48604.410000001015</v>
      </c>
      <c r="O1164">
        <f t="shared" si="214"/>
        <v>0</v>
      </c>
      <c r="V1164" s="4">
        <f t="shared" ca="1" si="208"/>
        <v>0</v>
      </c>
      <c r="W1164" s="4">
        <f t="shared" ca="1" si="209"/>
        <v>0</v>
      </c>
      <c r="X1164" s="4">
        <f t="shared" ca="1" si="210"/>
        <v>0</v>
      </c>
      <c r="Y1164" s="4">
        <f t="shared" ca="1" si="215"/>
        <v>0</v>
      </c>
      <c r="Z1164" s="4">
        <f t="shared" ca="1" si="216"/>
        <v>0</v>
      </c>
      <c r="AA1164" s="4">
        <f t="shared" ca="1" si="217"/>
        <v>0</v>
      </c>
      <c r="AB1164">
        <f t="shared" ca="1" si="211"/>
        <v>0</v>
      </c>
      <c r="AC1164">
        <f t="shared" ca="1" si="212"/>
        <v>0</v>
      </c>
      <c r="AD1164">
        <f t="shared" ca="1" si="213"/>
        <v>0</v>
      </c>
    </row>
    <row r="1165" spans="1:30" x14ac:dyDescent="0.2">
      <c r="A1165" t="s">
        <v>14</v>
      </c>
      <c r="B1165" t="s">
        <v>2589</v>
      </c>
      <c r="C1165" t="s">
        <v>28</v>
      </c>
      <c r="D1165" t="s">
        <v>20</v>
      </c>
      <c r="E1165" t="s">
        <v>2590</v>
      </c>
      <c r="F1165" t="s">
        <v>2591</v>
      </c>
      <c r="G1165">
        <v>0.93406</v>
      </c>
      <c r="H1165">
        <v>0.93688000000000005</v>
      </c>
      <c r="J1165">
        <v>1</v>
      </c>
      <c r="L1165">
        <v>-1</v>
      </c>
      <c r="M1165" t="s">
        <v>13</v>
      </c>
      <c r="N1165">
        <f t="shared" si="218"/>
        <v>48602.570000001018</v>
      </c>
      <c r="O1165">
        <f t="shared" si="214"/>
        <v>0</v>
      </c>
      <c r="V1165" s="4">
        <f t="shared" ca="1" si="208"/>
        <v>0</v>
      </c>
      <c r="W1165" s="4">
        <f t="shared" ca="1" si="209"/>
        <v>0</v>
      </c>
      <c r="X1165" s="4">
        <f t="shared" ca="1" si="210"/>
        <v>0</v>
      </c>
      <c r="Y1165" s="4">
        <f t="shared" ca="1" si="215"/>
        <v>0</v>
      </c>
      <c r="Z1165" s="4">
        <f t="shared" ca="1" si="216"/>
        <v>0</v>
      </c>
      <c r="AA1165" s="4">
        <f t="shared" ca="1" si="217"/>
        <v>0</v>
      </c>
      <c r="AB1165">
        <f t="shared" ca="1" si="211"/>
        <v>0</v>
      </c>
      <c r="AC1165">
        <f t="shared" ca="1" si="212"/>
        <v>0</v>
      </c>
      <c r="AD1165">
        <f t="shared" ca="1" si="213"/>
        <v>0</v>
      </c>
    </row>
    <row r="1166" spans="1:30" x14ac:dyDescent="0.2">
      <c r="A1166" t="s">
        <v>14</v>
      </c>
      <c r="B1166" t="s">
        <v>2592</v>
      </c>
      <c r="C1166" t="s">
        <v>152</v>
      </c>
      <c r="D1166" t="s">
        <v>20</v>
      </c>
      <c r="E1166" t="s">
        <v>2593</v>
      </c>
      <c r="F1166" t="s">
        <v>2591</v>
      </c>
      <c r="G1166">
        <v>0.93533999999999995</v>
      </c>
      <c r="H1166">
        <v>0.93688000000000005</v>
      </c>
      <c r="J1166">
        <v>2</v>
      </c>
      <c r="L1166">
        <v>-2</v>
      </c>
      <c r="M1166" t="s">
        <v>13</v>
      </c>
      <c r="N1166">
        <f t="shared" si="218"/>
        <v>48603.570000001018</v>
      </c>
      <c r="O1166">
        <f t="shared" si="214"/>
        <v>0</v>
      </c>
      <c r="V1166" s="4">
        <f t="shared" ca="1" si="208"/>
        <v>0</v>
      </c>
      <c r="W1166" s="4">
        <f t="shared" ca="1" si="209"/>
        <v>0</v>
      </c>
      <c r="X1166" s="4">
        <f t="shared" ca="1" si="210"/>
        <v>0</v>
      </c>
      <c r="Y1166" s="4">
        <f t="shared" ca="1" si="215"/>
        <v>0</v>
      </c>
      <c r="Z1166" s="4">
        <f t="shared" ca="1" si="216"/>
        <v>0</v>
      </c>
      <c r="AA1166" s="4">
        <f t="shared" ca="1" si="217"/>
        <v>0</v>
      </c>
      <c r="AB1166">
        <f t="shared" ca="1" si="211"/>
        <v>0</v>
      </c>
      <c r="AC1166">
        <f t="shared" ca="1" si="212"/>
        <v>0</v>
      </c>
      <c r="AD1166">
        <f t="shared" ca="1" si="213"/>
        <v>0</v>
      </c>
    </row>
    <row r="1167" spans="1:30" x14ac:dyDescent="0.2">
      <c r="A1167" t="s">
        <v>14</v>
      </c>
      <c r="B1167" t="s">
        <v>2594</v>
      </c>
      <c r="C1167" t="s">
        <v>43</v>
      </c>
      <c r="D1167" t="s">
        <v>20</v>
      </c>
      <c r="E1167" t="s">
        <v>2595</v>
      </c>
      <c r="F1167" t="s">
        <v>2591</v>
      </c>
      <c r="G1167">
        <v>0.93698000000000004</v>
      </c>
      <c r="H1167">
        <v>0.93688000000000005</v>
      </c>
      <c r="J1167">
        <v>4</v>
      </c>
      <c r="L1167">
        <v>3.68</v>
      </c>
      <c r="M1167" t="s">
        <v>13</v>
      </c>
      <c r="N1167">
        <f t="shared" si="218"/>
        <v>48605.570000001018</v>
      </c>
      <c r="O1167">
        <f t="shared" si="214"/>
        <v>1</v>
      </c>
      <c r="V1167" s="4">
        <f t="shared" ca="1" si="208"/>
        <v>0</v>
      </c>
      <c r="W1167" s="4">
        <f t="shared" ca="1" si="209"/>
        <v>0</v>
      </c>
      <c r="X1167" s="4">
        <f t="shared" ca="1" si="210"/>
        <v>0</v>
      </c>
      <c r="Y1167" s="4">
        <f t="shared" ca="1" si="215"/>
        <v>0</v>
      </c>
      <c r="Z1167" s="4">
        <f t="shared" ca="1" si="216"/>
        <v>0</v>
      </c>
      <c r="AA1167" s="4">
        <f t="shared" ca="1" si="217"/>
        <v>0</v>
      </c>
      <c r="AB1167">
        <f t="shared" ca="1" si="211"/>
        <v>0</v>
      </c>
      <c r="AC1167">
        <f t="shared" ca="1" si="212"/>
        <v>0</v>
      </c>
      <c r="AD1167">
        <f t="shared" ca="1" si="213"/>
        <v>0</v>
      </c>
    </row>
    <row r="1168" spans="1:30" x14ac:dyDescent="0.2">
      <c r="A1168" t="s">
        <v>14</v>
      </c>
      <c r="B1168" t="s">
        <v>2596</v>
      </c>
      <c r="C1168" t="s">
        <v>28</v>
      </c>
      <c r="D1168" t="s">
        <v>20</v>
      </c>
      <c r="E1168" t="s">
        <v>2597</v>
      </c>
      <c r="F1168" t="s">
        <v>2598</v>
      </c>
      <c r="G1168">
        <v>0.93486999999999998</v>
      </c>
      <c r="H1168">
        <v>0.93408000000000002</v>
      </c>
      <c r="J1168">
        <v>1</v>
      </c>
      <c r="L1168">
        <v>0.92</v>
      </c>
      <c r="M1168" t="s">
        <v>13</v>
      </c>
      <c r="N1168">
        <f t="shared" si="218"/>
        <v>48601.890000001018</v>
      </c>
      <c r="O1168">
        <f t="shared" si="214"/>
        <v>0</v>
      </c>
      <c r="V1168" s="4">
        <f t="shared" ca="1" si="208"/>
        <v>0</v>
      </c>
      <c r="W1168" s="4">
        <f t="shared" ca="1" si="209"/>
        <v>0</v>
      </c>
      <c r="X1168" s="4">
        <f t="shared" ca="1" si="210"/>
        <v>0</v>
      </c>
      <c r="Y1168" s="4">
        <f t="shared" ca="1" si="215"/>
        <v>0</v>
      </c>
      <c r="Z1168" s="4">
        <f t="shared" ca="1" si="216"/>
        <v>0</v>
      </c>
      <c r="AA1168" s="4">
        <f t="shared" ca="1" si="217"/>
        <v>0</v>
      </c>
      <c r="AB1168">
        <f t="shared" ca="1" si="211"/>
        <v>0</v>
      </c>
      <c r="AC1168">
        <f t="shared" ca="1" si="212"/>
        <v>0</v>
      </c>
      <c r="AD1168">
        <f t="shared" ca="1" si="213"/>
        <v>0</v>
      </c>
    </row>
    <row r="1169" spans="1:30" x14ac:dyDescent="0.2">
      <c r="A1169" t="s">
        <v>11</v>
      </c>
      <c r="B1169" t="s">
        <v>2599</v>
      </c>
      <c r="C1169" t="s">
        <v>41</v>
      </c>
      <c r="D1169" t="s">
        <v>37</v>
      </c>
      <c r="E1169" t="s">
        <v>2600</v>
      </c>
      <c r="F1169" t="s">
        <v>2601</v>
      </c>
      <c r="G1169">
        <v>1.8470599999999999</v>
      </c>
      <c r="H1169">
        <v>1.84389</v>
      </c>
      <c r="J1169">
        <v>2</v>
      </c>
      <c r="L1169">
        <v>-2</v>
      </c>
      <c r="M1169" t="s">
        <v>13</v>
      </c>
      <c r="N1169">
        <f t="shared" si="218"/>
        <v>48600.97000000102</v>
      </c>
      <c r="O1169">
        <f t="shared" si="214"/>
        <v>0</v>
      </c>
      <c r="V1169" s="4">
        <f t="shared" ca="1" si="208"/>
        <v>0</v>
      </c>
      <c r="W1169" s="4">
        <f t="shared" ca="1" si="209"/>
        <v>0</v>
      </c>
      <c r="X1169" s="4">
        <f t="shared" ca="1" si="210"/>
        <v>0</v>
      </c>
      <c r="Y1169" s="4">
        <f t="shared" ca="1" si="215"/>
        <v>0</v>
      </c>
      <c r="Z1169" s="4">
        <f t="shared" ca="1" si="216"/>
        <v>0</v>
      </c>
      <c r="AA1169" s="4">
        <f t="shared" ca="1" si="217"/>
        <v>0</v>
      </c>
      <c r="AB1169">
        <f t="shared" ca="1" si="211"/>
        <v>0</v>
      </c>
      <c r="AC1169">
        <f t="shared" ca="1" si="212"/>
        <v>0</v>
      </c>
      <c r="AD1169">
        <f t="shared" ca="1" si="213"/>
        <v>0</v>
      </c>
    </row>
    <row r="1170" spans="1:30" x14ac:dyDescent="0.2">
      <c r="A1170" t="s">
        <v>11</v>
      </c>
      <c r="B1170" t="s">
        <v>2602</v>
      </c>
      <c r="C1170" t="s">
        <v>34</v>
      </c>
      <c r="D1170" t="s">
        <v>37</v>
      </c>
      <c r="E1170" t="s">
        <v>2603</v>
      </c>
      <c r="F1170" t="s">
        <v>2601</v>
      </c>
      <c r="G1170">
        <v>1.8487499999999999</v>
      </c>
      <c r="H1170">
        <v>1.84389</v>
      </c>
      <c r="J1170">
        <v>1</v>
      </c>
      <c r="L1170">
        <v>-1</v>
      </c>
      <c r="M1170" t="s">
        <v>13</v>
      </c>
      <c r="N1170">
        <f t="shared" si="218"/>
        <v>48602.97000000102</v>
      </c>
      <c r="O1170">
        <f t="shared" si="214"/>
        <v>1</v>
      </c>
      <c r="V1170" s="4">
        <f t="shared" ca="1" si="208"/>
        <v>0</v>
      </c>
      <c r="W1170" s="4">
        <f t="shared" ca="1" si="209"/>
        <v>0</v>
      </c>
      <c r="X1170" s="4">
        <f t="shared" ca="1" si="210"/>
        <v>0</v>
      </c>
      <c r="Y1170" s="4">
        <f t="shared" ca="1" si="215"/>
        <v>0</v>
      </c>
      <c r="Z1170" s="4">
        <f t="shared" ca="1" si="216"/>
        <v>0</v>
      </c>
      <c r="AA1170" s="4">
        <f t="shared" ca="1" si="217"/>
        <v>0</v>
      </c>
      <c r="AB1170">
        <f t="shared" ca="1" si="211"/>
        <v>0</v>
      </c>
      <c r="AC1170">
        <f t="shared" ca="1" si="212"/>
        <v>0</v>
      </c>
      <c r="AD1170">
        <f t="shared" ca="1" si="213"/>
        <v>0</v>
      </c>
    </row>
    <row r="1171" spans="1:30" x14ac:dyDescent="0.2">
      <c r="A1171" t="s">
        <v>11</v>
      </c>
      <c r="B1171" t="s">
        <v>2604</v>
      </c>
      <c r="C1171" t="s">
        <v>63</v>
      </c>
      <c r="D1171" t="s">
        <v>37</v>
      </c>
      <c r="E1171" t="s">
        <v>2605</v>
      </c>
      <c r="F1171" t="s">
        <v>2601</v>
      </c>
      <c r="G1171">
        <v>1.8447800000000001</v>
      </c>
      <c r="H1171">
        <v>1.84389</v>
      </c>
      <c r="J1171">
        <v>4</v>
      </c>
      <c r="L1171">
        <v>-4</v>
      </c>
      <c r="M1171" t="s">
        <v>13</v>
      </c>
      <c r="N1171">
        <f t="shared" si="218"/>
        <v>48603.97000000102</v>
      </c>
      <c r="O1171">
        <f t="shared" si="214"/>
        <v>0</v>
      </c>
      <c r="V1171" s="4">
        <f t="shared" ca="1" si="208"/>
        <v>0</v>
      </c>
      <c r="W1171" s="4">
        <f t="shared" ca="1" si="209"/>
        <v>0</v>
      </c>
      <c r="X1171" s="4">
        <f t="shared" ca="1" si="210"/>
        <v>0</v>
      </c>
      <c r="Y1171" s="4">
        <f t="shared" ca="1" si="215"/>
        <v>0</v>
      </c>
      <c r="Z1171" s="4">
        <f t="shared" ca="1" si="216"/>
        <v>0</v>
      </c>
      <c r="AA1171" s="4">
        <f t="shared" ca="1" si="217"/>
        <v>0</v>
      </c>
      <c r="AB1171">
        <f t="shared" ca="1" si="211"/>
        <v>0</v>
      </c>
      <c r="AC1171">
        <f t="shared" ca="1" si="212"/>
        <v>0</v>
      </c>
      <c r="AD1171">
        <f t="shared" ca="1" si="213"/>
        <v>0</v>
      </c>
    </row>
    <row r="1172" spans="1:30" x14ac:dyDescent="0.2">
      <c r="A1172" t="s">
        <v>14</v>
      </c>
      <c r="B1172" t="s">
        <v>2606</v>
      </c>
      <c r="C1172" t="s">
        <v>2607</v>
      </c>
      <c r="D1172" t="s">
        <v>37</v>
      </c>
      <c r="E1172" t="s">
        <v>2608</v>
      </c>
      <c r="F1172" t="s">
        <v>2609</v>
      </c>
      <c r="G1172">
        <v>1.8492</v>
      </c>
      <c r="H1172">
        <v>1.84806</v>
      </c>
      <c r="J1172">
        <v>2</v>
      </c>
      <c r="L1172">
        <v>1.84</v>
      </c>
      <c r="M1172" t="s">
        <v>13</v>
      </c>
      <c r="N1172">
        <f t="shared" si="218"/>
        <v>48607.97000000102</v>
      </c>
      <c r="O1172">
        <f t="shared" si="214"/>
        <v>0</v>
      </c>
      <c r="V1172" s="4">
        <f t="shared" ca="1" si="208"/>
        <v>0</v>
      </c>
      <c r="W1172" s="4">
        <f t="shared" ca="1" si="209"/>
        <v>0</v>
      </c>
      <c r="X1172" s="4">
        <f t="shared" ca="1" si="210"/>
        <v>0</v>
      </c>
      <c r="Y1172" s="4">
        <f t="shared" ca="1" si="215"/>
        <v>0</v>
      </c>
      <c r="Z1172" s="4">
        <f t="shared" ca="1" si="216"/>
        <v>0</v>
      </c>
      <c r="AA1172" s="4">
        <f t="shared" ca="1" si="217"/>
        <v>0</v>
      </c>
      <c r="AB1172">
        <f t="shared" ca="1" si="211"/>
        <v>0</v>
      </c>
      <c r="AC1172">
        <f t="shared" ca="1" si="212"/>
        <v>0</v>
      </c>
      <c r="AD1172">
        <f t="shared" ca="1" si="213"/>
        <v>0</v>
      </c>
    </row>
    <row r="1173" spans="1:30" x14ac:dyDescent="0.2">
      <c r="A1173" t="s">
        <v>14</v>
      </c>
      <c r="B1173" t="s">
        <v>2610</v>
      </c>
      <c r="C1173" t="s">
        <v>28</v>
      </c>
      <c r="D1173" t="s">
        <v>37</v>
      </c>
      <c r="E1173" t="s">
        <v>2611</v>
      </c>
      <c r="F1173" t="s">
        <v>2609</v>
      </c>
      <c r="G1173">
        <v>1.84762</v>
      </c>
      <c r="H1173">
        <v>1.84806</v>
      </c>
      <c r="J1173">
        <v>1</v>
      </c>
      <c r="L1173">
        <v>-1</v>
      </c>
      <c r="M1173" t="s">
        <v>13</v>
      </c>
      <c r="N1173">
        <f t="shared" si="218"/>
        <v>48606.130000001023</v>
      </c>
      <c r="O1173">
        <f t="shared" si="214"/>
        <v>0</v>
      </c>
      <c r="V1173" s="4">
        <f t="shared" ca="1" si="208"/>
        <v>0</v>
      </c>
      <c r="W1173" s="4">
        <f t="shared" ca="1" si="209"/>
        <v>0</v>
      </c>
      <c r="X1173" s="4">
        <f t="shared" ca="1" si="210"/>
        <v>0</v>
      </c>
      <c r="Y1173" s="4">
        <f t="shared" ca="1" si="215"/>
        <v>0</v>
      </c>
      <c r="Z1173" s="4">
        <f t="shared" ca="1" si="216"/>
        <v>0</v>
      </c>
      <c r="AA1173" s="4">
        <f t="shared" ca="1" si="217"/>
        <v>0</v>
      </c>
      <c r="AB1173">
        <f t="shared" ca="1" si="211"/>
        <v>0</v>
      </c>
      <c r="AC1173">
        <f t="shared" ca="1" si="212"/>
        <v>0</v>
      </c>
      <c r="AD1173">
        <f t="shared" ca="1" si="213"/>
        <v>0</v>
      </c>
    </row>
    <row r="1174" spans="1:30" x14ac:dyDescent="0.2">
      <c r="A1174" t="s">
        <v>11</v>
      </c>
      <c r="B1174" t="s">
        <v>2612</v>
      </c>
      <c r="C1174" t="s">
        <v>2613</v>
      </c>
      <c r="D1174" t="s">
        <v>37</v>
      </c>
      <c r="E1174" t="s">
        <v>2614</v>
      </c>
      <c r="F1174" t="s">
        <v>2615</v>
      </c>
      <c r="G1174">
        <v>1.8486199999999999</v>
      </c>
      <c r="H1174">
        <v>1.84782</v>
      </c>
      <c r="J1174">
        <v>4</v>
      </c>
      <c r="L1174">
        <v>-4</v>
      </c>
      <c r="M1174" t="s">
        <v>13</v>
      </c>
      <c r="N1174">
        <f t="shared" si="218"/>
        <v>48607.130000001023</v>
      </c>
      <c r="O1174">
        <f t="shared" si="214"/>
        <v>1</v>
      </c>
      <c r="V1174" s="4">
        <f t="shared" ca="1" si="208"/>
        <v>0</v>
      </c>
      <c r="W1174" s="4">
        <f t="shared" ca="1" si="209"/>
        <v>0</v>
      </c>
      <c r="X1174" s="4">
        <f t="shared" ca="1" si="210"/>
        <v>0</v>
      </c>
      <c r="Y1174" s="4">
        <f t="shared" ca="1" si="215"/>
        <v>0</v>
      </c>
      <c r="Z1174" s="4">
        <f t="shared" ca="1" si="216"/>
        <v>0</v>
      </c>
      <c r="AA1174" s="4">
        <f t="shared" ca="1" si="217"/>
        <v>0</v>
      </c>
      <c r="AB1174">
        <f t="shared" ca="1" si="211"/>
        <v>0</v>
      </c>
      <c r="AC1174">
        <f t="shared" ca="1" si="212"/>
        <v>0</v>
      </c>
      <c r="AD1174">
        <f t="shared" ca="1" si="213"/>
        <v>0</v>
      </c>
    </row>
    <row r="1175" spans="1:30" x14ac:dyDescent="0.2">
      <c r="A1175" t="s">
        <v>11</v>
      </c>
      <c r="B1175" t="s">
        <v>2616</v>
      </c>
      <c r="C1175" t="s">
        <v>36</v>
      </c>
      <c r="D1175" t="s">
        <v>37</v>
      </c>
      <c r="E1175" t="s">
        <v>2617</v>
      </c>
      <c r="F1175" t="s">
        <v>2615</v>
      </c>
      <c r="G1175">
        <v>1.85084</v>
      </c>
      <c r="H1175">
        <v>1.84782</v>
      </c>
      <c r="J1175">
        <v>2</v>
      </c>
      <c r="L1175">
        <v>-2</v>
      </c>
      <c r="M1175" t="s">
        <v>13</v>
      </c>
      <c r="N1175">
        <f t="shared" si="218"/>
        <v>48611.130000001023</v>
      </c>
      <c r="O1175">
        <f t="shared" si="214"/>
        <v>0</v>
      </c>
      <c r="V1175" s="4">
        <f t="shared" ca="1" si="208"/>
        <v>0</v>
      </c>
      <c r="W1175" s="4">
        <f t="shared" ca="1" si="209"/>
        <v>0</v>
      </c>
      <c r="X1175" s="4">
        <f t="shared" ca="1" si="210"/>
        <v>0</v>
      </c>
      <c r="Y1175" s="4">
        <f t="shared" ca="1" si="215"/>
        <v>0</v>
      </c>
      <c r="Z1175" s="4">
        <f t="shared" ca="1" si="216"/>
        <v>0</v>
      </c>
      <c r="AA1175" s="4">
        <f t="shared" ca="1" si="217"/>
        <v>0</v>
      </c>
      <c r="AB1175">
        <f t="shared" ca="1" si="211"/>
        <v>0</v>
      </c>
      <c r="AC1175">
        <f t="shared" ca="1" si="212"/>
        <v>0</v>
      </c>
      <c r="AD1175">
        <f t="shared" ca="1" si="213"/>
        <v>0</v>
      </c>
    </row>
    <row r="1176" spans="1:30" x14ac:dyDescent="0.2">
      <c r="A1176" t="s">
        <v>11</v>
      </c>
      <c r="B1176" t="s">
        <v>2618</v>
      </c>
      <c r="C1176" t="s">
        <v>28</v>
      </c>
      <c r="D1176" t="s">
        <v>37</v>
      </c>
      <c r="E1176" t="s">
        <v>2619</v>
      </c>
      <c r="F1176" t="s">
        <v>2615</v>
      </c>
      <c r="G1176">
        <v>1.8532299999999999</v>
      </c>
      <c r="H1176">
        <v>1.84782</v>
      </c>
      <c r="J1176">
        <v>1</v>
      </c>
      <c r="L1176">
        <v>-1</v>
      </c>
      <c r="M1176" t="s">
        <v>13</v>
      </c>
      <c r="N1176">
        <f t="shared" si="218"/>
        <v>48613.130000001023</v>
      </c>
      <c r="O1176">
        <f t="shared" si="214"/>
        <v>0</v>
      </c>
      <c r="V1176" s="4">
        <f t="shared" ca="1" si="208"/>
        <v>0</v>
      </c>
      <c r="W1176" s="4">
        <f t="shared" ca="1" si="209"/>
        <v>0</v>
      </c>
      <c r="X1176" s="4">
        <f t="shared" ca="1" si="210"/>
        <v>0</v>
      </c>
      <c r="Y1176" s="4">
        <f t="shared" ca="1" si="215"/>
        <v>0</v>
      </c>
      <c r="Z1176" s="4">
        <f t="shared" ca="1" si="216"/>
        <v>0</v>
      </c>
      <c r="AA1176" s="4">
        <f t="shared" ca="1" si="217"/>
        <v>0</v>
      </c>
      <c r="AB1176">
        <f t="shared" ca="1" si="211"/>
        <v>0</v>
      </c>
      <c r="AC1176">
        <f t="shared" ca="1" si="212"/>
        <v>0</v>
      </c>
      <c r="AD1176">
        <f t="shared" ca="1" si="213"/>
        <v>0</v>
      </c>
    </row>
    <row r="1177" spans="1:30" x14ac:dyDescent="0.2">
      <c r="A1177" t="s">
        <v>11</v>
      </c>
      <c r="B1177" t="s">
        <v>2620</v>
      </c>
      <c r="C1177" t="s">
        <v>28</v>
      </c>
      <c r="D1177" t="s">
        <v>37</v>
      </c>
      <c r="E1177" t="s">
        <v>2621</v>
      </c>
      <c r="F1177" t="s">
        <v>2622</v>
      </c>
      <c r="G1177">
        <v>1.85114</v>
      </c>
      <c r="H1177">
        <v>1.8530800000000001</v>
      </c>
      <c r="J1177">
        <v>1</v>
      </c>
      <c r="L1177">
        <v>0.91</v>
      </c>
      <c r="M1177" t="s">
        <v>13</v>
      </c>
      <c r="N1177">
        <f t="shared" si="218"/>
        <v>48614.130000001023</v>
      </c>
      <c r="O1177">
        <f t="shared" si="214"/>
        <v>0</v>
      </c>
      <c r="V1177" s="4">
        <f t="shared" ca="1" si="208"/>
        <v>0</v>
      </c>
      <c r="W1177" s="4">
        <f t="shared" ca="1" si="209"/>
        <v>0</v>
      </c>
      <c r="X1177" s="4">
        <f t="shared" ca="1" si="210"/>
        <v>0</v>
      </c>
      <c r="Y1177" s="4">
        <f t="shared" ca="1" si="215"/>
        <v>0</v>
      </c>
      <c r="Z1177" s="4">
        <f t="shared" ca="1" si="216"/>
        <v>0</v>
      </c>
      <c r="AA1177" s="4">
        <f t="shared" ca="1" si="217"/>
        <v>0</v>
      </c>
      <c r="AB1177">
        <f t="shared" ca="1" si="211"/>
        <v>0</v>
      </c>
      <c r="AC1177">
        <f t="shared" ca="1" si="212"/>
        <v>0</v>
      </c>
      <c r="AD1177">
        <f t="shared" ca="1" si="213"/>
        <v>0</v>
      </c>
    </row>
    <row r="1178" spans="1:30" x14ac:dyDescent="0.2">
      <c r="A1178" t="s">
        <v>14</v>
      </c>
      <c r="B1178" t="s">
        <v>2623</v>
      </c>
      <c r="C1178" t="s">
        <v>63</v>
      </c>
      <c r="D1178" t="s">
        <v>37</v>
      </c>
      <c r="E1178" t="s">
        <v>2624</v>
      </c>
      <c r="F1178" t="s">
        <v>2625</v>
      </c>
      <c r="G1178">
        <v>1.8503400000000001</v>
      </c>
      <c r="H1178">
        <v>1.8508800000000001</v>
      </c>
      <c r="J1178">
        <v>8</v>
      </c>
      <c r="L1178">
        <v>-8</v>
      </c>
      <c r="M1178" t="s">
        <v>13</v>
      </c>
      <c r="N1178">
        <f t="shared" si="218"/>
        <v>48613.22000000102</v>
      </c>
      <c r="O1178">
        <f t="shared" si="214"/>
        <v>0</v>
      </c>
      <c r="V1178" s="4">
        <f t="shared" ca="1" si="208"/>
        <v>0</v>
      </c>
      <c r="W1178" s="4">
        <f t="shared" ca="1" si="209"/>
        <v>0</v>
      </c>
      <c r="X1178" s="4">
        <f t="shared" ca="1" si="210"/>
        <v>0</v>
      </c>
      <c r="Y1178" s="4">
        <f t="shared" ca="1" si="215"/>
        <v>0</v>
      </c>
      <c r="Z1178" s="4">
        <f t="shared" ca="1" si="216"/>
        <v>0</v>
      </c>
      <c r="AA1178" s="4">
        <f t="shared" ca="1" si="217"/>
        <v>0</v>
      </c>
      <c r="AB1178">
        <f t="shared" ca="1" si="211"/>
        <v>0</v>
      </c>
      <c r="AC1178">
        <f t="shared" ca="1" si="212"/>
        <v>0</v>
      </c>
      <c r="AD1178">
        <f t="shared" ca="1" si="213"/>
        <v>0</v>
      </c>
    </row>
    <row r="1179" spans="1:30" x14ac:dyDescent="0.2">
      <c r="A1179" t="s">
        <v>14</v>
      </c>
      <c r="B1179" t="s">
        <v>2626</v>
      </c>
      <c r="C1179" t="s">
        <v>28</v>
      </c>
      <c r="D1179" t="s">
        <v>37</v>
      </c>
      <c r="E1179" t="s">
        <v>2627</v>
      </c>
      <c r="F1179" t="s">
        <v>2625</v>
      </c>
      <c r="G1179">
        <v>1.8424400000000001</v>
      </c>
      <c r="H1179">
        <v>1.8508800000000001</v>
      </c>
      <c r="J1179">
        <v>1</v>
      </c>
      <c r="L1179">
        <v>-1</v>
      </c>
      <c r="M1179" t="s">
        <v>13</v>
      </c>
      <c r="N1179">
        <f t="shared" si="218"/>
        <v>48621.22000000102</v>
      </c>
      <c r="O1179">
        <f t="shared" si="214"/>
        <v>0</v>
      </c>
      <c r="V1179" s="4">
        <f t="shared" ca="1" si="208"/>
        <v>0</v>
      </c>
      <c r="W1179" s="4">
        <f t="shared" ca="1" si="209"/>
        <v>0</v>
      </c>
      <c r="X1179" s="4">
        <f t="shared" ca="1" si="210"/>
        <v>0</v>
      </c>
      <c r="Y1179" s="4">
        <f t="shared" ca="1" si="215"/>
        <v>0</v>
      </c>
      <c r="Z1179" s="4">
        <f t="shared" ca="1" si="216"/>
        <v>0</v>
      </c>
      <c r="AA1179" s="4">
        <f t="shared" ca="1" si="217"/>
        <v>0</v>
      </c>
      <c r="AB1179">
        <f t="shared" ca="1" si="211"/>
        <v>0</v>
      </c>
      <c r="AC1179">
        <f t="shared" ca="1" si="212"/>
        <v>0</v>
      </c>
      <c r="AD1179">
        <f t="shared" ca="1" si="213"/>
        <v>0</v>
      </c>
    </row>
    <row r="1180" spans="1:30" x14ac:dyDescent="0.2">
      <c r="A1180" t="s">
        <v>14</v>
      </c>
      <c r="B1180" t="s">
        <v>2628</v>
      </c>
      <c r="C1180" t="s">
        <v>36</v>
      </c>
      <c r="D1180" t="s">
        <v>37</v>
      </c>
      <c r="E1180" t="s">
        <v>2629</v>
      </c>
      <c r="F1180" t="s">
        <v>2625</v>
      </c>
      <c r="G1180">
        <v>1.8448</v>
      </c>
      <c r="H1180">
        <v>1.8508800000000001</v>
      </c>
      <c r="J1180">
        <v>2</v>
      </c>
      <c r="L1180">
        <v>-2</v>
      </c>
      <c r="M1180" t="s">
        <v>13</v>
      </c>
      <c r="N1180">
        <f t="shared" si="218"/>
        <v>48622.22000000102</v>
      </c>
      <c r="O1180">
        <f t="shared" si="214"/>
        <v>0</v>
      </c>
      <c r="V1180" s="4">
        <f t="shared" ca="1" si="208"/>
        <v>0</v>
      </c>
      <c r="W1180" s="4">
        <f t="shared" ca="1" si="209"/>
        <v>0</v>
      </c>
      <c r="X1180" s="4">
        <f t="shared" ca="1" si="210"/>
        <v>0</v>
      </c>
      <c r="Y1180" s="4">
        <f t="shared" ca="1" si="215"/>
        <v>0</v>
      </c>
      <c r="Z1180" s="4">
        <f t="shared" ca="1" si="216"/>
        <v>0</v>
      </c>
      <c r="AA1180" s="4">
        <f t="shared" ca="1" si="217"/>
        <v>0</v>
      </c>
      <c r="AB1180">
        <f t="shared" ca="1" si="211"/>
        <v>0</v>
      </c>
      <c r="AC1180">
        <f t="shared" ca="1" si="212"/>
        <v>0</v>
      </c>
      <c r="AD1180">
        <f t="shared" ca="1" si="213"/>
        <v>0</v>
      </c>
    </row>
    <row r="1181" spans="1:30" x14ac:dyDescent="0.2">
      <c r="A1181" t="s">
        <v>14</v>
      </c>
      <c r="B1181" t="s">
        <v>2630</v>
      </c>
      <c r="C1181" t="s">
        <v>133</v>
      </c>
      <c r="D1181" t="s">
        <v>37</v>
      </c>
      <c r="E1181" t="s">
        <v>2631</v>
      </c>
      <c r="F1181" t="s">
        <v>2625</v>
      </c>
      <c r="G1181">
        <v>1.8481099999999999</v>
      </c>
      <c r="H1181">
        <v>1.8508800000000001</v>
      </c>
      <c r="J1181">
        <v>4</v>
      </c>
      <c r="L1181">
        <v>-4</v>
      </c>
      <c r="M1181" t="s">
        <v>13</v>
      </c>
      <c r="N1181">
        <f t="shared" si="218"/>
        <v>48624.22000000102</v>
      </c>
      <c r="O1181">
        <f t="shared" si="214"/>
        <v>0</v>
      </c>
      <c r="V1181" s="4">
        <f t="shared" ca="1" si="208"/>
        <v>0</v>
      </c>
      <c r="W1181" s="4">
        <f t="shared" ca="1" si="209"/>
        <v>0</v>
      </c>
      <c r="X1181" s="4">
        <f t="shared" ca="1" si="210"/>
        <v>0</v>
      </c>
      <c r="Y1181" s="4">
        <f t="shared" ca="1" si="215"/>
        <v>0</v>
      </c>
      <c r="Z1181" s="4">
        <f t="shared" ca="1" si="216"/>
        <v>0</v>
      </c>
      <c r="AA1181" s="4">
        <f t="shared" ca="1" si="217"/>
        <v>0</v>
      </c>
      <c r="AB1181">
        <f t="shared" ca="1" si="211"/>
        <v>0</v>
      </c>
      <c r="AC1181">
        <f t="shared" ca="1" si="212"/>
        <v>0</v>
      </c>
      <c r="AD1181">
        <f t="shared" ca="1" si="213"/>
        <v>0</v>
      </c>
    </row>
    <row r="1182" spans="1:30" x14ac:dyDescent="0.2">
      <c r="A1182" t="s">
        <v>14</v>
      </c>
      <c r="B1182" t="s">
        <v>2632</v>
      </c>
      <c r="C1182" t="s">
        <v>28</v>
      </c>
      <c r="D1182" t="s">
        <v>37</v>
      </c>
      <c r="E1182" t="s">
        <v>2633</v>
      </c>
      <c r="F1182" t="s">
        <v>2634</v>
      </c>
      <c r="G1182">
        <v>1.84294</v>
      </c>
      <c r="H1182">
        <v>1.84199</v>
      </c>
      <c r="J1182">
        <v>1</v>
      </c>
      <c r="L1182">
        <v>0.92</v>
      </c>
      <c r="M1182" t="s">
        <v>13</v>
      </c>
      <c r="N1182">
        <f t="shared" si="218"/>
        <v>48628.22000000102</v>
      </c>
      <c r="O1182">
        <f t="shared" si="214"/>
        <v>0</v>
      </c>
      <c r="V1182" s="4">
        <f t="shared" ca="1" si="208"/>
        <v>0</v>
      </c>
      <c r="W1182" s="4">
        <f t="shared" ca="1" si="209"/>
        <v>0</v>
      </c>
      <c r="X1182" s="4">
        <f t="shared" ca="1" si="210"/>
        <v>0</v>
      </c>
      <c r="Y1182" s="4">
        <f t="shared" ca="1" si="215"/>
        <v>0</v>
      </c>
      <c r="Z1182" s="4">
        <f t="shared" ca="1" si="216"/>
        <v>0</v>
      </c>
      <c r="AA1182" s="4">
        <f t="shared" ca="1" si="217"/>
        <v>0</v>
      </c>
      <c r="AB1182">
        <f t="shared" ca="1" si="211"/>
        <v>0</v>
      </c>
      <c r="AC1182">
        <f t="shared" ca="1" si="212"/>
        <v>0</v>
      </c>
      <c r="AD1182">
        <f t="shared" ca="1" si="213"/>
        <v>0</v>
      </c>
    </row>
    <row r="1183" spans="1:30" x14ac:dyDescent="0.2">
      <c r="A1183" t="s">
        <v>11</v>
      </c>
      <c r="B1183" t="s">
        <v>2635</v>
      </c>
      <c r="C1183" t="s">
        <v>28</v>
      </c>
      <c r="D1183" t="s">
        <v>37</v>
      </c>
      <c r="E1183" t="s">
        <v>2636</v>
      </c>
      <c r="F1183" t="s">
        <v>2637</v>
      </c>
      <c r="G1183">
        <v>1.8462000000000001</v>
      </c>
      <c r="H1183">
        <v>1.8426800000000001</v>
      </c>
      <c r="J1183">
        <v>1</v>
      </c>
      <c r="L1183">
        <v>-1</v>
      </c>
      <c r="M1183" t="s">
        <v>13</v>
      </c>
      <c r="N1183">
        <f t="shared" si="218"/>
        <v>48627.300000001022</v>
      </c>
      <c r="O1183">
        <f t="shared" si="214"/>
        <v>1</v>
      </c>
      <c r="V1183" s="4">
        <f t="shared" ca="1" si="208"/>
        <v>0</v>
      </c>
      <c r="W1183" s="4">
        <f t="shared" ca="1" si="209"/>
        <v>0</v>
      </c>
      <c r="X1183" s="4">
        <f t="shared" ca="1" si="210"/>
        <v>0</v>
      </c>
      <c r="Y1183" s="4">
        <f t="shared" ca="1" si="215"/>
        <v>0</v>
      </c>
      <c r="Z1183" s="4">
        <f t="shared" ca="1" si="216"/>
        <v>0</v>
      </c>
      <c r="AA1183" s="4">
        <f t="shared" ca="1" si="217"/>
        <v>0</v>
      </c>
      <c r="AB1183">
        <f t="shared" ca="1" si="211"/>
        <v>0</v>
      </c>
      <c r="AC1183">
        <f t="shared" ca="1" si="212"/>
        <v>0</v>
      </c>
      <c r="AD1183">
        <f t="shared" ca="1" si="213"/>
        <v>0</v>
      </c>
    </row>
    <row r="1184" spans="1:30" x14ac:dyDescent="0.2">
      <c r="A1184" t="s">
        <v>11</v>
      </c>
      <c r="B1184" t="s">
        <v>2638</v>
      </c>
      <c r="C1184" t="s">
        <v>128</v>
      </c>
      <c r="D1184" t="s">
        <v>37</v>
      </c>
      <c r="E1184" t="s">
        <v>2639</v>
      </c>
      <c r="F1184" t="s">
        <v>2637</v>
      </c>
      <c r="G1184">
        <v>1.8447100000000001</v>
      </c>
      <c r="H1184">
        <v>1.8426800000000001</v>
      </c>
      <c r="J1184">
        <v>2</v>
      </c>
      <c r="L1184">
        <v>-2</v>
      </c>
      <c r="M1184" t="s">
        <v>13</v>
      </c>
      <c r="N1184">
        <f t="shared" si="218"/>
        <v>48628.300000001022</v>
      </c>
      <c r="O1184">
        <f t="shared" si="214"/>
        <v>1</v>
      </c>
      <c r="V1184" s="4">
        <f t="shared" ca="1" si="208"/>
        <v>0</v>
      </c>
      <c r="W1184" s="4">
        <f t="shared" ca="1" si="209"/>
        <v>0</v>
      </c>
      <c r="X1184" s="4">
        <f t="shared" ca="1" si="210"/>
        <v>0</v>
      </c>
      <c r="Y1184" s="4">
        <f t="shared" ca="1" si="215"/>
        <v>0</v>
      </c>
      <c r="Z1184" s="4">
        <f t="shared" ca="1" si="216"/>
        <v>0</v>
      </c>
      <c r="AA1184" s="4">
        <f t="shared" ca="1" si="217"/>
        <v>0</v>
      </c>
      <c r="AB1184">
        <f t="shared" ca="1" si="211"/>
        <v>0</v>
      </c>
      <c r="AC1184">
        <f t="shared" ca="1" si="212"/>
        <v>0</v>
      </c>
      <c r="AD1184">
        <f t="shared" ca="1" si="213"/>
        <v>0</v>
      </c>
    </row>
    <row r="1185" spans="1:30" x14ac:dyDescent="0.2">
      <c r="A1185" t="s">
        <v>11</v>
      </c>
      <c r="B1185" t="s">
        <v>2640</v>
      </c>
      <c r="C1185" t="s">
        <v>33</v>
      </c>
      <c r="D1185" t="s">
        <v>37</v>
      </c>
      <c r="E1185" t="s">
        <v>2641</v>
      </c>
      <c r="F1185" t="s">
        <v>2642</v>
      </c>
      <c r="G1185">
        <v>1.8409</v>
      </c>
      <c r="H1185">
        <v>1.8456600000000001</v>
      </c>
      <c r="J1185">
        <v>1</v>
      </c>
      <c r="L1185">
        <v>0.92</v>
      </c>
      <c r="M1185" t="s">
        <v>13</v>
      </c>
      <c r="N1185">
        <f t="shared" si="218"/>
        <v>48630.300000001022</v>
      </c>
      <c r="O1185">
        <f t="shared" si="214"/>
        <v>0</v>
      </c>
      <c r="V1185" s="4">
        <f t="shared" ca="1" si="208"/>
        <v>0</v>
      </c>
      <c r="W1185" s="4">
        <f t="shared" ca="1" si="209"/>
        <v>0</v>
      </c>
      <c r="X1185" s="4">
        <f t="shared" ca="1" si="210"/>
        <v>0</v>
      </c>
      <c r="Y1185" s="4">
        <f t="shared" ca="1" si="215"/>
        <v>0</v>
      </c>
      <c r="Z1185" s="4">
        <f t="shared" ca="1" si="216"/>
        <v>0</v>
      </c>
      <c r="AA1185" s="4">
        <f t="shared" ca="1" si="217"/>
        <v>0</v>
      </c>
      <c r="AB1185">
        <f t="shared" ca="1" si="211"/>
        <v>0</v>
      </c>
      <c r="AC1185">
        <f t="shared" ca="1" si="212"/>
        <v>0</v>
      </c>
      <c r="AD1185">
        <f t="shared" ca="1" si="213"/>
        <v>0</v>
      </c>
    </row>
    <row r="1186" spans="1:30" x14ac:dyDescent="0.2">
      <c r="A1186" t="s">
        <v>14</v>
      </c>
      <c r="B1186" t="s">
        <v>2643</v>
      </c>
      <c r="C1186" t="s">
        <v>50</v>
      </c>
      <c r="D1186" t="s">
        <v>37</v>
      </c>
      <c r="E1186" t="s">
        <v>2644</v>
      </c>
      <c r="F1186" t="s">
        <v>2645</v>
      </c>
      <c r="G1186">
        <v>1.83917</v>
      </c>
      <c r="H1186">
        <v>1.8408800000000001</v>
      </c>
      <c r="J1186">
        <v>2</v>
      </c>
      <c r="L1186">
        <v>-2</v>
      </c>
      <c r="M1186" t="s">
        <v>13</v>
      </c>
      <c r="N1186">
        <f t="shared" si="218"/>
        <v>48629.380000001023</v>
      </c>
      <c r="O1186">
        <f t="shared" si="214"/>
        <v>0</v>
      </c>
      <c r="V1186" s="4">
        <f t="shared" ca="1" si="208"/>
        <v>0</v>
      </c>
      <c r="W1186" s="4">
        <f t="shared" ca="1" si="209"/>
        <v>0</v>
      </c>
      <c r="X1186" s="4">
        <f t="shared" ca="1" si="210"/>
        <v>0</v>
      </c>
      <c r="Y1186" s="4">
        <f t="shared" ca="1" si="215"/>
        <v>0</v>
      </c>
      <c r="Z1186" s="4">
        <f t="shared" ca="1" si="216"/>
        <v>0</v>
      </c>
      <c r="AA1186" s="4">
        <f t="shared" ca="1" si="217"/>
        <v>0</v>
      </c>
      <c r="AB1186">
        <f t="shared" ca="1" si="211"/>
        <v>0</v>
      </c>
      <c r="AC1186">
        <f t="shared" ca="1" si="212"/>
        <v>0</v>
      </c>
      <c r="AD1186">
        <f t="shared" ca="1" si="213"/>
        <v>0</v>
      </c>
    </row>
    <row r="1187" spans="1:30" x14ac:dyDescent="0.2">
      <c r="A1187" t="s">
        <v>14</v>
      </c>
      <c r="B1187" t="s">
        <v>2646</v>
      </c>
      <c r="C1187" t="s">
        <v>28</v>
      </c>
      <c r="D1187" t="s">
        <v>37</v>
      </c>
      <c r="E1187" t="s">
        <v>2647</v>
      </c>
      <c r="F1187" t="s">
        <v>2645</v>
      </c>
      <c r="G1187">
        <v>1.8380000000000001</v>
      </c>
      <c r="H1187">
        <v>1.8408800000000001</v>
      </c>
      <c r="J1187">
        <v>1</v>
      </c>
      <c r="L1187">
        <v>-1</v>
      </c>
      <c r="M1187" t="s">
        <v>13</v>
      </c>
      <c r="N1187">
        <f t="shared" si="218"/>
        <v>48631.380000001023</v>
      </c>
      <c r="O1187">
        <f t="shared" si="214"/>
        <v>0</v>
      </c>
      <c r="V1187" s="4">
        <f t="shared" ca="1" si="208"/>
        <v>0</v>
      </c>
      <c r="W1187" s="4">
        <f t="shared" ca="1" si="209"/>
        <v>0</v>
      </c>
      <c r="X1187" s="4">
        <f t="shared" ca="1" si="210"/>
        <v>0</v>
      </c>
      <c r="Y1187" s="4">
        <f t="shared" ca="1" si="215"/>
        <v>0</v>
      </c>
      <c r="Z1187" s="4">
        <f t="shared" ca="1" si="216"/>
        <v>0</v>
      </c>
      <c r="AA1187" s="4">
        <f t="shared" ca="1" si="217"/>
        <v>0</v>
      </c>
      <c r="AB1187">
        <f t="shared" ca="1" si="211"/>
        <v>0</v>
      </c>
      <c r="AC1187">
        <f t="shared" ca="1" si="212"/>
        <v>0</v>
      </c>
      <c r="AD1187">
        <f t="shared" ca="1" si="213"/>
        <v>0</v>
      </c>
    </row>
    <row r="1188" spans="1:30" x14ac:dyDescent="0.2">
      <c r="A1188" t="s">
        <v>14</v>
      </c>
      <c r="B1188" t="s">
        <v>2648</v>
      </c>
      <c r="C1188" t="s">
        <v>47</v>
      </c>
      <c r="D1188" t="s">
        <v>37</v>
      </c>
      <c r="E1188" t="s">
        <v>2649</v>
      </c>
      <c r="F1188" t="s">
        <v>2650</v>
      </c>
      <c r="G1188">
        <v>1.8399000000000001</v>
      </c>
      <c r="H1188">
        <v>1.83792</v>
      </c>
      <c r="J1188">
        <v>2</v>
      </c>
      <c r="L1188">
        <v>1.84</v>
      </c>
      <c r="M1188" t="s">
        <v>13</v>
      </c>
      <c r="N1188">
        <f t="shared" si="218"/>
        <v>48632.380000001023</v>
      </c>
      <c r="O1188">
        <f t="shared" si="214"/>
        <v>0</v>
      </c>
      <c r="V1188" s="4">
        <f t="shared" ca="1" si="208"/>
        <v>0</v>
      </c>
      <c r="W1188" s="4">
        <f t="shared" ca="1" si="209"/>
        <v>0</v>
      </c>
      <c r="X1188" s="4">
        <f t="shared" ca="1" si="210"/>
        <v>0</v>
      </c>
      <c r="Y1188" s="4">
        <f t="shared" ca="1" si="215"/>
        <v>0</v>
      </c>
      <c r="Z1188" s="4">
        <f t="shared" ca="1" si="216"/>
        <v>0</v>
      </c>
      <c r="AA1188" s="4">
        <f t="shared" ca="1" si="217"/>
        <v>0</v>
      </c>
      <c r="AB1188">
        <f t="shared" ca="1" si="211"/>
        <v>0</v>
      </c>
      <c r="AC1188">
        <f t="shared" ca="1" si="212"/>
        <v>0</v>
      </c>
      <c r="AD1188">
        <f t="shared" ca="1" si="213"/>
        <v>0</v>
      </c>
    </row>
    <row r="1189" spans="1:30" x14ac:dyDescent="0.2">
      <c r="A1189" t="s">
        <v>14</v>
      </c>
      <c r="B1189" t="s">
        <v>2651</v>
      </c>
      <c r="C1189" t="s">
        <v>28</v>
      </c>
      <c r="D1189" t="s">
        <v>37</v>
      </c>
      <c r="E1189" t="s">
        <v>2652</v>
      </c>
      <c r="F1189" t="s">
        <v>2650</v>
      </c>
      <c r="G1189">
        <v>1.83758</v>
      </c>
      <c r="H1189">
        <v>1.83792</v>
      </c>
      <c r="J1189">
        <v>1</v>
      </c>
      <c r="L1189">
        <v>-1</v>
      </c>
      <c r="M1189" t="s">
        <v>13</v>
      </c>
      <c r="N1189">
        <f t="shared" si="218"/>
        <v>48630.540000001027</v>
      </c>
      <c r="O1189">
        <f t="shared" si="214"/>
        <v>1</v>
      </c>
      <c r="V1189" s="4">
        <f t="shared" ca="1" si="208"/>
        <v>0</v>
      </c>
      <c r="W1189" s="4">
        <f t="shared" ca="1" si="209"/>
        <v>0</v>
      </c>
      <c r="X1189" s="4">
        <f t="shared" ca="1" si="210"/>
        <v>0</v>
      </c>
      <c r="Y1189" s="4">
        <f t="shared" ca="1" si="215"/>
        <v>0</v>
      </c>
      <c r="Z1189" s="4">
        <f t="shared" ca="1" si="216"/>
        <v>0</v>
      </c>
      <c r="AA1189" s="4">
        <f t="shared" ca="1" si="217"/>
        <v>0</v>
      </c>
      <c r="AB1189">
        <f t="shared" ca="1" si="211"/>
        <v>0</v>
      </c>
      <c r="AC1189">
        <f t="shared" ca="1" si="212"/>
        <v>0</v>
      </c>
      <c r="AD1189">
        <f t="shared" ca="1" si="213"/>
        <v>0</v>
      </c>
    </row>
    <row r="1190" spans="1:30" x14ac:dyDescent="0.2">
      <c r="A1190" t="s">
        <v>14</v>
      </c>
      <c r="B1190" t="s">
        <v>2653</v>
      </c>
      <c r="C1190" t="s">
        <v>34</v>
      </c>
      <c r="D1190" t="s">
        <v>37</v>
      </c>
      <c r="E1190" t="s">
        <v>2654</v>
      </c>
      <c r="F1190" t="s">
        <v>2655</v>
      </c>
      <c r="G1190">
        <v>1.8405400000000001</v>
      </c>
      <c r="H1190">
        <v>1.8370200000000001</v>
      </c>
      <c r="J1190">
        <v>1</v>
      </c>
      <c r="L1190">
        <v>0.92</v>
      </c>
      <c r="M1190" t="s">
        <v>13</v>
      </c>
      <c r="N1190">
        <f t="shared" si="218"/>
        <v>48631.540000001027</v>
      </c>
      <c r="O1190">
        <f t="shared" si="214"/>
        <v>1</v>
      </c>
      <c r="V1190" s="4">
        <f t="shared" ca="1" si="208"/>
        <v>0</v>
      </c>
      <c r="W1190" s="4">
        <f t="shared" ca="1" si="209"/>
        <v>0</v>
      </c>
      <c r="X1190" s="4">
        <f t="shared" ca="1" si="210"/>
        <v>0</v>
      </c>
      <c r="Y1190" s="4">
        <f t="shared" ca="1" si="215"/>
        <v>0</v>
      </c>
      <c r="Z1190" s="4">
        <f t="shared" ca="1" si="216"/>
        <v>0</v>
      </c>
      <c r="AA1190" s="4">
        <f t="shared" ca="1" si="217"/>
        <v>0</v>
      </c>
      <c r="AB1190">
        <f t="shared" ca="1" si="211"/>
        <v>0</v>
      </c>
      <c r="AC1190">
        <f t="shared" ca="1" si="212"/>
        <v>0</v>
      </c>
      <c r="AD1190">
        <f t="shared" ca="1" si="213"/>
        <v>0</v>
      </c>
    </row>
    <row r="1191" spans="1:30" x14ac:dyDescent="0.2">
      <c r="A1191" t="s">
        <v>11</v>
      </c>
      <c r="B1191" t="s">
        <v>2656</v>
      </c>
      <c r="C1191" t="s">
        <v>139</v>
      </c>
      <c r="D1191" t="s">
        <v>37</v>
      </c>
      <c r="E1191" t="s">
        <v>2657</v>
      </c>
      <c r="F1191" t="s">
        <v>2658</v>
      </c>
      <c r="G1191">
        <v>1.8442700000000001</v>
      </c>
      <c r="H1191">
        <v>1.8408899999999999</v>
      </c>
      <c r="J1191">
        <v>2</v>
      </c>
      <c r="L1191">
        <v>-2</v>
      </c>
      <c r="M1191" t="s">
        <v>13</v>
      </c>
      <c r="N1191">
        <f t="shared" si="218"/>
        <v>48630.620000001029</v>
      </c>
      <c r="O1191">
        <f t="shared" si="214"/>
        <v>0</v>
      </c>
      <c r="V1191" s="4">
        <f t="shared" ca="1" si="208"/>
        <v>0</v>
      </c>
      <c r="W1191" s="4">
        <f t="shared" ca="1" si="209"/>
        <v>0</v>
      </c>
      <c r="X1191" s="4">
        <f t="shared" ca="1" si="210"/>
        <v>0</v>
      </c>
      <c r="Y1191" s="4">
        <f t="shared" ca="1" si="215"/>
        <v>0</v>
      </c>
      <c r="Z1191" s="4">
        <f t="shared" ca="1" si="216"/>
        <v>0</v>
      </c>
      <c r="AA1191" s="4">
        <f t="shared" ca="1" si="217"/>
        <v>0</v>
      </c>
      <c r="AB1191">
        <f t="shared" ca="1" si="211"/>
        <v>0</v>
      </c>
      <c r="AC1191">
        <f t="shared" ca="1" si="212"/>
        <v>0</v>
      </c>
      <c r="AD1191">
        <f t="shared" ca="1" si="213"/>
        <v>0</v>
      </c>
    </row>
    <row r="1192" spans="1:30" x14ac:dyDescent="0.2">
      <c r="A1192" t="s">
        <v>11</v>
      </c>
      <c r="B1192" t="s">
        <v>2659</v>
      </c>
      <c r="C1192" t="s">
        <v>28</v>
      </c>
      <c r="D1192" t="s">
        <v>37</v>
      </c>
      <c r="E1192" t="s">
        <v>2660</v>
      </c>
      <c r="F1192" t="s">
        <v>2658</v>
      </c>
      <c r="G1192">
        <v>1.8461700000000001</v>
      </c>
      <c r="H1192">
        <v>1.8408899999999999</v>
      </c>
      <c r="J1192">
        <v>1</v>
      </c>
      <c r="L1192">
        <v>-1</v>
      </c>
      <c r="M1192" t="s">
        <v>13</v>
      </c>
      <c r="N1192">
        <f t="shared" si="218"/>
        <v>48632.620000001029</v>
      </c>
      <c r="O1192">
        <f t="shared" si="214"/>
        <v>0</v>
      </c>
      <c r="V1192" s="4">
        <f t="shared" ca="1" si="208"/>
        <v>0</v>
      </c>
      <c r="W1192" s="4">
        <f t="shared" ca="1" si="209"/>
        <v>0</v>
      </c>
      <c r="X1192" s="4">
        <f t="shared" ca="1" si="210"/>
        <v>0</v>
      </c>
      <c r="Y1192" s="4">
        <f t="shared" ca="1" si="215"/>
        <v>0</v>
      </c>
      <c r="Z1192" s="4">
        <f t="shared" ca="1" si="216"/>
        <v>0</v>
      </c>
      <c r="AA1192" s="4">
        <f t="shared" ca="1" si="217"/>
        <v>0</v>
      </c>
      <c r="AB1192">
        <f t="shared" ca="1" si="211"/>
        <v>0</v>
      </c>
      <c r="AC1192">
        <f t="shared" ca="1" si="212"/>
        <v>0</v>
      </c>
      <c r="AD1192">
        <f t="shared" ca="1" si="213"/>
        <v>0</v>
      </c>
    </row>
    <row r="1193" spans="1:30" x14ac:dyDescent="0.2">
      <c r="A1193" t="s">
        <v>11</v>
      </c>
      <c r="B1193" t="s">
        <v>2661</v>
      </c>
      <c r="C1193" t="s">
        <v>149</v>
      </c>
      <c r="D1193" t="s">
        <v>37</v>
      </c>
      <c r="E1193" t="s">
        <v>2662</v>
      </c>
      <c r="F1193" t="s">
        <v>2658</v>
      </c>
      <c r="G1193">
        <v>1.8429599999999999</v>
      </c>
      <c r="H1193">
        <v>1.8408899999999999</v>
      </c>
      <c r="J1193">
        <v>4</v>
      </c>
      <c r="L1193">
        <v>-4</v>
      </c>
      <c r="M1193" t="s">
        <v>13</v>
      </c>
      <c r="N1193">
        <f t="shared" si="218"/>
        <v>48633.620000001029</v>
      </c>
      <c r="O1193">
        <f t="shared" si="214"/>
        <v>0</v>
      </c>
      <c r="V1193" s="4">
        <f t="shared" ca="1" si="208"/>
        <v>0</v>
      </c>
      <c r="W1193" s="4">
        <f t="shared" ca="1" si="209"/>
        <v>0</v>
      </c>
      <c r="X1193" s="4">
        <f t="shared" ca="1" si="210"/>
        <v>0</v>
      </c>
      <c r="Y1193" s="4">
        <f t="shared" ca="1" si="215"/>
        <v>0</v>
      </c>
      <c r="Z1193" s="4">
        <f t="shared" ca="1" si="216"/>
        <v>0</v>
      </c>
      <c r="AA1193" s="4">
        <f t="shared" ca="1" si="217"/>
        <v>0</v>
      </c>
      <c r="AB1193">
        <f t="shared" ca="1" si="211"/>
        <v>0</v>
      </c>
      <c r="AC1193">
        <f t="shared" ca="1" si="212"/>
        <v>0</v>
      </c>
      <c r="AD1193">
        <f t="shared" ca="1" si="213"/>
        <v>0</v>
      </c>
    </row>
    <row r="1194" spans="1:30" x14ac:dyDescent="0.2">
      <c r="A1194" t="s">
        <v>11</v>
      </c>
      <c r="B1194" t="s">
        <v>2663</v>
      </c>
      <c r="C1194" t="s">
        <v>43</v>
      </c>
      <c r="D1194" t="s">
        <v>37</v>
      </c>
      <c r="E1194" t="s">
        <v>2664</v>
      </c>
      <c r="F1194" t="s">
        <v>2658</v>
      </c>
      <c r="G1194">
        <v>1.8412999999999999</v>
      </c>
      <c r="H1194">
        <v>1.8408899999999999</v>
      </c>
      <c r="J1194">
        <v>8</v>
      </c>
      <c r="L1194">
        <v>-8</v>
      </c>
      <c r="M1194" t="s">
        <v>13</v>
      </c>
      <c r="N1194">
        <f t="shared" si="218"/>
        <v>48637.620000001029</v>
      </c>
      <c r="O1194">
        <f t="shared" si="214"/>
        <v>0</v>
      </c>
      <c r="V1194" s="4">
        <f t="shared" ca="1" si="208"/>
        <v>0</v>
      </c>
      <c r="W1194" s="4">
        <f t="shared" ca="1" si="209"/>
        <v>0</v>
      </c>
      <c r="X1194" s="4">
        <f t="shared" ca="1" si="210"/>
        <v>0</v>
      </c>
      <c r="Y1194" s="4">
        <f t="shared" ca="1" si="215"/>
        <v>0</v>
      </c>
      <c r="Z1194" s="4">
        <f t="shared" ca="1" si="216"/>
        <v>0</v>
      </c>
      <c r="AA1194" s="4">
        <f t="shared" ca="1" si="217"/>
        <v>0</v>
      </c>
      <c r="AB1194">
        <f t="shared" ca="1" si="211"/>
        <v>0</v>
      </c>
      <c r="AC1194">
        <f t="shared" ca="1" si="212"/>
        <v>0</v>
      </c>
      <c r="AD1194">
        <f t="shared" ca="1" si="213"/>
        <v>0</v>
      </c>
    </row>
    <row r="1195" spans="1:30" x14ac:dyDescent="0.2">
      <c r="A1195" t="s">
        <v>14</v>
      </c>
      <c r="B1195" t="s">
        <v>2665</v>
      </c>
      <c r="C1195" t="s">
        <v>150</v>
      </c>
      <c r="D1195" t="s">
        <v>37</v>
      </c>
      <c r="E1195" t="s">
        <v>2666</v>
      </c>
      <c r="F1195" t="s">
        <v>2667</v>
      </c>
      <c r="G1195">
        <v>1.8457600000000001</v>
      </c>
      <c r="H1195">
        <v>1.8476699999999999</v>
      </c>
      <c r="J1195">
        <v>2</v>
      </c>
      <c r="L1195">
        <v>-2</v>
      </c>
      <c r="M1195" t="s">
        <v>13</v>
      </c>
      <c r="N1195">
        <f t="shared" si="218"/>
        <v>48645.620000001029</v>
      </c>
      <c r="O1195">
        <f t="shared" si="214"/>
        <v>0</v>
      </c>
      <c r="V1195" s="4">
        <f t="shared" ca="1" si="208"/>
        <v>0</v>
      </c>
      <c r="W1195" s="4">
        <f t="shared" ca="1" si="209"/>
        <v>0</v>
      </c>
      <c r="X1195" s="4">
        <f t="shared" ca="1" si="210"/>
        <v>0</v>
      </c>
      <c r="Y1195" s="4">
        <f t="shared" ca="1" si="215"/>
        <v>0</v>
      </c>
      <c r="Z1195" s="4">
        <f t="shared" ca="1" si="216"/>
        <v>0</v>
      </c>
      <c r="AA1195" s="4">
        <f t="shared" ca="1" si="217"/>
        <v>0</v>
      </c>
      <c r="AB1195">
        <f t="shared" ca="1" si="211"/>
        <v>0</v>
      </c>
      <c r="AC1195">
        <f t="shared" ca="1" si="212"/>
        <v>0</v>
      </c>
      <c r="AD1195">
        <f t="shared" ca="1" si="213"/>
        <v>0</v>
      </c>
    </row>
    <row r="1196" spans="1:30" x14ac:dyDescent="0.2">
      <c r="A1196" t="s">
        <v>14</v>
      </c>
      <c r="B1196" t="s">
        <v>2668</v>
      </c>
      <c r="C1196" t="s">
        <v>1861</v>
      </c>
      <c r="D1196" t="s">
        <v>37</v>
      </c>
      <c r="E1196" t="s">
        <v>2669</v>
      </c>
      <c r="F1196" t="s">
        <v>2667</v>
      </c>
      <c r="G1196">
        <v>1.8499399999999999</v>
      </c>
      <c r="H1196">
        <v>1.8476699999999999</v>
      </c>
      <c r="J1196">
        <v>8</v>
      </c>
      <c r="L1196">
        <v>7.36</v>
      </c>
      <c r="M1196" t="s">
        <v>13</v>
      </c>
      <c r="N1196">
        <f t="shared" si="218"/>
        <v>48647.620000001029</v>
      </c>
      <c r="O1196">
        <f t="shared" si="214"/>
        <v>0</v>
      </c>
      <c r="V1196" s="4">
        <f t="shared" ca="1" si="208"/>
        <v>0</v>
      </c>
      <c r="W1196" s="4">
        <f t="shared" ca="1" si="209"/>
        <v>0</v>
      </c>
      <c r="X1196" s="4">
        <f t="shared" ca="1" si="210"/>
        <v>0</v>
      </c>
      <c r="Y1196" s="4">
        <f t="shared" ca="1" si="215"/>
        <v>0</v>
      </c>
      <c r="Z1196" s="4">
        <f t="shared" ca="1" si="216"/>
        <v>0</v>
      </c>
      <c r="AA1196" s="4">
        <f t="shared" ca="1" si="217"/>
        <v>0</v>
      </c>
      <c r="AB1196">
        <f t="shared" ca="1" si="211"/>
        <v>0</v>
      </c>
      <c r="AC1196">
        <f t="shared" ca="1" si="212"/>
        <v>0</v>
      </c>
      <c r="AD1196">
        <f t="shared" ca="1" si="213"/>
        <v>0</v>
      </c>
    </row>
    <row r="1197" spans="1:30" x14ac:dyDescent="0.2">
      <c r="A1197" t="s">
        <v>14</v>
      </c>
      <c r="B1197" t="s">
        <v>2670</v>
      </c>
      <c r="C1197" t="s">
        <v>83</v>
      </c>
      <c r="D1197" t="s">
        <v>37</v>
      </c>
      <c r="E1197" t="s">
        <v>2671</v>
      </c>
      <c r="F1197" t="s">
        <v>2667</v>
      </c>
      <c r="G1197">
        <v>1.8476900000000001</v>
      </c>
      <c r="H1197">
        <v>1.8476699999999999</v>
      </c>
      <c r="J1197">
        <v>4</v>
      </c>
      <c r="L1197">
        <v>3.68</v>
      </c>
      <c r="M1197" t="s">
        <v>13</v>
      </c>
      <c r="N1197">
        <f t="shared" si="218"/>
        <v>48640.260000001028</v>
      </c>
      <c r="O1197">
        <f t="shared" si="214"/>
        <v>1</v>
      </c>
      <c r="V1197" s="4">
        <f t="shared" ca="1" si="208"/>
        <v>0</v>
      </c>
      <c r="W1197" s="4">
        <f t="shared" ca="1" si="209"/>
        <v>0</v>
      </c>
      <c r="X1197" s="4">
        <f t="shared" ca="1" si="210"/>
        <v>0</v>
      </c>
      <c r="Y1197" s="4">
        <f t="shared" ca="1" si="215"/>
        <v>0</v>
      </c>
      <c r="Z1197" s="4">
        <f t="shared" ca="1" si="216"/>
        <v>0</v>
      </c>
      <c r="AA1197" s="4">
        <f t="shared" ca="1" si="217"/>
        <v>0</v>
      </c>
      <c r="AB1197">
        <f t="shared" ca="1" si="211"/>
        <v>0</v>
      </c>
      <c r="AC1197">
        <f t="shared" ca="1" si="212"/>
        <v>0</v>
      </c>
      <c r="AD1197">
        <f t="shared" ca="1" si="213"/>
        <v>0</v>
      </c>
    </row>
    <row r="1198" spans="1:30" x14ac:dyDescent="0.2">
      <c r="A1198" t="s">
        <v>14</v>
      </c>
      <c r="B1198" t="s">
        <v>2672</v>
      </c>
      <c r="C1198" t="s">
        <v>28</v>
      </c>
      <c r="D1198" t="s">
        <v>37</v>
      </c>
      <c r="E1198" t="s">
        <v>2673</v>
      </c>
      <c r="F1198" t="s">
        <v>2667</v>
      </c>
      <c r="G1198">
        <v>1.8433999999999999</v>
      </c>
      <c r="H1198">
        <v>1.8476699999999999</v>
      </c>
      <c r="J1198">
        <v>1</v>
      </c>
      <c r="L1198">
        <v>-1</v>
      </c>
      <c r="M1198" t="s">
        <v>13</v>
      </c>
      <c r="N1198">
        <f t="shared" si="218"/>
        <v>48636.580000001028</v>
      </c>
      <c r="O1198">
        <f t="shared" si="214"/>
        <v>0</v>
      </c>
      <c r="V1198" s="4">
        <f t="shared" ca="1" si="208"/>
        <v>0</v>
      </c>
      <c r="W1198" s="4">
        <f t="shared" ca="1" si="209"/>
        <v>0</v>
      </c>
      <c r="X1198" s="4">
        <f t="shared" ca="1" si="210"/>
        <v>0</v>
      </c>
      <c r="Y1198" s="4">
        <f t="shared" ca="1" si="215"/>
        <v>0</v>
      </c>
      <c r="Z1198" s="4">
        <f t="shared" ca="1" si="216"/>
        <v>0</v>
      </c>
      <c r="AA1198" s="4">
        <f t="shared" ca="1" si="217"/>
        <v>0</v>
      </c>
      <c r="AB1198">
        <f t="shared" ca="1" si="211"/>
        <v>0</v>
      </c>
      <c r="AC1198">
        <f t="shared" ca="1" si="212"/>
        <v>0</v>
      </c>
      <c r="AD1198">
        <f t="shared" ca="1" si="213"/>
        <v>0</v>
      </c>
    </row>
    <row r="1199" spans="1:30" x14ac:dyDescent="0.2">
      <c r="A1199" t="s">
        <v>14</v>
      </c>
      <c r="B1199" t="s">
        <v>2674</v>
      </c>
      <c r="C1199" t="s">
        <v>28</v>
      </c>
      <c r="D1199" t="s">
        <v>37</v>
      </c>
      <c r="E1199" t="s">
        <v>2675</v>
      </c>
      <c r="F1199" t="s">
        <v>2676</v>
      </c>
      <c r="G1199">
        <v>1.8464700000000001</v>
      </c>
      <c r="H1199">
        <v>1.8438300000000001</v>
      </c>
      <c r="J1199">
        <v>1</v>
      </c>
      <c r="L1199">
        <v>0.92</v>
      </c>
      <c r="M1199" t="s">
        <v>13</v>
      </c>
      <c r="N1199">
        <f t="shared" si="218"/>
        <v>48637.580000001028</v>
      </c>
      <c r="O1199">
        <f t="shared" si="214"/>
        <v>0</v>
      </c>
      <c r="V1199" s="4">
        <f t="shared" ca="1" si="208"/>
        <v>0</v>
      </c>
      <c r="W1199" s="4">
        <f t="shared" ca="1" si="209"/>
        <v>0</v>
      </c>
      <c r="X1199" s="4">
        <f t="shared" ca="1" si="210"/>
        <v>0</v>
      </c>
      <c r="Y1199" s="4">
        <f t="shared" ca="1" si="215"/>
        <v>0</v>
      </c>
      <c r="Z1199" s="4">
        <f t="shared" ca="1" si="216"/>
        <v>0</v>
      </c>
      <c r="AA1199" s="4">
        <f t="shared" ca="1" si="217"/>
        <v>0</v>
      </c>
      <c r="AB1199">
        <f t="shared" ca="1" si="211"/>
        <v>0</v>
      </c>
      <c r="AC1199">
        <f t="shared" ca="1" si="212"/>
        <v>0</v>
      </c>
      <c r="AD1199">
        <f t="shared" ca="1" si="213"/>
        <v>0</v>
      </c>
    </row>
    <row r="1200" spans="1:30" x14ac:dyDescent="0.2">
      <c r="A1200" t="s">
        <v>14</v>
      </c>
      <c r="B1200" t="s">
        <v>2677</v>
      </c>
      <c r="C1200" t="s">
        <v>35</v>
      </c>
      <c r="D1200" t="s">
        <v>37</v>
      </c>
      <c r="E1200" t="s">
        <v>2678</v>
      </c>
      <c r="F1200" t="s">
        <v>2679</v>
      </c>
      <c r="G1200">
        <v>1.8458699999999999</v>
      </c>
      <c r="H1200">
        <v>1.8468899999999999</v>
      </c>
      <c r="J1200">
        <v>2</v>
      </c>
      <c r="L1200">
        <v>-2</v>
      </c>
      <c r="M1200" t="s">
        <v>13</v>
      </c>
      <c r="N1200">
        <f t="shared" si="218"/>
        <v>48636.660000001029</v>
      </c>
      <c r="O1200">
        <f t="shared" si="214"/>
        <v>0</v>
      </c>
      <c r="V1200" s="4">
        <f t="shared" ca="1" si="208"/>
        <v>0</v>
      </c>
      <c r="W1200" s="4">
        <f t="shared" ca="1" si="209"/>
        <v>0</v>
      </c>
      <c r="X1200" s="4">
        <f t="shared" ca="1" si="210"/>
        <v>0</v>
      </c>
      <c r="Y1200" s="4">
        <f t="shared" ca="1" si="215"/>
        <v>0</v>
      </c>
      <c r="Z1200" s="4">
        <f t="shared" ca="1" si="216"/>
        <v>0</v>
      </c>
      <c r="AA1200" s="4">
        <f t="shared" ca="1" si="217"/>
        <v>0</v>
      </c>
      <c r="AB1200">
        <f t="shared" ca="1" si="211"/>
        <v>0</v>
      </c>
      <c r="AC1200">
        <f t="shared" ca="1" si="212"/>
        <v>0</v>
      </c>
      <c r="AD1200">
        <f t="shared" ca="1" si="213"/>
        <v>0</v>
      </c>
    </row>
    <row r="1201" spans="1:30" x14ac:dyDescent="0.2">
      <c r="A1201" t="s">
        <v>14</v>
      </c>
      <c r="B1201" t="s">
        <v>2680</v>
      </c>
      <c r="C1201" t="s">
        <v>33</v>
      </c>
      <c r="D1201" t="s">
        <v>37</v>
      </c>
      <c r="E1201" t="s">
        <v>2681</v>
      </c>
      <c r="F1201" t="s">
        <v>2679</v>
      </c>
      <c r="G1201">
        <v>1.8450599999999999</v>
      </c>
      <c r="H1201">
        <v>1.8468899999999999</v>
      </c>
      <c r="J1201">
        <v>1</v>
      </c>
      <c r="L1201">
        <v>-1</v>
      </c>
      <c r="M1201" t="s">
        <v>13</v>
      </c>
      <c r="N1201">
        <f t="shared" si="218"/>
        <v>48638.660000001029</v>
      </c>
      <c r="O1201">
        <f t="shared" si="214"/>
        <v>1</v>
      </c>
      <c r="V1201" s="4">
        <f t="shared" ca="1" si="208"/>
        <v>0</v>
      </c>
      <c r="W1201" s="4">
        <f t="shared" ca="1" si="209"/>
        <v>0</v>
      </c>
      <c r="X1201" s="4">
        <f t="shared" ca="1" si="210"/>
        <v>0</v>
      </c>
      <c r="Y1201" s="4">
        <f t="shared" ca="1" si="215"/>
        <v>0</v>
      </c>
      <c r="Z1201" s="4">
        <f t="shared" ca="1" si="216"/>
        <v>0</v>
      </c>
      <c r="AA1201" s="4">
        <f t="shared" ca="1" si="217"/>
        <v>0</v>
      </c>
      <c r="AB1201">
        <f t="shared" ca="1" si="211"/>
        <v>0</v>
      </c>
      <c r="AC1201">
        <f t="shared" ca="1" si="212"/>
        <v>0</v>
      </c>
      <c r="AD1201">
        <f t="shared" ca="1" si="213"/>
        <v>0</v>
      </c>
    </row>
    <row r="1202" spans="1:30" x14ac:dyDescent="0.2">
      <c r="A1202" t="s">
        <v>14</v>
      </c>
      <c r="B1202" t="s">
        <v>2682</v>
      </c>
      <c r="C1202" t="s">
        <v>155</v>
      </c>
      <c r="D1202" t="s">
        <v>37</v>
      </c>
      <c r="E1202" t="s">
        <v>2683</v>
      </c>
      <c r="F1202" t="s">
        <v>2679</v>
      </c>
      <c r="G1202">
        <v>1.8467499999999999</v>
      </c>
      <c r="H1202">
        <v>1.8468899999999999</v>
      </c>
      <c r="J1202">
        <v>4</v>
      </c>
      <c r="L1202">
        <v>-4</v>
      </c>
      <c r="M1202" t="s">
        <v>13</v>
      </c>
      <c r="N1202">
        <f t="shared" si="218"/>
        <v>48639.660000001029</v>
      </c>
      <c r="O1202">
        <f t="shared" si="214"/>
        <v>1</v>
      </c>
      <c r="V1202" s="4">
        <f t="shared" ca="1" si="208"/>
        <v>0</v>
      </c>
      <c r="W1202" s="4">
        <f t="shared" ca="1" si="209"/>
        <v>0</v>
      </c>
      <c r="X1202" s="4">
        <f t="shared" ca="1" si="210"/>
        <v>0</v>
      </c>
      <c r="Y1202" s="4">
        <f t="shared" ca="1" si="215"/>
        <v>0</v>
      </c>
      <c r="Z1202" s="4">
        <f t="shared" ca="1" si="216"/>
        <v>0</v>
      </c>
      <c r="AA1202" s="4">
        <f t="shared" ca="1" si="217"/>
        <v>0</v>
      </c>
      <c r="AB1202">
        <f t="shared" ca="1" si="211"/>
        <v>0</v>
      </c>
      <c r="AC1202">
        <f t="shared" ca="1" si="212"/>
        <v>0</v>
      </c>
      <c r="AD1202">
        <f t="shared" ca="1" si="213"/>
        <v>0</v>
      </c>
    </row>
    <row r="1203" spans="1:30" x14ac:dyDescent="0.2">
      <c r="A1203" t="s">
        <v>14</v>
      </c>
      <c r="B1203" t="s">
        <v>2684</v>
      </c>
      <c r="C1203" t="s">
        <v>39</v>
      </c>
      <c r="D1203" t="s">
        <v>37</v>
      </c>
      <c r="E1203" t="s">
        <v>2685</v>
      </c>
      <c r="F1203" t="s">
        <v>2679</v>
      </c>
      <c r="G1203">
        <v>1.8474699999999999</v>
      </c>
      <c r="H1203">
        <v>1.8468899999999999</v>
      </c>
      <c r="J1203">
        <v>8</v>
      </c>
      <c r="L1203">
        <v>7.36</v>
      </c>
      <c r="M1203" t="s">
        <v>13</v>
      </c>
      <c r="N1203">
        <f t="shared" si="218"/>
        <v>48643.660000001029</v>
      </c>
      <c r="O1203">
        <f t="shared" si="214"/>
        <v>0</v>
      </c>
      <c r="V1203" s="4">
        <f t="shared" ca="1" si="208"/>
        <v>0</v>
      </c>
      <c r="W1203" s="4">
        <f t="shared" ca="1" si="209"/>
        <v>0</v>
      </c>
      <c r="X1203" s="4">
        <f t="shared" ca="1" si="210"/>
        <v>0</v>
      </c>
      <c r="Y1203" s="4">
        <f t="shared" ca="1" si="215"/>
        <v>0</v>
      </c>
      <c r="Z1203" s="4">
        <f t="shared" ca="1" si="216"/>
        <v>0</v>
      </c>
      <c r="AA1203" s="4">
        <f t="shared" ca="1" si="217"/>
        <v>0</v>
      </c>
      <c r="AB1203">
        <f t="shared" ca="1" si="211"/>
        <v>0</v>
      </c>
      <c r="AC1203">
        <f t="shared" ca="1" si="212"/>
        <v>0</v>
      </c>
      <c r="AD1203">
        <f t="shared" ca="1" si="213"/>
        <v>0</v>
      </c>
    </row>
    <row r="1204" spans="1:30" x14ac:dyDescent="0.2">
      <c r="A1204" t="s">
        <v>11</v>
      </c>
      <c r="B1204" t="s">
        <v>2686</v>
      </c>
      <c r="C1204" t="s">
        <v>28</v>
      </c>
      <c r="D1204" t="s">
        <v>37</v>
      </c>
      <c r="E1204" t="s">
        <v>2687</v>
      </c>
      <c r="F1204" t="s">
        <v>2688</v>
      </c>
      <c r="G1204">
        <v>1.84883</v>
      </c>
      <c r="H1204">
        <v>1.8458399999999999</v>
      </c>
      <c r="J1204">
        <v>1</v>
      </c>
      <c r="L1204">
        <v>-1</v>
      </c>
      <c r="M1204" t="s">
        <v>13</v>
      </c>
      <c r="N1204">
        <f t="shared" si="218"/>
        <v>48636.300000001029</v>
      </c>
      <c r="O1204">
        <f t="shared" si="214"/>
        <v>1</v>
      </c>
      <c r="V1204" s="4">
        <f t="shared" ca="1" si="208"/>
        <v>0</v>
      </c>
      <c r="W1204" s="4">
        <f t="shared" ca="1" si="209"/>
        <v>0</v>
      </c>
      <c r="X1204" s="4">
        <f t="shared" ca="1" si="210"/>
        <v>0</v>
      </c>
      <c r="Y1204" s="4">
        <f t="shared" ca="1" si="215"/>
        <v>0</v>
      </c>
      <c r="Z1204" s="4">
        <f t="shared" ca="1" si="216"/>
        <v>0</v>
      </c>
      <c r="AA1204" s="4">
        <f t="shared" ca="1" si="217"/>
        <v>0</v>
      </c>
      <c r="AB1204">
        <f t="shared" ca="1" si="211"/>
        <v>0</v>
      </c>
      <c r="AC1204">
        <f t="shared" ca="1" si="212"/>
        <v>0</v>
      </c>
      <c r="AD1204">
        <f t="shared" ca="1" si="213"/>
        <v>0</v>
      </c>
    </row>
    <row r="1205" spans="1:30" x14ac:dyDescent="0.2">
      <c r="A1205" t="s">
        <v>11</v>
      </c>
      <c r="B1205" t="s">
        <v>2689</v>
      </c>
      <c r="C1205" t="s">
        <v>65</v>
      </c>
      <c r="D1205" t="s">
        <v>37</v>
      </c>
      <c r="E1205" t="s">
        <v>2690</v>
      </c>
      <c r="F1205" t="s">
        <v>2688</v>
      </c>
      <c r="G1205">
        <v>1.8448100000000001</v>
      </c>
      <c r="H1205">
        <v>1.8458399999999999</v>
      </c>
      <c r="J1205">
        <v>2</v>
      </c>
      <c r="L1205">
        <v>1.84</v>
      </c>
      <c r="M1205" t="s">
        <v>13</v>
      </c>
      <c r="N1205">
        <f t="shared" si="218"/>
        <v>48637.300000001029</v>
      </c>
      <c r="O1205">
        <f t="shared" si="214"/>
        <v>1</v>
      </c>
      <c r="V1205" s="4">
        <f t="shared" ref="V1205:V1264" ca="1" si="219">COUNTIF(INDIRECT($Q$5),U1205)</f>
        <v>0</v>
      </c>
      <c r="W1205" s="4">
        <f t="shared" ref="W1205:W1264" ca="1" si="220">SUMIF(INDIRECT($Q$5),U1205,INDIRECT($Q$6))</f>
        <v>0</v>
      </c>
      <c r="X1205" s="4">
        <f t="shared" ref="X1205:X1264" ca="1" si="221">SUMIF(INDIRECT($Q$5),U1205,INDIRECT($Q$7))</f>
        <v>0</v>
      </c>
      <c r="Y1205" s="4">
        <f t="shared" ca="1" si="215"/>
        <v>0</v>
      </c>
      <c r="Z1205" s="4">
        <f t="shared" ca="1" si="216"/>
        <v>0</v>
      </c>
      <c r="AA1205" s="4">
        <f t="shared" ca="1" si="217"/>
        <v>0</v>
      </c>
      <c r="AB1205">
        <f t="shared" ref="AB1205:AB1264" ca="1" si="222">IF(AND(Z1205&gt;Y1205,Y1205&gt;AA1205), 1,0)</f>
        <v>0</v>
      </c>
      <c r="AC1205">
        <f t="shared" ref="AC1205:AC1264" ca="1" si="223">IF(Y1205&gt;Z1205,1,0)</f>
        <v>0</v>
      </c>
      <c r="AD1205">
        <f t="shared" ref="AD1205:AD1264" ca="1" si="224">IF(Y1205&lt;AA1205,1,0)</f>
        <v>0</v>
      </c>
    </row>
    <row r="1206" spans="1:30" x14ac:dyDescent="0.2">
      <c r="A1206" t="s">
        <v>11</v>
      </c>
      <c r="B1206" t="s">
        <v>2691</v>
      </c>
      <c r="C1206" t="s">
        <v>34</v>
      </c>
      <c r="D1206" t="s">
        <v>37</v>
      </c>
      <c r="E1206" t="s">
        <v>2692</v>
      </c>
      <c r="F1206" t="s">
        <v>2693</v>
      </c>
      <c r="G1206">
        <v>1.84274</v>
      </c>
      <c r="H1206">
        <v>1.8484499999999999</v>
      </c>
      <c r="J1206">
        <v>1</v>
      </c>
      <c r="L1206">
        <v>0.92</v>
      </c>
      <c r="M1206" t="s">
        <v>13</v>
      </c>
      <c r="N1206">
        <f t="shared" si="218"/>
        <v>48635.460000001032</v>
      </c>
      <c r="O1206">
        <f t="shared" si="214"/>
        <v>0</v>
      </c>
      <c r="V1206" s="4">
        <f t="shared" ca="1" si="219"/>
        <v>0</v>
      </c>
      <c r="W1206" s="4">
        <f t="shared" ca="1" si="220"/>
        <v>0</v>
      </c>
      <c r="X1206" s="4">
        <f t="shared" ca="1" si="221"/>
        <v>0</v>
      </c>
      <c r="Y1206" s="4">
        <f t="shared" ca="1" si="215"/>
        <v>0</v>
      </c>
      <c r="Z1206" s="4">
        <f t="shared" ca="1" si="216"/>
        <v>0</v>
      </c>
      <c r="AA1206" s="4">
        <f t="shared" ca="1" si="217"/>
        <v>0</v>
      </c>
      <c r="AB1206">
        <f t="shared" ca="1" si="222"/>
        <v>0</v>
      </c>
      <c r="AC1206">
        <f t="shared" ca="1" si="223"/>
        <v>0</v>
      </c>
      <c r="AD1206">
        <f t="shared" ca="1" si="224"/>
        <v>0</v>
      </c>
    </row>
    <row r="1207" spans="1:30" x14ac:dyDescent="0.2">
      <c r="A1207" t="s">
        <v>11</v>
      </c>
      <c r="B1207" t="s">
        <v>2694</v>
      </c>
      <c r="C1207" t="s">
        <v>141</v>
      </c>
      <c r="D1207" t="s">
        <v>37</v>
      </c>
      <c r="E1207" t="s">
        <v>2695</v>
      </c>
      <c r="F1207" t="s">
        <v>2693</v>
      </c>
      <c r="G1207">
        <v>1.84151</v>
      </c>
      <c r="H1207">
        <v>1.8484499999999999</v>
      </c>
      <c r="J1207">
        <v>2</v>
      </c>
      <c r="L1207">
        <v>1.84</v>
      </c>
      <c r="M1207" t="s">
        <v>13</v>
      </c>
      <c r="N1207">
        <f t="shared" si="218"/>
        <v>48634.540000001034</v>
      </c>
      <c r="O1207">
        <f t="shared" si="214"/>
        <v>1</v>
      </c>
      <c r="V1207" s="4">
        <f t="shared" ca="1" si="219"/>
        <v>0</v>
      </c>
      <c r="W1207" s="4">
        <f t="shared" ca="1" si="220"/>
        <v>0</v>
      </c>
      <c r="X1207" s="4">
        <f t="shared" ca="1" si="221"/>
        <v>0</v>
      </c>
      <c r="Y1207" s="4">
        <f t="shared" ca="1" si="215"/>
        <v>0</v>
      </c>
      <c r="Z1207" s="4">
        <f t="shared" ca="1" si="216"/>
        <v>0</v>
      </c>
      <c r="AA1207" s="4">
        <f t="shared" ca="1" si="217"/>
        <v>0</v>
      </c>
      <c r="AB1207">
        <f t="shared" ca="1" si="222"/>
        <v>0</v>
      </c>
      <c r="AC1207">
        <f t="shared" ca="1" si="223"/>
        <v>0</v>
      </c>
      <c r="AD1207">
        <f t="shared" ca="1" si="224"/>
        <v>0</v>
      </c>
    </row>
    <row r="1208" spans="1:30" x14ac:dyDescent="0.2">
      <c r="A1208" t="s">
        <v>11</v>
      </c>
      <c r="B1208" t="s">
        <v>2696</v>
      </c>
      <c r="C1208" t="s">
        <v>123</v>
      </c>
      <c r="D1208" t="s">
        <v>37</v>
      </c>
      <c r="E1208" t="s">
        <v>2697</v>
      </c>
      <c r="F1208" t="s">
        <v>2698</v>
      </c>
      <c r="G1208">
        <v>1.8385199999999999</v>
      </c>
      <c r="H1208">
        <v>1.8429</v>
      </c>
      <c r="J1208">
        <v>2</v>
      </c>
      <c r="L1208">
        <v>1.84</v>
      </c>
      <c r="M1208" t="s">
        <v>13</v>
      </c>
      <c r="N1208">
        <f t="shared" si="218"/>
        <v>48632.700000001038</v>
      </c>
      <c r="O1208">
        <f t="shared" si="214"/>
        <v>1</v>
      </c>
      <c r="V1208" s="4">
        <f t="shared" ca="1" si="219"/>
        <v>0</v>
      </c>
      <c r="W1208" s="4">
        <f t="shared" ca="1" si="220"/>
        <v>0</v>
      </c>
      <c r="X1208" s="4">
        <f t="shared" ca="1" si="221"/>
        <v>0</v>
      </c>
      <c r="Y1208" s="4">
        <f t="shared" ca="1" si="215"/>
        <v>0</v>
      </c>
      <c r="Z1208" s="4">
        <f t="shared" ca="1" si="216"/>
        <v>0</v>
      </c>
      <c r="AA1208" s="4">
        <f t="shared" ca="1" si="217"/>
        <v>0</v>
      </c>
      <c r="AB1208">
        <f t="shared" ca="1" si="222"/>
        <v>0</v>
      </c>
      <c r="AC1208">
        <f t="shared" ca="1" si="223"/>
        <v>0</v>
      </c>
      <c r="AD1208">
        <f t="shared" ca="1" si="224"/>
        <v>0</v>
      </c>
    </row>
    <row r="1209" spans="1:30" x14ac:dyDescent="0.2">
      <c r="A1209" t="s">
        <v>11</v>
      </c>
      <c r="B1209" t="s">
        <v>2699</v>
      </c>
      <c r="C1209" t="s">
        <v>28</v>
      </c>
      <c r="D1209" t="s">
        <v>37</v>
      </c>
      <c r="E1209" t="s">
        <v>2700</v>
      </c>
      <c r="F1209" t="s">
        <v>2698</v>
      </c>
      <c r="G1209">
        <v>1.8404400000000001</v>
      </c>
      <c r="H1209">
        <v>1.8429</v>
      </c>
      <c r="J1209">
        <v>1</v>
      </c>
      <c r="L1209">
        <v>0.92</v>
      </c>
      <c r="M1209" t="s">
        <v>13</v>
      </c>
      <c r="N1209">
        <f t="shared" si="218"/>
        <v>48630.860000001041</v>
      </c>
      <c r="O1209">
        <f t="shared" si="214"/>
        <v>0</v>
      </c>
      <c r="V1209" s="4">
        <f t="shared" ca="1" si="219"/>
        <v>0</v>
      </c>
      <c r="W1209" s="4">
        <f t="shared" ca="1" si="220"/>
        <v>0</v>
      </c>
      <c r="X1209" s="4">
        <f t="shared" ca="1" si="221"/>
        <v>0</v>
      </c>
      <c r="Y1209" s="4">
        <f t="shared" ca="1" si="215"/>
        <v>0</v>
      </c>
      <c r="Z1209" s="4">
        <f t="shared" ca="1" si="216"/>
        <v>0</v>
      </c>
      <c r="AA1209" s="4">
        <f t="shared" ca="1" si="217"/>
        <v>0</v>
      </c>
      <c r="AB1209">
        <f t="shared" ca="1" si="222"/>
        <v>0</v>
      </c>
      <c r="AC1209">
        <f t="shared" ca="1" si="223"/>
        <v>0</v>
      </c>
      <c r="AD1209">
        <f t="shared" ca="1" si="224"/>
        <v>0</v>
      </c>
    </row>
    <row r="1210" spans="1:30" x14ac:dyDescent="0.2">
      <c r="A1210" t="s">
        <v>14</v>
      </c>
      <c r="B1210" t="s">
        <v>2701</v>
      </c>
      <c r="C1210" t="s">
        <v>28</v>
      </c>
      <c r="D1210" t="s">
        <v>12</v>
      </c>
      <c r="E1210" t="s">
        <v>2702</v>
      </c>
      <c r="F1210" t="s">
        <v>2703</v>
      </c>
      <c r="G1210">
        <v>0.52356999999999998</v>
      </c>
      <c r="H1210">
        <v>0.52297000000000005</v>
      </c>
      <c r="J1210">
        <v>1</v>
      </c>
      <c r="L1210">
        <v>0.92</v>
      </c>
      <c r="M1210" t="s">
        <v>13</v>
      </c>
      <c r="N1210">
        <f t="shared" si="218"/>
        <v>48629.940000001043</v>
      </c>
      <c r="O1210">
        <f t="shared" si="214"/>
        <v>0</v>
      </c>
      <c r="V1210" s="4">
        <f t="shared" ca="1" si="219"/>
        <v>0</v>
      </c>
      <c r="W1210" s="4">
        <f t="shared" ca="1" si="220"/>
        <v>0</v>
      </c>
      <c r="X1210" s="4">
        <f t="shared" ca="1" si="221"/>
        <v>0</v>
      </c>
      <c r="Y1210" s="4">
        <f t="shared" ca="1" si="215"/>
        <v>0</v>
      </c>
      <c r="Z1210" s="4">
        <f t="shared" ca="1" si="216"/>
        <v>0</v>
      </c>
      <c r="AA1210" s="4">
        <f t="shared" ca="1" si="217"/>
        <v>0</v>
      </c>
      <c r="AB1210">
        <f t="shared" ca="1" si="222"/>
        <v>0</v>
      </c>
      <c r="AC1210">
        <f t="shared" ca="1" si="223"/>
        <v>0</v>
      </c>
      <c r="AD1210">
        <f t="shared" ca="1" si="224"/>
        <v>0</v>
      </c>
    </row>
    <row r="1211" spans="1:30" x14ac:dyDescent="0.2">
      <c r="A1211" t="s">
        <v>14</v>
      </c>
      <c r="B1211" t="s">
        <v>2704</v>
      </c>
      <c r="C1211" t="s">
        <v>43</v>
      </c>
      <c r="D1211" t="s">
        <v>12</v>
      </c>
      <c r="E1211" t="s">
        <v>2705</v>
      </c>
      <c r="F1211" t="s">
        <v>2703</v>
      </c>
      <c r="G1211">
        <v>0.52485999999999999</v>
      </c>
      <c r="H1211">
        <v>0.52297000000000005</v>
      </c>
      <c r="J1211">
        <v>2</v>
      </c>
      <c r="L1211">
        <v>1.72</v>
      </c>
      <c r="M1211" t="s">
        <v>13</v>
      </c>
      <c r="N1211">
        <f t="shared" si="218"/>
        <v>48629.020000001045</v>
      </c>
      <c r="O1211">
        <f t="shared" si="214"/>
        <v>0</v>
      </c>
      <c r="V1211" s="4">
        <f t="shared" ca="1" si="219"/>
        <v>0</v>
      </c>
      <c r="W1211" s="4">
        <f t="shared" ca="1" si="220"/>
        <v>0</v>
      </c>
      <c r="X1211" s="4">
        <f t="shared" ca="1" si="221"/>
        <v>0</v>
      </c>
      <c r="Y1211" s="4">
        <f t="shared" ca="1" si="215"/>
        <v>0</v>
      </c>
      <c r="Z1211" s="4">
        <f t="shared" ca="1" si="216"/>
        <v>0</v>
      </c>
      <c r="AA1211" s="4">
        <f t="shared" ca="1" si="217"/>
        <v>0</v>
      </c>
      <c r="AB1211">
        <f t="shared" ca="1" si="222"/>
        <v>0</v>
      </c>
      <c r="AC1211">
        <f t="shared" ca="1" si="223"/>
        <v>0</v>
      </c>
      <c r="AD1211">
        <f t="shared" ca="1" si="224"/>
        <v>0</v>
      </c>
    </row>
    <row r="1212" spans="1:30" x14ac:dyDescent="0.2">
      <c r="A1212" t="s">
        <v>11</v>
      </c>
      <c r="B1212" t="s">
        <v>2706</v>
      </c>
      <c r="C1212" t="s">
        <v>28</v>
      </c>
      <c r="D1212" t="s">
        <v>12</v>
      </c>
      <c r="E1212" t="s">
        <v>2707</v>
      </c>
      <c r="F1212" t="s">
        <v>2708</v>
      </c>
      <c r="G1212">
        <v>0.52422999999999997</v>
      </c>
      <c r="H1212">
        <v>0.52361999999999997</v>
      </c>
      <c r="J1212">
        <v>1</v>
      </c>
      <c r="L1212">
        <v>-1</v>
      </c>
      <c r="M1212" t="s">
        <v>13</v>
      </c>
      <c r="N1212">
        <f t="shared" si="218"/>
        <v>48627.300000001043</v>
      </c>
      <c r="O1212">
        <f t="shared" si="214"/>
        <v>0</v>
      </c>
      <c r="V1212" s="4">
        <f t="shared" ca="1" si="219"/>
        <v>0</v>
      </c>
      <c r="W1212" s="4">
        <f t="shared" ca="1" si="220"/>
        <v>0</v>
      </c>
      <c r="X1212" s="4">
        <f t="shared" ca="1" si="221"/>
        <v>0</v>
      </c>
      <c r="Y1212" s="4">
        <f t="shared" ca="1" si="215"/>
        <v>0</v>
      </c>
      <c r="Z1212" s="4">
        <f t="shared" ca="1" si="216"/>
        <v>0</v>
      </c>
      <c r="AA1212" s="4">
        <f t="shared" ca="1" si="217"/>
        <v>0</v>
      </c>
      <c r="AB1212">
        <f t="shared" ca="1" si="222"/>
        <v>0</v>
      </c>
      <c r="AC1212">
        <f t="shared" ca="1" si="223"/>
        <v>0</v>
      </c>
      <c r="AD1212">
        <f t="shared" ca="1" si="224"/>
        <v>0</v>
      </c>
    </row>
    <row r="1213" spans="1:30" x14ac:dyDescent="0.2">
      <c r="A1213" t="s">
        <v>11</v>
      </c>
      <c r="B1213" t="s">
        <v>2709</v>
      </c>
      <c r="C1213" t="s">
        <v>48</v>
      </c>
      <c r="D1213" t="s">
        <v>12</v>
      </c>
      <c r="E1213" t="s">
        <v>2710</v>
      </c>
      <c r="F1213" t="s">
        <v>2708</v>
      </c>
      <c r="G1213">
        <v>0.52309000000000005</v>
      </c>
      <c r="H1213">
        <v>0.52361999999999997</v>
      </c>
      <c r="J1213">
        <v>2</v>
      </c>
      <c r="L1213">
        <v>1.84</v>
      </c>
      <c r="M1213" t="s">
        <v>13</v>
      </c>
      <c r="N1213">
        <f t="shared" si="218"/>
        <v>48628.300000001043</v>
      </c>
      <c r="O1213">
        <f t="shared" si="214"/>
        <v>0</v>
      </c>
      <c r="V1213" s="4">
        <f t="shared" ca="1" si="219"/>
        <v>0</v>
      </c>
      <c r="W1213" s="4">
        <f t="shared" ca="1" si="220"/>
        <v>0</v>
      </c>
      <c r="X1213" s="4">
        <f t="shared" ca="1" si="221"/>
        <v>0</v>
      </c>
      <c r="Y1213" s="4">
        <f t="shared" ca="1" si="215"/>
        <v>0</v>
      </c>
      <c r="Z1213" s="4">
        <f t="shared" ca="1" si="216"/>
        <v>0</v>
      </c>
      <c r="AA1213" s="4">
        <f t="shared" ca="1" si="217"/>
        <v>0</v>
      </c>
      <c r="AB1213">
        <f t="shared" ca="1" si="222"/>
        <v>0</v>
      </c>
      <c r="AC1213">
        <f t="shared" ca="1" si="223"/>
        <v>0</v>
      </c>
      <c r="AD1213">
        <f t="shared" ca="1" si="224"/>
        <v>0</v>
      </c>
    </row>
    <row r="1214" spans="1:30" x14ac:dyDescent="0.2">
      <c r="A1214" t="s">
        <v>11</v>
      </c>
      <c r="B1214" t="s">
        <v>2711</v>
      </c>
      <c r="C1214" t="s">
        <v>94</v>
      </c>
      <c r="D1214" t="s">
        <v>12</v>
      </c>
      <c r="E1214" t="s">
        <v>2712</v>
      </c>
      <c r="F1214" t="s">
        <v>2708</v>
      </c>
      <c r="G1214">
        <v>0.52239999999999998</v>
      </c>
      <c r="H1214">
        <v>0.52361999999999997</v>
      </c>
      <c r="J1214">
        <v>4</v>
      </c>
      <c r="L1214">
        <v>3.68</v>
      </c>
      <c r="M1214" t="s">
        <v>13</v>
      </c>
      <c r="N1214">
        <f t="shared" si="218"/>
        <v>48626.460000001047</v>
      </c>
      <c r="O1214">
        <f t="shared" si="214"/>
        <v>0</v>
      </c>
      <c r="V1214" s="4">
        <f t="shared" ca="1" si="219"/>
        <v>0</v>
      </c>
      <c r="W1214" s="4">
        <f t="shared" ca="1" si="220"/>
        <v>0</v>
      </c>
      <c r="X1214" s="4">
        <f t="shared" ca="1" si="221"/>
        <v>0</v>
      </c>
      <c r="Y1214" s="4">
        <f t="shared" ca="1" si="215"/>
        <v>0</v>
      </c>
      <c r="Z1214" s="4">
        <f t="shared" ca="1" si="216"/>
        <v>0</v>
      </c>
      <c r="AA1214" s="4">
        <f t="shared" ca="1" si="217"/>
        <v>0</v>
      </c>
      <c r="AB1214">
        <f t="shared" ca="1" si="222"/>
        <v>0</v>
      </c>
      <c r="AC1214">
        <f t="shared" ca="1" si="223"/>
        <v>0</v>
      </c>
      <c r="AD1214">
        <f t="shared" ca="1" si="224"/>
        <v>0</v>
      </c>
    </row>
    <row r="1215" spans="1:30" x14ac:dyDescent="0.2">
      <c r="A1215" t="s">
        <v>14</v>
      </c>
      <c r="B1215" t="s">
        <v>2713</v>
      </c>
      <c r="C1215" t="s">
        <v>125</v>
      </c>
      <c r="D1215" t="s">
        <v>12</v>
      </c>
      <c r="E1215" t="s">
        <v>2714</v>
      </c>
      <c r="F1215" t="s">
        <v>2715</v>
      </c>
      <c r="G1215">
        <v>0.52507000000000004</v>
      </c>
      <c r="H1215">
        <v>0.52422999999999997</v>
      </c>
      <c r="J1215">
        <v>2</v>
      </c>
      <c r="L1215">
        <v>1.84</v>
      </c>
      <c r="M1215" t="s">
        <v>13</v>
      </c>
      <c r="N1215">
        <f t="shared" si="218"/>
        <v>48622.780000001047</v>
      </c>
      <c r="O1215">
        <f t="shared" si="214"/>
        <v>0</v>
      </c>
      <c r="V1215" s="4">
        <f t="shared" ca="1" si="219"/>
        <v>0</v>
      </c>
      <c r="W1215" s="4">
        <f t="shared" ca="1" si="220"/>
        <v>0</v>
      </c>
      <c r="X1215" s="4">
        <f t="shared" ca="1" si="221"/>
        <v>0</v>
      </c>
      <c r="Y1215" s="4">
        <f t="shared" ca="1" si="215"/>
        <v>0</v>
      </c>
      <c r="Z1215" s="4">
        <f t="shared" ca="1" si="216"/>
        <v>0</v>
      </c>
      <c r="AA1215" s="4">
        <f t="shared" ca="1" si="217"/>
        <v>0</v>
      </c>
      <c r="AB1215">
        <f t="shared" ca="1" si="222"/>
        <v>0</v>
      </c>
      <c r="AC1215">
        <f t="shared" ca="1" si="223"/>
        <v>0</v>
      </c>
      <c r="AD1215">
        <f t="shared" ca="1" si="224"/>
        <v>0</v>
      </c>
    </row>
    <row r="1216" spans="1:30" x14ac:dyDescent="0.2">
      <c r="A1216" t="s">
        <v>14</v>
      </c>
      <c r="B1216" t="s">
        <v>2716</v>
      </c>
      <c r="C1216" t="s">
        <v>28</v>
      </c>
      <c r="D1216" t="s">
        <v>12</v>
      </c>
      <c r="E1216" t="s">
        <v>2717</v>
      </c>
      <c r="F1216" t="s">
        <v>2715</v>
      </c>
      <c r="G1216">
        <v>0.52271000000000001</v>
      </c>
      <c r="H1216">
        <v>0.52422999999999997</v>
      </c>
      <c r="J1216">
        <v>1</v>
      </c>
      <c r="L1216">
        <v>-1</v>
      </c>
      <c r="M1216" t="s">
        <v>13</v>
      </c>
      <c r="N1216">
        <f t="shared" si="218"/>
        <v>48620.94000000105</v>
      </c>
      <c r="O1216">
        <f t="shared" si="214"/>
        <v>0</v>
      </c>
      <c r="V1216" s="4">
        <f t="shared" ca="1" si="219"/>
        <v>0</v>
      </c>
      <c r="W1216" s="4">
        <f t="shared" ca="1" si="220"/>
        <v>0</v>
      </c>
      <c r="X1216" s="4">
        <f t="shared" ca="1" si="221"/>
        <v>0</v>
      </c>
      <c r="Y1216" s="4">
        <f t="shared" ca="1" si="215"/>
        <v>0</v>
      </c>
      <c r="Z1216" s="4">
        <f t="shared" ca="1" si="216"/>
        <v>0</v>
      </c>
      <c r="AA1216" s="4">
        <f t="shared" ca="1" si="217"/>
        <v>0</v>
      </c>
      <c r="AB1216">
        <f t="shared" ca="1" si="222"/>
        <v>0</v>
      </c>
      <c r="AC1216">
        <f t="shared" ca="1" si="223"/>
        <v>0</v>
      </c>
      <c r="AD1216">
        <f t="shared" ca="1" si="224"/>
        <v>0</v>
      </c>
    </row>
    <row r="1217" spans="1:30" x14ac:dyDescent="0.2">
      <c r="A1217" t="s">
        <v>14</v>
      </c>
      <c r="B1217" t="s">
        <v>2718</v>
      </c>
      <c r="C1217" t="s">
        <v>35</v>
      </c>
      <c r="D1217" t="s">
        <v>12</v>
      </c>
      <c r="E1217" t="s">
        <v>2719</v>
      </c>
      <c r="F1217" t="s">
        <v>2720</v>
      </c>
      <c r="G1217">
        <v>0.52415</v>
      </c>
      <c r="H1217">
        <v>0.52309000000000005</v>
      </c>
      <c r="J1217">
        <v>2</v>
      </c>
      <c r="L1217">
        <v>1.84</v>
      </c>
      <c r="M1217" t="s">
        <v>13</v>
      </c>
      <c r="N1217">
        <f t="shared" si="218"/>
        <v>48621.94000000105</v>
      </c>
      <c r="O1217">
        <f t="shared" si="214"/>
        <v>0</v>
      </c>
      <c r="V1217" s="4">
        <f t="shared" ca="1" si="219"/>
        <v>0</v>
      </c>
      <c r="W1217" s="4">
        <f t="shared" ca="1" si="220"/>
        <v>0</v>
      </c>
      <c r="X1217" s="4">
        <f t="shared" ca="1" si="221"/>
        <v>0</v>
      </c>
      <c r="Y1217" s="4">
        <f t="shared" ca="1" si="215"/>
        <v>0</v>
      </c>
      <c r="Z1217" s="4">
        <f t="shared" ca="1" si="216"/>
        <v>0</v>
      </c>
      <c r="AA1217" s="4">
        <f t="shared" ca="1" si="217"/>
        <v>0</v>
      </c>
      <c r="AB1217">
        <f t="shared" ca="1" si="222"/>
        <v>0</v>
      </c>
      <c r="AC1217">
        <f t="shared" ca="1" si="223"/>
        <v>0</v>
      </c>
      <c r="AD1217">
        <f t="shared" ca="1" si="224"/>
        <v>0</v>
      </c>
    </row>
    <row r="1218" spans="1:30" x14ac:dyDescent="0.2">
      <c r="A1218" t="s">
        <v>14</v>
      </c>
      <c r="B1218" t="s">
        <v>2721</v>
      </c>
      <c r="C1218" t="s">
        <v>28</v>
      </c>
      <c r="D1218" t="s">
        <v>12</v>
      </c>
      <c r="E1218" t="s">
        <v>2722</v>
      </c>
      <c r="F1218" t="s">
        <v>2720</v>
      </c>
      <c r="G1218">
        <v>0.52293999999999996</v>
      </c>
      <c r="H1218">
        <v>0.52309000000000005</v>
      </c>
      <c r="J1218">
        <v>1</v>
      </c>
      <c r="L1218">
        <v>-1</v>
      </c>
      <c r="M1218" t="s">
        <v>13</v>
      </c>
      <c r="N1218">
        <f t="shared" si="218"/>
        <v>48620.100000001054</v>
      </c>
      <c r="O1218">
        <f t="shared" ref="O1218:O1264" si="225">IF(OR(AND(A2072="call",J2072=1,G2072&lt;H2072),AND(A2072="put",J2072=1,G2072&gt;H2072)),1,0)</f>
        <v>0</v>
      </c>
      <c r="V1218" s="4">
        <f t="shared" ca="1" si="219"/>
        <v>0</v>
      </c>
      <c r="W1218" s="4">
        <f t="shared" ca="1" si="220"/>
        <v>0</v>
      </c>
      <c r="X1218" s="4">
        <f t="shared" ca="1" si="221"/>
        <v>0</v>
      </c>
      <c r="Y1218" s="4">
        <f t="shared" ca="1" si="215"/>
        <v>0</v>
      </c>
      <c r="Z1218" s="4">
        <f t="shared" ca="1" si="216"/>
        <v>0</v>
      </c>
      <c r="AA1218" s="4">
        <f t="shared" ca="1" si="217"/>
        <v>0</v>
      </c>
      <c r="AB1218">
        <f t="shared" ca="1" si="222"/>
        <v>0</v>
      </c>
      <c r="AC1218">
        <f t="shared" ca="1" si="223"/>
        <v>0</v>
      </c>
      <c r="AD1218">
        <f t="shared" ca="1" si="224"/>
        <v>0</v>
      </c>
    </row>
    <row r="1219" spans="1:30" x14ac:dyDescent="0.2">
      <c r="A1219" t="s">
        <v>11</v>
      </c>
      <c r="B1219" t="s">
        <v>2723</v>
      </c>
      <c r="C1219" t="s">
        <v>35</v>
      </c>
      <c r="D1219" t="s">
        <v>12</v>
      </c>
      <c r="E1219" t="s">
        <v>2724</v>
      </c>
      <c r="F1219" t="s">
        <v>2725</v>
      </c>
      <c r="G1219">
        <v>0.52417999999999998</v>
      </c>
      <c r="H1219">
        <v>0.52295000000000003</v>
      </c>
      <c r="J1219">
        <v>2</v>
      </c>
      <c r="L1219">
        <v>-2</v>
      </c>
      <c r="M1219" t="s">
        <v>13</v>
      </c>
      <c r="N1219">
        <f t="shared" si="218"/>
        <v>48621.100000001054</v>
      </c>
      <c r="O1219">
        <f t="shared" si="225"/>
        <v>1</v>
      </c>
      <c r="V1219" s="4">
        <f t="shared" ca="1" si="219"/>
        <v>0</v>
      </c>
      <c r="W1219" s="4">
        <f t="shared" ca="1" si="220"/>
        <v>0</v>
      </c>
      <c r="X1219" s="4">
        <f t="shared" ca="1" si="221"/>
        <v>0</v>
      </c>
      <c r="Y1219" s="4">
        <f t="shared" ref="Y1219:Y1264" ca="1" si="226">_xlfn.MAXIFS(INDIRECT($Q$10),INDIRECT($Q$5),$U1219)</f>
        <v>0</v>
      </c>
      <c r="Z1219" s="4">
        <f t="shared" ref="Z1219:Z1264" ca="1" si="227">_xlfn.MAXIFS(INDIRECT($Q$9),INDIRECT($Q$5),$U1219)</f>
        <v>0</v>
      </c>
      <c r="AA1219" s="4">
        <f t="shared" ref="AA1219:AA1264" ca="1" si="228">_xlfn.MINIFS(INDIRECT($Q$9),INDIRECT($Q$5),$U1219)</f>
        <v>0</v>
      </c>
      <c r="AB1219">
        <f t="shared" ca="1" si="222"/>
        <v>0</v>
      </c>
      <c r="AC1219">
        <f t="shared" ca="1" si="223"/>
        <v>0</v>
      </c>
      <c r="AD1219">
        <f t="shared" ca="1" si="224"/>
        <v>0</v>
      </c>
    </row>
    <row r="1220" spans="1:30" x14ac:dyDescent="0.2">
      <c r="A1220" t="s">
        <v>11</v>
      </c>
      <c r="B1220" t="s">
        <v>2726</v>
      </c>
      <c r="C1220" t="s">
        <v>73</v>
      </c>
      <c r="D1220" t="s">
        <v>12</v>
      </c>
      <c r="E1220" t="s">
        <v>2727</v>
      </c>
      <c r="F1220" t="s">
        <v>2725</v>
      </c>
      <c r="G1220">
        <v>0.5232</v>
      </c>
      <c r="H1220">
        <v>0.52295000000000003</v>
      </c>
      <c r="J1220">
        <v>4</v>
      </c>
      <c r="L1220">
        <v>-4</v>
      </c>
      <c r="M1220" t="s">
        <v>13</v>
      </c>
      <c r="N1220">
        <f t="shared" ref="N1220:N1283" si="229">N1219-L1219</f>
        <v>48623.100000001054</v>
      </c>
      <c r="O1220">
        <f t="shared" si="225"/>
        <v>1</v>
      </c>
      <c r="V1220" s="4">
        <f t="shared" ca="1" si="219"/>
        <v>0</v>
      </c>
      <c r="W1220" s="4">
        <f t="shared" ca="1" si="220"/>
        <v>0</v>
      </c>
      <c r="X1220" s="4">
        <f t="shared" ca="1" si="221"/>
        <v>0</v>
      </c>
      <c r="Y1220" s="4">
        <f t="shared" ca="1" si="226"/>
        <v>0</v>
      </c>
      <c r="Z1220" s="4">
        <f t="shared" ca="1" si="227"/>
        <v>0</v>
      </c>
      <c r="AA1220" s="4">
        <f t="shared" ca="1" si="228"/>
        <v>0</v>
      </c>
      <c r="AB1220">
        <f t="shared" ca="1" si="222"/>
        <v>0</v>
      </c>
      <c r="AC1220">
        <f t="shared" ca="1" si="223"/>
        <v>0</v>
      </c>
      <c r="AD1220">
        <f t="shared" ca="1" si="224"/>
        <v>0</v>
      </c>
    </row>
    <row r="1221" spans="1:30" x14ac:dyDescent="0.2">
      <c r="A1221" t="s">
        <v>11</v>
      </c>
      <c r="B1221" t="s">
        <v>2728</v>
      </c>
      <c r="C1221" t="s">
        <v>28</v>
      </c>
      <c r="D1221" t="s">
        <v>12</v>
      </c>
      <c r="E1221" t="s">
        <v>2729</v>
      </c>
      <c r="F1221" t="s">
        <v>2725</v>
      </c>
      <c r="G1221">
        <v>0.52510999999999997</v>
      </c>
      <c r="H1221">
        <v>0.52295000000000003</v>
      </c>
      <c r="J1221">
        <v>1</v>
      </c>
      <c r="L1221">
        <v>-1</v>
      </c>
      <c r="M1221" t="s">
        <v>13</v>
      </c>
      <c r="N1221">
        <f t="shared" si="229"/>
        <v>48627.100000001054</v>
      </c>
      <c r="O1221">
        <f t="shared" si="225"/>
        <v>1</v>
      </c>
      <c r="V1221" s="4">
        <f t="shared" ca="1" si="219"/>
        <v>0</v>
      </c>
      <c r="W1221" s="4">
        <f t="shared" ca="1" si="220"/>
        <v>0</v>
      </c>
      <c r="X1221" s="4">
        <f t="shared" ca="1" si="221"/>
        <v>0</v>
      </c>
      <c r="Y1221" s="4">
        <f t="shared" ca="1" si="226"/>
        <v>0</v>
      </c>
      <c r="Z1221" s="4">
        <f t="shared" ca="1" si="227"/>
        <v>0</v>
      </c>
      <c r="AA1221" s="4">
        <f t="shared" ca="1" si="228"/>
        <v>0</v>
      </c>
      <c r="AB1221">
        <f t="shared" ca="1" si="222"/>
        <v>0</v>
      </c>
      <c r="AC1221">
        <f t="shared" ca="1" si="223"/>
        <v>0</v>
      </c>
      <c r="AD1221">
        <f t="shared" ca="1" si="224"/>
        <v>0</v>
      </c>
    </row>
    <row r="1222" spans="1:30" x14ac:dyDescent="0.2">
      <c r="A1222" t="s">
        <v>11</v>
      </c>
      <c r="B1222" t="s">
        <v>2730</v>
      </c>
      <c r="C1222" t="s">
        <v>28</v>
      </c>
      <c r="D1222" t="s">
        <v>37</v>
      </c>
      <c r="E1222" t="s">
        <v>2731</v>
      </c>
      <c r="F1222" t="s">
        <v>2732</v>
      </c>
      <c r="G1222">
        <v>1.8440099999999999</v>
      </c>
      <c r="H1222">
        <v>1.84131</v>
      </c>
      <c r="J1222">
        <v>1</v>
      </c>
      <c r="L1222">
        <v>-1</v>
      </c>
      <c r="M1222" t="s">
        <v>13</v>
      </c>
      <c r="N1222">
        <f t="shared" si="229"/>
        <v>48628.100000001054</v>
      </c>
      <c r="O1222">
        <f t="shared" si="225"/>
        <v>0</v>
      </c>
      <c r="V1222" s="4">
        <f t="shared" ca="1" si="219"/>
        <v>0</v>
      </c>
      <c r="W1222" s="4">
        <f t="shared" ca="1" si="220"/>
        <v>0</v>
      </c>
      <c r="X1222" s="4">
        <f t="shared" ca="1" si="221"/>
        <v>0</v>
      </c>
      <c r="Y1222" s="4">
        <f t="shared" ca="1" si="226"/>
        <v>0</v>
      </c>
      <c r="Z1222" s="4">
        <f t="shared" ca="1" si="227"/>
        <v>0</v>
      </c>
      <c r="AA1222" s="4">
        <f t="shared" ca="1" si="228"/>
        <v>0</v>
      </c>
      <c r="AB1222">
        <f t="shared" ca="1" si="222"/>
        <v>0</v>
      </c>
      <c r="AC1222">
        <f t="shared" ca="1" si="223"/>
        <v>0</v>
      </c>
      <c r="AD1222">
        <f t="shared" ca="1" si="224"/>
        <v>0</v>
      </c>
    </row>
    <row r="1223" spans="1:30" x14ac:dyDescent="0.2">
      <c r="A1223" t="s">
        <v>11</v>
      </c>
      <c r="B1223" t="s">
        <v>2733</v>
      </c>
      <c r="C1223" t="s">
        <v>36</v>
      </c>
      <c r="D1223" t="s">
        <v>37</v>
      </c>
      <c r="E1223" t="s">
        <v>2734</v>
      </c>
      <c r="F1223" t="s">
        <v>2732</v>
      </c>
      <c r="G1223">
        <v>1.8415699999999999</v>
      </c>
      <c r="H1223">
        <v>1.84131</v>
      </c>
      <c r="J1223">
        <v>2</v>
      </c>
      <c r="L1223">
        <v>-2</v>
      </c>
      <c r="M1223" t="s">
        <v>13</v>
      </c>
      <c r="N1223">
        <f t="shared" si="229"/>
        <v>48629.100000001054</v>
      </c>
      <c r="O1223">
        <f t="shared" si="225"/>
        <v>0</v>
      </c>
      <c r="V1223" s="4">
        <f t="shared" ca="1" si="219"/>
        <v>0</v>
      </c>
      <c r="W1223" s="4">
        <f t="shared" ca="1" si="220"/>
        <v>0</v>
      </c>
      <c r="X1223" s="4">
        <f t="shared" ca="1" si="221"/>
        <v>0</v>
      </c>
      <c r="Y1223" s="4">
        <f t="shared" ca="1" si="226"/>
        <v>0</v>
      </c>
      <c r="Z1223" s="4">
        <f t="shared" ca="1" si="227"/>
        <v>0</v>
      </c>
      <c r="AA1223" s="4">
        <f t="shared" ca="1" si="228"/>
        <v>0</v>
      </c>
      <c r="AB1223">
        <f t="shared" ca="1" si="222"/>
        <v>0</v>
      </c>
      <c r="AC1223">
        <f t="shared" ca="1" si="223"/>
        <v>0</v>
      </c>
      <c r="AD1223">
        <f t="shared" ca="1" si="224"/>
        <v>0</v>
      </c>
    </row>
    <row r="1224" spans="1:30" x14ac:dyDescent="0.2">
      <c r="A1224" t="s">
        <v>11</v>
      </c>
      <c r="B1224" t="s">
        <v>2735</v>
      </c>
      <c r="C1224" t="s">
        <v>34</v>
      </c>
      <c r="D1224" t="s">
        <v>20</v>
      </c>
      <c r="E1224" t="s">
        <v>2736</v>
      </c>
      <c r="F1224" t="s">
        <v>2737</v>
      </c>
      <c r="G1224">
        <v>0.91891</v>
      </c>
      <c r="H1224">
        <v>0.92130000000000001</v>
      </c>
      <c r="J1224">
        <v>1</v>
      </c>
      <c r="L1224">
        <v>0.92</v>
      </c>
      <c r="M1224" t="s">
        <v>13</v>
      </c>
      <c r="N1224">
        <f t="shared" si="229"/>
        <v>48631.100000001054</v>
      </c>
      <c r="O1224">
        <f t="shared" si="225"/>
        <v>0</v>
      </c>
      <c r="V1224" s="4">
        <f t="shared" ca="1" si="219"/>
        <v>0</v>
      </c>
      <c r="W1224" s="4">
        <f t="shared" ca="1" si="220"/>
        <v>0</v>
      </c>
      <c r="X1224" s="4">
        <f t="shared" ca="1" si="221"/>
        <v>0</v>
      </c>
      <c r="Y1224" s="4">
        <f t="shared" ca="1" si="226"/>
        <v>0</v>
      </c>
      <c r="Z1224" s="4">
        <f t="shared" ca="1" si="227"/>
        <v>0</v>
      </c>
      <c r="AA1224" s="4">
        <f t="shared" ca="1" si="228"/>
        <v>0</v>
      </c>
      <c r="AB1224">
        <f t="shared" ca="1" si="222"/>
        <v>0</v>
      </c>
      <c r="AC1224">
        <f t="shared" ca="1" si="223"/>
        <v>0</v>
      </c>
      <c r="AD1224">
        <f t="shared" ca="1" si="224"/>
        <v>0</v>
      </c>
    </row>
    <row r="1225" spans="1:30" x14ac:dyDescent="0.2">
      <c r="A1225" t="s">
        <v>11</v>
      </c>
      <c r="B1225" t="s">
        <v>2738</v>
      </c>
      <c r="C1225" t="s">
        <v>76</v>
      </c>
      <c r="D1225" t="s">
        <v>20</v>
      </c>
      <c r="E1225" t="s">
        <v>2739</v>
      </c>
      <c r="F1225" t="s">
        <v>2740</v>
      </c>
      <c r="G1225">
        <v>0.91835</v>
      </c>
      <c r="H1225">
        <v>0.91881999999999997</v>
      </c>
      <c r="J1225">
        <v>2</v>
      </c>
      <c r="L1225">
        <v>1.84</v>
      </c>
      <c r="M1225" t="s">
        <v>13</v>
      </c>
      <c r="N1225">
        <f t="shared" si="229"/>
        <v>48630.180000001055</v>
      </c>
      <c r="O1225">
        <f t="shared" si="225"/>
        <v>0</v>
      </c>
      <c r="V1225" s="4">
        <f t="shared" ca="1" si="219"/>
        <v>0</v>
      </c>
      <c r="W1225" s="4">
        <f t="shared" ca="1" si="220"/>
        <v>0</v>
      </c>
      <c r="X1225" s="4">
        <f t="shared" ca="1" si="221"/>
        <v>0</v>
      </c>
      <c r="Y1225" s="4">
        <f t="shared" ca="1" si="226"/>
        <v>0</v>
      </c>
      <c r="Z1225" s="4">
        <f t="shared" ca="1" si="227"/>
        <v>0</v>
      </c>
      <c r="AA1225" s="4">
        <f t="shared" ca="1" si="228"/>
        <v>0</v>
      </c>
      <c r="AB1225">
        <f t="shared" ca="1" si="222"/>
        <v>0</v>
      </c>
      <c r="AC1225">
        <f t="shared" ca="1" si="223"/>
        <v>0</v>
      </c>
      <c r="AD1225">
        <f t="shared" ca="1" si="224"/>
        <v>0</v>
      </c>
    </row>
    <row r="1226" spans="1:30" x14ac:dyDescent="0.2">
      <c r="A1226" t="s">
        <v>11</v>
      </c>
      <c r="B1226" t="s">
        <v>2741</v>
      </c>
      <c r="C1226" t="s">
        <v>28</v>
      </c>
      <c r="D1226" t="s">
        <v>20</v>
      </c>
      <c r="E1226" t="s">
        <v>2742</v>
      </c>
      <c r="F1226" t="s">
        <v>2740</v>
      </c>
      <c r="G1226">
        <v>0.91866999999999999</v>
      </c>
      <c r="H1226">
        <v>0.91881999999999997</v>
      </c>
      <c r="J1226">
        <v>1</v>
      </c>
      <c r="L1226">
        <v>0.92</v>
      </c>
      <c r="M1226" t="s">
        <v>13</v>
      </c>
      <c r="N1226">
        <f t="shared" si="229"/>
        <v>48628.340000001059</v>
      </c>
      <c r="O1226">
        <f t="shared" si="225"/>
        <v>0</v>
      </c>
      <c r="V1226" s="4">
        <f t="shared" ca="1" si="219"/>
        <v>0</v>
      </c>
      <c r="W1226" s="4">
        <f t="shared" ca="1" si="220"/>
        <v>0</v>
      </c>
      <c r="X1226" s="4">
        <f t="shared" ca="1" si="221"/>
        <v>0</v>
      </c>
      <c r="Y1226" s="4">
        <f t="shared" ca="1" si="226"/>
        <v>0</v>
      </c>
      <c r="Z1226" s="4">
        <f t="shared" ca="1" si="227"/>
        <v>0</v>
      </c>
      <c r="AA1226" s="4">
        <f t="shared" ca="1" si="228"/>
        <v>0</v>
      </c>
      <c r="AB1226">
        <f t="shared" ca="1" si="222"/>
        <v>0</v>
      </c>
      <c r="AC1226">
        <f t="shared" ca="1" si="223"/>
        <v>0</v>
      </c>
      <c r="AD1226">
        <f t="shared" ca="1" si="224"/>
        <v>0</v>
      </c>
    </row>
    <row r="1227" spans="1:30" x14ac:dyDescent="0.2">
      <c r="A1227" t="s">
        <v>14</v>
      </c>
      <c r="B1227" t="s">
        <v>2743</v>
      </c>
      <c r="C1227" t="s">
        <v>28</v>
      </c>
      <c r="D1227" t="s">
        <v>20</v>
      </c>
      <c r="E1227" t="s">
        <v>2744</v>
      </c>
      <c r="F1227" t="s">
        <v>2745</v>
      </c>
      <c r="G1227">
        <v>0.91573000000000004</v>
      </c>
      <c r="H1227">
        <v>0.91869999999999996</v>
      </c>
      <c r="J1227">
        <v>1</v>
      </c>
      <c r="L1227">
        <v>-1</v>
      </c>
      <c r="M1227" t="s">
        <v>13</v>
      </c>
      <c r="N1227">
        <f t="shared" si="229"/>
        <v>48627.420000001061</v>
      </c>
      <c r="O1227">
        <f t="shared" si="225"/>
        <v>0</v>
      </c>
      <c r="V1227" s="4">
        <f t="shared" ca="1" si="219"/>
        <v>0</v>
      </c>
      <c r="W1227" s="4">
        <f t="shared" ca="1" si="220"/>
        <v>0</v>
      </c>
      <c r="X1227" s="4">
        <f t="shared" ca="1" si="221"/>
        <v>0</v>
      </c>
      <c r="Y1227" s="4">
        <f t="shared" ca="1" si="226"/>
        <v>0</v>
      </c>
      <c r="Z1227" s="4">
        <f t="shared" ca="1" si="227"/>
        <v>0</v>
      </c>
      <c r="AA1227" s="4">
        <f t="shared" ca="1" si="228"/>
        <v>0</v>
      </c>
      <c r="AB1227">
        <f t="shared" ca="1" si="222"/>
        <v>0</v>
      </c>
      <c r="AC1227">
        <f t="shared" ca="1" si="223"/>
        <v>0</v>
      </c>
      <c r="AD1227">
        <f t="shared" ca="1" si="224"/>
        <v>0</v>
      </c>
    </row>
    <row r="1228" spans="1:30" x14ac:dyDescent="0.2">
      <c r="A1228" t="s">
        <v>14</v>
      </c>
      <c r="B1228" t="s">
        <v>2746</v>
      </c>
      <c r="C1228" t="s">
        <v>60</v>
      </c>
      <c r="D1228" t="s">
        <v>20</v>
      </c>
      <c r="E1228" t="s">
        <v>2747</v>
      </c>
      <c r="F1228" t="s">
        <v>2745</v>
      </c>
      <c r="G1228">
        <v>0.91815000000000002</v>
      </c>
      <c r="H1228">
        <v>0.91869999999999996</v>
      </c>
      <c r="J1228">
        <v>4</v>
      </c>
      <c r="L1228">
        <v>-4</v>
      </c>
      <c r="M1228" t="s">
        <v>13</v>
      </c>
      <c r="N1228">
        <f t="shared" si="229"/>
        <v>48628.420000001061</v>
      </c>
      <c r="O1228">
        <f t="shared" si="225"/>
        <v>0</v>
      </c>
      <c r="V1228" s="4">
        <f t="shared" ca="1" si="219"/>
        <v>0</v>
      </c>
      <c r="W1228" s="4">
        <f t="shared" ca="1" si="220"/>
        <v>0</v>
      </c>
      <c r="X1228" s="4">
        <f t="shared" ca="1" si="221"/>
        <v>0</v>
      </c>
      <c r="Y1228" s="4">
        <f t="shared" ca="1" si="226"/>
        <v>0</v>
      </c>
      <c r="Z1228" s="4">
        <f t="shared" ca="1" si="227"/>
        <v>0</v>
      </c>
      <c r="AA1228" s="4">
        <f t="shared" ca="1" si="228"/>
        <v>0</v>
      </c>
      <c r="AB1228">
        <f t="shared" ca="1" si="222"/>
        <v>0</v>
      </c>
      <c r="AC1228">
        <f t="shared" ca="1" si="223"/>
        <v>0</v>
      </c>
      <c r="AD1228">
        <f t="shared" ca="1" si="224"/>
        <v>0</v>
      </c>
    </row>
    <row r="1229" spans="1:30" x14ac:dyDescent="0.2">
      <c r="A1229" t="s">
        <v>14</v>
      </c>
      <c r="B1229" t="s">
        <v>2748</v>
      </c>
      <c r="C1229" t="s">
        <v>124</v>
      </c>
      <c r="D1229" t="s">
        <v>20</v>
      </c>
      <c r="E1229" t="s">
        <v>2749</v>
      </c>
      <c r="F1229" t="s">
        <v>2745</v>
      </c>
      <c r="G1229">
        <v>0.91688999999999998</v>
      </c>
      <c r="H1229">
        <v>0.91869999999999996</v>
      </c>
      <c r="J1229">
        <v>2</v>
      </c>
      <c r="L1229">
        <v>-2</v>
      </c>
      <c r="M1229" t="s">
        <v>13</v>
      </c>
      <c r="N1229">
        <f t="shared" si="229"/>
        <v>48632.420000001061</v>
      </c>
      <c r="O1229">
        <f t="shared" si="225"/>
        <v>0</v>
      </c>
      <c r="V1229" s="4">
        <f t="shared" ca="1" si="219"/>
        <v>0</v>
      </c>
      <c r="W1229" s="4">
        <f t="shared" ca="1" si="220"/>
        <v>0</v>
      </c>
      <c r="X1229" s="4">
        <f t="shared" ca="1" si="221"/>
        <v>0</v>
      </c>
      <c r="Y1229" s="4">
        <f t="shared" ca="1" si="226"/>
        <v>0</v>
      </c>
      <c r="Z1229" s="4">
        <f t="shared" ca="1" si="227"/>
        <v>0</v>
      </c>
      <c r="AA1229" s="4">
        <f t="shared" ca="1" si="228"/>
        <v>0</v>
      </c>
      <c r="AB1229">
        <f t="shared" ca="1" si="222"/>
        <v>0</v>
      </c>
      <c r="AC1229">
        <f t="shared" ca="1" si="223"/>
        <v>0</v>
      </c>
      <c r="AD1229">
        <f t="shared" ca="1" si="224"/>
        <v>0</v>
      </c>
    </row>
    <row r="1230" spans="1:30" x14ac:dyDescent="0.2">
      <c r="A1230" t="s">
        <v>11</v>
      </c>
      <c r="B1230" t="s">
        <v>2750</v>
      </c>
      <c r="C1230" t="s">
        <v>34</v>
      </c>
      <c r="D1230" t="s">
        <v>20</v>
      </c>
      <c r="E1230" t="s">
        <v>2751</v>
      </c>
      <c r="F1230" t="s">
        <v>2752</v>
      </c>
      <c r="G1230">
        <v>0.91935999999999996</v>
      </c>
      <c r="H1230">
        <v>0.91517000000000004</v>
      </c>
      <c r="J1230">
        <v>1</v>
      </c>
      <c r="L1230">
        <v>-1</v>
      </c>
      <c r="M1230" t="s">
        <v>13</v>
      </c>
      <c r="N1230">
        <f t="shared" si="229"/>
        <v>48634.420000001061</v>
      </c>
      <c r="O1230">
        <f t="shared" si="225"/>
        <v>1</v>
      </c>
      <c r="V1230" s="4">
        <f t="shared" ca="1" si="219"/>
        <v>0</v>
      </c>
      <c r="W1230" s="4">
        <f t="shared" ca="1" si="220"/>
        <v>0</v>
      </c>
      <c r="X1230" s="4">
        <f t="shared" ca="1" si="221"/>
        <v>0</v>
      </c>
      <c r="Y1230" s="4">
        <f t="shared" ca="1" si="226"/>
        <v>0</v>
      </c>
      <c r="Z1230" s="4">
        <f t="shared" ca="1" si="227"/>
        <v>0</v>
      </c>
      <c r="AA1230" s="4">
        <f t="shared" ca="1" si="228"/>
        <v>0</v>
      </c>
      <c r="AB1230">
        <f t="shared" ca="1" si="222"/>
        <v>0</v>
      </c>
      <c r="AC1230">
        <f t="shared" ca="1" si="223"/>
        <v>0</v>
      </c>
      <c r="AD1230">
        <f t="shared" ca="1" si="224"/>
        <v>0</v>
      </c>
    </row>
    <row r="1231" spans="1:30" x14ac:dyDescent="0.2">
      <c r="A1231" t="s">
        <v>11</v>
      </c>
      <c r="B1231" t="s">
        <v>2753</v>
      </c>
      <c r="C1231" t="s">
        <v>122</v>
      </c>
      <c r="D1231" t="s">
        <v>20</v>
      </c>
      <c r="E1231" t="s">
        <v>2754</v>
      </c>
      <c r="F1231" t="s">
        <v>2752</v>
      </c>
      <c r="G1231">
        <v>0.91800000000000004</v>
      </c>
      <c r="H1231">
        <v>0.91517000000000004</v>
      </c>
      <c r="J1231">
        <v>2</v>
      </c>
      <c r="L1231">
        <v>-2</v>
      </c>
      <c r="M1231" t="s">
        <v>13</v>
      </c>
      <c r="N1231">
        <f t="shared" si="229"/>
        <v>48635.420000001061</v>
      </c>
      <c r="O1231">
        <f t="shared" si="225"/>
        <v>0</v>
      </c>
      <c r="V1231" s="4">
        <f t="shared" ca="1" si="219"/>
        <v>0</v>
      </c>
      <c r="W1231" s="4">
        <f t="shared" ca="1" si="220"/>
        <v>0</v>
      </c>
      <c r="X1231" s="4">
        <f t="shared" ca="1" si="221"/>
        <v>0</v>
      </c>
      <c r="Y1231" s="4">
        <f t="shared" ca="1" si="226"/>
        <v>0</v>
      </c>
      <c r="Z1231" s="4">
        <f t="shared" ca="1" si="227"/>
        <v>0</v>
      </c>
      <c r="AA1231" s="4">
        <f t="shared" ca="1" si="228"/>
        <v>0</v>
      </c>
      <c r="AB1231">
        <f t="shared" ca="1" si="222"/>
        <v>0</v>
      </c>
      <c r="AC1231">
        <f t="shared" ca="1" si="223"/>
        <v>0</v>
      </c>
      <c r="AD1231">
        <f t="shared" ca="1" si="224"/>
        <v>0</v>
      </c>
    </row>
    <row r="1232" spans="1:30" x14ac:dyDescent="0.2">
      <c r="A1232" t="s">
        <v>11</v>
      </c>
      <c r="B1232" t="s">
        <v>2755</v>
      </c>
      <c r="C1232" t="s">
        <v>41</v>
      </c>
      <c r="D1232" t="s">
        <v>20</v>
      </c>
      <c r="E1232" t="s">
        <v>2756</v>
      </c>
      <c r="F1232" t="s">
        <v>2752</v>
      </c>
      <c r="G1232">
        <v>0.91617000000000004</v>
      </c>
      <c r="H1232">
        <v>0.91517000000000004</v>
      </c>
      <c r="J1232">
        <v>8</v>
      </c>
      <c r="L1232">
        <v>-8</v>
      </c>
      <c r="M1232" t="s">
        <v>13</v>
      </c>
      <c r="N1232">
        <f t="shared" si="229"/>
        <v>48637.420000001061</v>
      </c>
      <c r="O1232">
        <f t="shared" si="225"/>
        <v>0</v>
      </c>
      <c r="V1232" s="4">
        <f t="shared" ca="1" si="219"/>
        <v>0</v>
      </c>
      <c r="W1232" s="4">
        <f t="shared" ca="1" si="220"/>
        <v>0</v>
      </c>
      <c r="X1232" s="4">
        <f t="shared" ca="1" si="221"/>
        <v>0</v>
      </c>
      <c r="Y1232" s="4">
        <f t="shared" ca="1" si="226"/>
        <v>0</v>
      </c>
      <c r="Z1232" s="4">
        <f t="shared" ca="1" si="227"/>
        <v>0</v>
      </c>
      <c r="AA1232" s="4">
        <f t="shared" ca="1" si="228"/>
        <v>0</v>
      </c>
      <c r="AB1232">
        <f t="shared" ca="1" si="222"/>
        <v>0</v>
      </c>
      <c r="AC1232">
        <f t="shared" ca="1" si="223"/>
        <v>0</v>
      </c>
      <c r="AD1232">
        <f t="shared" ca="1" si="224"/>
        <v>0</v>
      </c>
    </row>
    <row r="1233" spans="1:30" x14ac:dyDescent="0.2">
      <c r="A1233" t="s">
        <v>11</v>
      </c>
      <c r="B1233" t="s">
        <v>2757</v>
      </c>
      <c r="C1233" t="s">
        <v>72</v>
      </c>
      <c r="D1233" t="s">
        <v>20</v>
      </c>
      <c r="E1233" t="s">
        <v>2758</v>
      </c>
      <c r="F1233" t="s">
        <v>2752</v>
      </c>
      <c r="G1233">
        <v>0.91713</v>
      </c>
      <c r="H1233">
        <v>0.91517000000000004</v>
      </c>
      <c r="J1233">
        <v>4</v>
      </c>
      <c r="L1233">
        <v>-4</v>
      </c>
      <c r="M1233" t="s">
        <v>13</v>
      </c>
      <c r="N1233">
        <f t="shared" si="229"/>
        <v>48645.420000001061</v>
      </c>
      <c r="O1233">
        <f t="shared" si="225"/>
        <v>0</v>
      </c>
      <c r="V1233" s="4">
        <f t="shared" ca="1" si="219"/>
        <v>0</v>
      </c>
      <c r="W1233" s="4">
        <f t="shared" ca="1" si="220"/>
        <v>0</v>
      </c>
      <c r="X1233" s="4">
        <f t="shared" ca="1" si="221"/>
        <v>0</v>
      </c>
      <c r="Y1233" s="4">
        <f t="shared" ca="1" si="226"/>
        <v>0</v>
      </c>
      <c r="Z1233" s="4">
        <f t="shared" ca="1" si="227"/>
        <v>0</v>
      </c>
      <c r="AA1233" s="4">
        <f t="shared" ca="1" si="228"/>
        <v>0</v>
      </c>
      <c r="AB1233">
        <f t="shared" ca="1" si="222"/>
        <v>0</v>
      </c>
      <c r="AC1233">
        <f t="shared" ca="1" si="223"/>
        <v>0</v>
      </c>
      <c r="AD1233">
        <f t="shared" ca="1" si="224"/>
        <v>0</v>
      </c>
    </row>
    <row r="1234" spans="1:30" x14ac:dyDescent="0.2">
      <c r="A1234" t="s">
        <v>11</v>
      </c>
      <c r="B1234" t="s">
        <v>2759</v>
      </c>
      <c r="C1234" t="s">
        <v>139</v>
      </c>
      <c r="D1234" t="s">
        <v>20</v>
      </c>
      <c r="E1234" t="s">
        <v>2760</v>
      </c>
      <c r="F1234" t="s">
        <v>2761</v>
      </c>
      <c r="G1234">
        <v>0.91905000000000003</v>
      </c>
      <c r="H1234">
        <v>0.91930000000000001</v>
      </c>
      <c r="J1234">
        <v>2</v>
      </c>
      <c r="L1234">
        <v>1.84</v>
      </c>
      <c r="M1234" t="s">
        <v>13</v>
      </c>
      <c r="N1234">
        <f t="shared" si="229"/>
        <v>48649.420000001061</v>
      </c>
      <c r="O1234">
        <f t="shared" si="225"/>
        <v>1</v>
      </c>
      <c r="V1234" s="4">
        <f t="shared" ca="1" si="219"/>
        <v>0</v>
      </c>
      <c r="W1234" s="4">
        <f t="shared" ca="1" si="220"/>
        <v>0</v>
      </c>
      <c r="X1234" s="4">
        <f t="shared" ca="1" si="221"/>
        <v>0</v>
      </c>
      <c r="Y1234" s="4">
        <f t="shared" ca="1" si="226"/>
        <v>0</v>
      </c>
      <c r="Z1234" s="4">
        <f t="shared" ca="1" si="227"/>
        <v>0</v>
      </c>
      <c r="AA1234" s="4">
        <f t="shared" ca="1" si="228"/>
        <v>0</v>
      </c>
      <c r="AB1234">
        <f t="shared" ca="1" si="222"/>
        <v>0</v>
      </c>
      <c r="AC1234">
        <f t="shared" ca="1" si="223"/>
        <v>0</v>
      </c>
      <c r="AD1234">
        <f t="shared" ca="1" si="224"/>
        <v>0</v>
      </c>
    </row>
    <row r="1235" spans="1:30" x14ac:dyDescent="0.2">
      <c r="A1235" t="s">
        <v>11</v>
      </c>
      <c r="B1235" t="s">
        <v>2762</v>
      </c>
      <c r="C1235" t="s">
        <v>153</v>
      </c>
      <c r="D1235" t="s">
        <v>20</v>
      </c>
      <c r="E1235" t="s">
        <v>2763</v>
      </c>
      <c r="F1235" t="s">
        <v>2761</v>
      </c>
      <c r="G1235">
        <v>0.91822999999999999</v>
      </c>
      <c r="H1235">
        <v>0.91930000000000001</v>
      </c>
      <c r="J1235">
        <v>4</v>
      </c>
      <c r="L1235">
        <v>3.68</v>
      </c>
      <c r="M1235" t="s">
        <v>13</v>
      </c>
      <c r="N1235">
        <f t="shared" si="229"/>
        <v>48647.580000001064</v>
      </c>
      <c r="O1235">
        <f t="shared" si="225"/>
        <v>1</v>
      </c>
      <c r="V1235" s="4">
        <f t="shared" ca="1" si="219"/>
        <v>0</v>
      </c>
      <c r="W1235" s="4">
        <f t="shared" ca="1" si="220"/>
        <v>0</v>
      </c>
      <c r="X1235" s="4">
        <f t="shared" ca="1" si="221"/>
        <v>0</v>
      </c>
      <c r="Y1235" s="4">
        <f t="shared" ca="1" si="226"/>
        <v>0</v>
      </c>
      <c r="Z1235" s="4">
        <f t="shared" ca="1" si="227"/>
        <v>0</v>
      </c>
      <c r="AA1235" s="4">
        <f t="shared" ca="1" si="228"/>
        <v>0</v>
      </c>
      <c r="AB1235">
        <f t="shared" ca="1" si="222"/>
        <v>0</v>
      </c>
      <c r="AC1235">
        <f t="shared" ca="1" si="223"/>
        <v>0</v>
      </c>
      <c r="AD1235">
        <f t="shared" ca="1" si="224"/>
        <v>0</v>
      </c>
    </row>
    <row r="1236" spans="1:30" x14ac:dyDescent="0.2">
      <c r="A1236" t="s">
        <v>11</v>
      </c>
      <c r="B1236" t="s">
        <v>2764</v>
      </c>
      <c r="C1236" t="s">
        <v>28</v>
      </c>
      <c r="D1236" t="s">
        <v>20</v>
      </c>
      <c r="E1236" t="s">
        <v>2765</v>
      </c>
      <c r="F1236" t="s">
        <v>2761</v>
      </c>
      <c r="G1236">
        <v>0.91986999999999997</v>
      </c>
      <c r="H1236">
        <v>0.91930000000000001</v>
      </c>
      <c r="J1236">
        <v>1</v>
      </c>
      <c r="L1236">
        <v>-1</v>
      </c>
      <c r="M1236" t="s">
        <v>13</v>
      </c>
      <c r="N1236">
        <f t="shared" si="229"/>
        <v>48643.900000001064</v>
      </c>
      <c r="O1236">
        <f t="shared" si="225"/>
        <v>0</v>
      </c>
      <c r="V1236" s="4">
        <f t="shared" ca="1" si="219"/>
        <v>0</v>
      </c>
      <c r="W1236" s="4">
        <f t="shared" ca="1" si="220"/>
        <v>0</v>
      </c>
      <c r="X1236" s="4">
        <f t="shared" ca="1" si="221"/>
        <v>0</v>
      </c>
      <c r="Y1236" s="4">
        <f t="shared" ca="1" si="226"/>
        <v>0</v>
      </c>
      <c r="Z1236" s="4">
        <f t="shared" ca="1" si="227"/>
        <v>0</v>
      </c>
      <c r="AA1236" s="4">
        <f t="shared" ca="1" si="228"/>
        <v>0</v>
      </c>
      <c r="AB1236">
        <f t="shared" ca="1" si="222"/>
        <v>0</v>
      </c>
      <c r="AC1236">
        <f t="shared" ca="1" si="223"/>
        <v>0</v>
      </c>
      <c r="AD1236">
        <f t="shared" ca="1" si="224"/>
        <v>0</v>
      </c>
    </row>
    <row r="1237" spans="1:30" x14ac:dyDescent="0.2">
      <c r="A1237" t="s">
        <v>11</v>
      </c>
      <c r="B1237" t="s">
        <v>2766</v>
      </c>
      <c r="C1237" t="s">
        <v>146</v>
      </c>
      <c r="D1237" t="s">
        <v>20</v>
      </c>
      <c r="E1237" t="s">
        <v>2767</v>
      </c>
      <c r="F1237" t="s">
        <v>2761</v>
      </c>
      <c r="G1237">
        <v>0.91700000000000004</v>
      </c>
      <c r="H1237">
        <v>0.91930000000000001</v>
      </c>
      <c r="J1237">
        <v>8</v>
      </c>
      <c r="L1237">
        <v>7.36</v>
      </c>
      <c r="M1237" t="s">
        <v>13</v>
      </c>
      <c r="N1237">
        <f t="shared" si="229"/>
        <v>48644.900000001064</v>
      </c>
      <c r="O1237">
        <f t="shared" si="225"/>
        <v>0</v>
      </c>
      <c r="V1237" s="4">
        <f t="shared" ca="1" si="219"/>
        <v>0</v>
      </c>
      <c r="W1237" s="4">
        <f t="shared" ca="1" si="220"/>
        <v>0</v>
      </c>
      <c r="X1237" s="4">
        <f t="shared" ca="1" si="221"/>
        <v>0</v>
      </c>
      <c r="Y1237" s="4">
        <f t="shared" ca="1" si="226"/>
        <v>0</v>
      </c>
      <c r="Z1237" s="4">
        <f t="shared" ca="1" si="227"/>
        <v>0</v>
      </c>
      <c r="AA1237" s="4">
        <f t="shared" ca="1" si="228"/>
        <v>0</v>
      </c>
      <c r="AB1237">
        <f t="shared" ca="1" si="222"/>
        <v>0</v>
      </c>
      <c r="AC1237">
        <f t="shared" ca="1" si="223"/>
        <v>0</v>
      </c>
      <c r="AD1237">
        <f t="shared" ca="1" si="224"/>
        <v>0</v>
      </c>
    </row>
    <row r="1238" spans="1:30" x14ac:dyDescent="0.2">
      <c r="A1238" t="s">
        <v>14</v>
      </c>
      <c r="B1238" t="s">
        <v>2768</v>
      </c>
      <c r="C1238" t="s">
        <v>17</v>
      </c>
      <c r="D1238" t="s">
        <v>20</v>
      </c>
      <c r="E1238" t="s">
        <v>2769</v>
      </c>
      <c r="F1238" t="s">
        <v>2770</v>
      </c>
      <c r="G1238">
        <v>0.91952999999999996</v>
      </c>
      <c r="H1238">
        <v>0.92001999999999995</v>
      </c>
      <c r="J1238">
        <v>2</v>
      </c>
      <c r="L1238">
        <v>-2</v>
      </c>
      <c r="M1238" t="s">
        <v>13</v>
      </c>
      <c r="N1238">
        <f t="shared" si="229"/>
        <v>48637.540000001063</v>
      </c>
      <c r="O1238">
        <f t="shared" si="225"/>
        <v>0</v>
      </c>
      <c r="V1238" s="4">
        <f t="shared" ca="1" si="219"/>
        <v>0</v>
      </c>
      <c r="W1238" s="4">
        <f t="shared" ca="1" si="220"/>
        <v>0</v>
      </c>
      <c r="X1238" s="4">
        <f t="shared" ca="1" si="221"/>
        <v>0</v>
      </c>
      <c r="Y1238" s="4">
        <f t="shared" ca="1" si="226"/>
        <v>0</v>
      </c>
      <c r="Z1238" s="4">
        <f t="shared" ca="1" si="227"/>
        <v>0</v>
      </c>
      <c r="AA1238" s="4">
        <f t="shared" ca="1" si="228"/>
        <v>0</v>
      </c>
      <c r="AB1238">
        <f t="shared" ca="1" si="222"/>
        <v>0</v>
      </c>
      <c r="AC1238">
        <f t="shared" ca="1" si="223"/>
        <v>0</v>
      </c>
      <c r="AD1238">
        <f t="shared" ca="1" si="224"/>
        <v>0</v>
      </c>
    </row>
    <row r="1239" spans="1:30" x14ac:dyDescent="0.2">
      <c r="A1239" t="s">
        <v>14</v>
      </c>
      <c r="B1239" t="s">
        <v>2771</v>
      </c>
      <c r="C1239" t="s">
        <v>28</v>
      </c>
      <c r="D1239" t="s">
        <v>20</v>
      </c>
      <c r="E1239" t="s">
        <v>2772</v>
      </c>
      <c r="F1239" t="s">
        <v>2770</v>
      </c>
      <c r="G1239">
        <v>0.91847000000000001</v>
      </c>
      <c r="H1239">
        <v>0.92001999999999995</v>
      </c>
      <c r="J1239">
        <v>1</v>
      </c>
      <c r="L1239">
        <v>-1</v>
      </c>
      <c r="M1239" t="s">
        <v>13</v>
      </c>
      <c r="N1239">
        <f t="shared" si="229"/>
        <v>48639.540000001063</v>
      </c>
      <c r="O1239">
        <f t="shared" si="225"/>
        <v>1</v>
      </c>
      <c r="V1239" s="4">
        <f t="shared" ca="1" si="219"/>
        <v>0</v>
      </c>
      <c r="W1239" s="4">
        <f t="shared" ca="1" si="220"/>
        <v>0</v>
      </c>
      <c r="X1239" s="4">
        <f t="shared" ca="1" si="221"/>
        <v>0</v>
      </c>
      <c r="Y1239" s="4">
        <f t="shared" ca="1" si="226"/>
        <v>0</v>
      </c>
      <c r="Z1239" s="4">
        <f t="shared" ca="1" si="227"/>
        <v>0</v>
      </c>
      <c r="AA1239" s="4">
        <f t="shared" ca="1" si="228"/>
        <v>0</v>
      </c>
      <c r="AB1239">
        <f t="shared" ca="1" si="222"/>
        <v>0</v>
      </c>
      <c r="AC1239">
        <f t="shared" ca="1" si="223"/>
        <v>0</v>
      </c>
      <c r="AD1239">
        <f t="shared" ca="1" si="224"/>
        <v>0</v>
      </c>
    </row>
    <row r="1240" spans="1:30" x14ac:dyDescent="0.2">
      <c r="A1240" t="s">
        <v>14</v>
      </c>
      <c r="B1240" t="s">
        <v>2773</v>
      </c>
      <c r="C1240" t="s">
        <v>50</v>
      </c>
      <c r="D1240" t="s">
        <v>20</v>
      </c>
      <c r="E1240" t="s">
        <v>2774</v>
      </c>
      <c r="F1240" t="s">
        <v>2770</v>
      </c>
      <c r="G1240">
        <v>0.92081999999999997</v>
      </c>
      <c r="H1240">
        <v>0.92001999999999995</v>
      </c>
      <c r="J1240">
        <v>4</v>
      </c>
      <c r="L1240">
        <v>3.68</v>
      </c>
      <c r="M1240" t="s">
        <v>13</v>
      </c>
      <c r="N1240">
        <f t="shared" si="229"/>
        <v>48640.540000001063</v>
      </c>
      <c r="O1240">
        <f t="shared" si="225"/>
        <v>0</v>
      </c>
      <c r="V1240" s="4">
        <f t="shared" ca="1" si="219"/>
        <v>0</v>
      </c>
      <c r="W1240" s="4">
        <f t="shared" ca="1" si="220"/>
        <v>0</v>
      </c>
      <c r="X1240" s="4">
        <f t="shared" ca="1" si="221"/>
        <v>0</v>
      </c>
      <c r="Y1240" s="4">
        <f t="shared" ca="1" si="226"/>
        <v>0</v>
      </c>
      <c r="Z1240" s="4">
        <f t="shared" ca="1" si="227"/>
        <v>0</v>
      </c>
      <c r="AA1240" s="4">
        <f t="shared" ca="1" si="228"/>
        <v>0</v>
      </c>
      <c r="AB1240">
        <f t="shared" ca="1" si="222"/>
        <v>0</v>
      </c>
      <c r="AC1240">
        <f t="shared" ca="1" si="223"/>
        <v>0</v>
      </c>
      <c r="AD1240">
        <f t="shared" ca="1" si="224"/>
        <v>0</v>
      </c>
    </row>
    <row r="1241" spans="1:30" x14ac:dyDescent="0.2">
      <c r="A1241" t="s">
        <v>11</v>
      </c>
      <c r="B1241" t="s">
        <v>2775</v>
      </c>
      <c r="C1241" t="s">
        <v>28</v>
      </c>
      <c r="D1241" t="s">
        <v>20</v>
      </c>
      <c r="E1241" t="s">
        <v>2776</v>
      </c>
      <c r="F1241" t="s">
        <v>2777</v>
      </c>
      <c r="G1241">
        <v>0.91769000000000001</v>
      </c>
      <c r="H1241">
        <v>0.91844000000000003</v>
      </c>
      <c r="J1241">
        <v>1</v>
      </c>
      <c r="L1241">
        <v>0.92</v>
      </c>
      <c r="M1241" t="s">
        <v>13</v>
      </c>
      <c r="N1241">
        <f t="shared" si="229"/>
        <v>48636.860000001063</v>
      </c>
      <c r="O1241">
        <f t="shared" si="225"/>
        <v>0</v>
      </c>
      <c r="V1241" s="4">
        <f t="shared" ca="1" si="219"/>
        <v>0</v>
      </c>
      <c r="W1241" s="4">
        <f t="shared" ca="1" si="220"/>
        <v>0</v>
      </c>
      <c r="X1241" s="4">
        <f t="shared" ca="1" si="221"/>
        <v>0</v>
      </c>
      <c r="Y1241" s="4">
        <f t="shared" ca="1" si="226"/>
        <v>0</v>
      </c>
      <c r="Z1241" s="4">
        <f t="shared" ca="1" si="227"/>
        <v>0</v>
      </c>
      <c r="AA1241" s="4">
        <f t="shared" ca="1" si="228"/>
        <v>0</v>
      </c>
      <c r="AB1241">
        <f t="shared" ca="1" si="222"/>
        <v>0</v>
      </c>
      <c r="AC1241">
        <f t="shared" ca="1" si="223"/>
        <v>0</v>
      </c>
      <c r="AD1241">
        <f t="shared" ca="1" si="224"/>
        <v>0</v>
      </c>
    </row>
    <row r="1242" spans="1:30" x14ac:dyDescent="0.2">
      <c r="A1242" t="s">
        <v>11</v>
      </c>
      <c r="B1242" t="s">
        <v>2778</v>
      </c>
      <c r="C1242" t="s">
        <v>28</v>
      </c>
      <c r="D1242" t="s">
        <v>20</v>
      </c>
      <c r="E1242" t="s">
        <v>2779</v>
      </c>
      <c r="F1242" t="s">
        <v>2780</v>
      </c>
      <c r="G1242">
        <v>0.91524000000000005</v>
      </c>
      <c r="H1242">
        <v>0.91720999999999997</v>
      </c>
      <c r="J1242">
        <v>1</v>
      </c>
      <c r="L1242">
        <v>0.92</v>
      </c>
      <c r="M1242" t="s">
        <v>13</v>
      </c>
      <c r="N1242">
        <f t="shared" si="229"/>
        <v>48635.940000001065</v>
      </c>
      <c r="O1242">
        <f t="shared" si="225"/>
        <v>0</v>
      </c>
      <c r="V1242" s="4">
        <f t="shared" ca="1" si="219"/>
        <v>0</v>
      </c>
      <c r="W1242" s="4">
        <f t="shared" ca="1" si="220"/>
        <v>0</v>
      </c>
      <c r="X1242" s="4">
        <f t="shared" ca="1" si="221"/>
        <v>0</v>
      </c>
      <c r="Y1242" s="4">
        <f t="shared" ca="1" si="226"/>
        <v>0</v>
      </c>
      <c r="Z1242" s="4">
        <f t="shared" ca="1" si="227"/>
        <v>0</v>
      </c>
      <c r="AA1242" s="4">
        <f t="shared" ca="1" si="228"/>
        <v>0</v>
      </c>
      <c r="AB1242">
        <f t="shared" ca="1" si="222"/>
        <v>0</v>
      </c>
      <c r="AC1242">
        <f t="shared" ca="1" si="223"/>
        <v>0</v>
      </c>
      <c r="AD1242">
        <f t="shared" ca="1" si="224"/>
        <v>0</v>
      </c>
    </row>
    <row r="1243" spans="1:30" x14ac:dyDescent="0.2">
      <c r="A1243" t="s">
        <v>11</v>
      </c>
      <c r="B1243" t="s">
        <v>2781</v>
      </c>
      <c r="C1243" t="s">
        <v>28</v>
      </c>
      <c r="D1243" t="s">
        <v>20</v>
      </c>
      <c r="E1243" t="s">
        <v>2782</v>
      </c>
      <c r="F1243" t="s">
        <v>2783</v>
      </c>
      <c r="G1243">
        <v>0.91324000000000005</v>
      </c>
      <c r="H1243">
        <v>0.9153</v>
      </c>
      <c r="J1243">
        <v>1</v>
      </c>
      <c r="L1243">
        <v>0.92</v>
      </c>
      <c r="M1243" t="s">
        <v>13</v>
      </c>
      <c r="N1243">
        <f t="shared" si="229"/>
        <v>48635.020000001066</v>
      </c>
      <c r="O1243">
        <f t="shared" si="225"/>
        <v>0</v>
      </c>
      <c r="V1243" s="4">
        <f t="shared" ca="1" si="219"/>
        <v>0</v>
      </c>
      <c r="W1243" s="4">
        <f t="shared" ca="1" si="220"/>
        <v>0</v>
      </c>
      <c r="X1243" s="4">
        <f t="shared" ca="1" si="221"/>
        <v>0</v>
      </c>
      <c r="Y1243" s="4">
        <f t="shared" ca="1" si="226"/>
        <v>0</v>
      </c>
      <c r="Z1243" s="4">
        <f t="shared" ca="1" si="227"/>
        <v>0</v>
      </c>
      <c r="AA1243" s="4">
        <f t="shared" ca="1" si="228"/>
        <v>0</v>
      </c>
      <c r="AB1243">
        <f t="shared" ca="1" si="222"/>
        <v>0</v>
      </c>
      <c r="AC1243">
        <f t="shared" ca="1" si="223"/>
        <v>0</v>
      </c>
      <c r="AD1243">
        <f t="shared" ca="1" si="224"/>
        <v>0</v>
      </c>
    </row>
    <row r="1244" spans="1:30" x14ac:dyDescent="0.2">
      <c r="A1244" t="s">
        <v>14</v>
      </c>
      <c r="B1244" t="s">
        <v>2784</v>
      </c>
      <c r="C1244" t="s">
        <v>141</v>
      </c>
      <c r="D1244" t="s">
        <v>20</v>
      </c>
      <c r="E1244" t="s">
        <v>2785</v>
      </c>
      <c r="F1244" t="s">
        <v>2786</v>
      </c>
      <c r="G1244">
        <v>0.91249999999999998</v>
      </c>
      <c r="H1244">
        <v>0.91366999999999998</v>
      </c>
      <c r="J1244">
        <v>2</v>
      </c>
      <c r="L1244">
        <v>-2</v>
      </c>
      <c r="M1244" t="s">
        <v>13</v>
      </c>
      <c r="N1244">
        <f t="shared" si="229"/>
        <v>48634.100000001068</v>
      </c>
      <c r="O1244">
        <f t="shared" si="225"/>
        <v>0</v>
      </c>
      <c r="V1244" s="4">
        <f t="shared" ca="1" si="219"/>
        <v>0</v>
      </c>
      <c r="W1244" s="4">
        <f t="shared" ca="1" si="220"/>
        <v>0</v>
      </c>
      <c r="X1244" s="4">
        <f t="shared" ca="1" si="221"/>
        <v>0</v>
      </c>
      <c r="Y1244" s="4">
        <f t="shared" ca="1" si="226"/>
        <v>0</v>
      </c>
      <c r="Z1244" s="4">
        <f t="shared" ca="1" si="227"/>
        <v>0</v>
      </c>
      <c r="AA1244" s="4">
        <f t="shared" ca="1" si="228"/>
        <v>0</v>
      </c>
      <c r="AB1244">
        <f t="shared" ca="1" si="222"/>
        <v>0</v>
      </c>
      <c r="AC1244">
        <f t="shared" ca="1" si="223"/>
        <v>0</v>
      </c>
      <c r="AD1244">
        <f t="shared" ca="1" si="224"/>
        <v>0</v>
      </c>
    </row>
    <row r="1245" spans="1:30" x14ac:dyDescent="0.2">
      <c r="A1245" t="s">
        <v>14</v>
      </c>
      <c r="B1245" t="s">
        <v>2787</v>
      </c>
      <c r="C1245" t="s">
        <v>48</v>
      </c>
      <c r="D1245" t="s">
        <v>20</v>
      </c>
      <c r="E1245" t="s">
        <v>2788</v>
      </c>
      <c r="F1245" t="s">
        <v>2786</v>
      </c>
      <c r="G1245">
        <v>0.91356000000000004</v>
      </c>
      <c r="H1245">
        <v>0.91366999999999998</v>
      </c>
      <c r="J1245">
        <v>8</v>
      </c>
      <c r="L1245">
        <v>-8</v>
      </c>
      <c r="M1245" t="s">
        <v>13</v>
      </c>
      <c r="N1245">
        <f t="shared" si="229"/>
        <v>48636.100000001068</v>
      </c>
      <c r="O1245">
        <f t="shared" si="225"/>
        <v>0</v>
      </c>
      <c r="V1245" s="4">
        <f t="shared" ca="1" si="219"/>
        <v>0</v>
      </c>
      <c r="W1245" s="4">
        <f t="shared" ca="1" si="220"/>
        <v>0</v>
      </c>
      <c r="X1245" s="4">
        <f t="shared" ca="1" si="221"/>
        <v>0</v>
      </c>
      <c r="Y1245" s="4">
        <f t="shared" ca="1" si="226"/>
        <v>0</v>
      </c>
      <c r="Z1245" s="4">
        <f t="shared" ca="1" si="227"/>
        <v>0</v>
      </c>
      <c r="AA1245" s="4">
        <f t="shared" ca="1" si="228"/>
        <v>0</v>
      </c>
      <c r="AB1245">
        <f t="shared" ca="1" si="222"/>
        <v>0</v>
      </c>
      <c r="AC1245">
        <f t="shared" ca="1" si="223"/>
        <v>0</v>
      </c>
      <c r="AD1245">
        <f t="shared" ca="1" si="224"/>
        <v>0</v>
      </c>
    </row>
    <row r="1246" spans="1:30" x14ac:dyDescent="0.2">
      <c r="A1246" t="s">
        <v>14</v>
      </c>
      <c r="B1246" t="s">
        <v>2789</v>
      </c>
      <c r="C1246" t="s">
        <v>34</v>
      </c>
      <c r="D1246" t="s">
        <v>20</v>
      </c>
      <c r="E1246" t="s">
        <v>2790</v>
      </c>
      <c r="F1246" t="s">
        <v>2786</v>
      </c>
      <c r="G1246">
        <v>0.91168000000000005</v>
      </c>
      <c r="H1246">
        <v>0.91366999999999998</v>
      </c>
      <c r="J1246">
        <v>1</v>
      </c>
      <c r="L1246">
        <v>-1</v>
      </c>
      <c r="M1246" t="s">
        <v>13</v>
      </c>
      <c r="N1246">
        <f t="shared" si="229"/>
        <v>48644.100000001068</v>
      </c>
      <c r="O1246">
        <f t="shared" si="225"/>
        <v>0</v>
      </c>
      <c r="V1246" s="4">
        <f t="shared" ca="1" si="219"/>
        <v>0</v>
      </c>
      <c r="W1246" s="4">
        <f t="shared" ca="1" si="220"/>
        <v>0</v>
      </c>
      <c r="X1246" s="4">
        <f t="shared" ca="1" si="221"/>
        <v>0</v>
      </c>
      <c r="Y1246" s="4">
        <f t="shared" ca="1" si="226"/>
        <v>0</v>
      </c>
      <c r="Z1246" s="4">
        <f t="shared" ca="1" si="227"/>
        <v>0</v>
      </c>
      <c r="AA1246" s="4">
        <f t="shared" ca="1" si="228"/>
        <v>0</v>
      </c>
      <c r="AB1246">
        <f t="shared" ca="1" si="222"/>
        <v>0</v>
      </c>
      <c r="AC1246">
        <f t="shared" ca="1" si="223"/>
        <v>0</v>
      </c>
      <c r="AD1246">
        <f t="shared" ca="1" si="224"/>
        <v>0</v>
      </c>
    </row>
    <row r="1247" spans="1:30" x14ac:dyDescent="0.2">
      <c r="A1247" t="s">
        <v>14</v>
      </c>
      <c r="B1247" t="s">
        <v>2791</v>
      </c>
      <c r="C1247" t="s">
        <v>72</v>
      </c>
      <c r="D1247" t="s">
        <v>20</v>
      </c>
      <c r="E1247" t="s">
        <v>2792</v>
      </c>
      <c r="F1247" t="s">
        <v>2786</v>
      </c>
      <c r="G1247">
        <v>0.91291999999999995</v>
      </c>
      <c r="H1247">
        <v>0.91366999999999998</v>
      </c>
      <c r="J1247">
        <v>4</v>
      </c>
      <c r="L1247">
        <v>-4</v>
      </c>
      <c r="M1247" t="s">
        <v>13</v>
      </c>
      <c r="N1247">
        <f t="shared" si="229"/>
        <v>48645.100000001068</v>
      </c>
      <c r="O1247">
        <f t="shared" si="225"/>
        <v>1</v>
      </c>
      <c r="V1247" s="4">
        <f t="shared" ca="1" si="219"/>
        <v>0</v>
      </c>
      <c r="W1247" s="4">
        <f t="shared" ca="1" si="220"/>
        <v>0</v>
      </c>
      <c r="X1247" s="4">
        <f t="shared" ca="1" si="221"/>
        <v>0</v>
      </c>
      <c r="Y1247" s="4">
        <f t="shared" ca="1" si="226"/>
        <v>0</v>
      </c>
      <c r="Z1247" s="4">
        <f t="shared" ca="1" si="227"/>
        <v>0</v>
      </c>
      <c r="AA1247" s="4">
        <f t="shared" ca="1" si="228"/>
        <v>0</v>
      </c>
      <c r="AB1247">
        <f t="shared" ca="1" si="222"/>
        <v>0</v>
      </c>
      <c r="AC1247">
        <f t="shared" ca="1" si="223"/>
        <v>0</v>
      </c>
      <c r="AD1247">
        <f t="shared" ca="1" si="224"/>
        <v>0</v>
      </c>
    </row>
    <row r="1248" spans="1:30" x14ac:dyDescent="0.2">
      <c r="A1248" t="s">
        <v>11</v>
      </c>
      <c r="B1248" t="s">
        <v>2793</v>
      </c>
      <c r="C1248" t="s">
        <v>74</v>
      </c>
      <c r="D1248" t="s">
        <v>20</v>
      </c>
      <c r="E1248" t="s">
        <v>2794</v>
      </c>
      <c r="F1248" t="s">
        <v>2795</v>
      </c>
      <c r="G1248">
        <v>0.91135999999999995</v>
      </c>
      <c r="H1248">
        <v>0.91164999999999996</v>
      </c>
      <c r="J1248">
        <v>4</v>
      </c>
      <c r="L1248">
        <v>3.68</v>
      </c>
      <c r="M1248" t="s">
        <v>13</v>
      </c>
      <c r="N1248">
        <f t="shared" si="229"/>
        <v>48649.100000001068</v>
      </c>
      <c r="O1248">
        <f t="shared" si="225"/>
        <v>0</v>
      </c>
      <c r="V1248" s="4">
        <f t="shared" ca="1" si="219"/>
        <v>0</v>
      </c>
      <c r="W1248" s="4">
        <f t="shared" ca="1" si="220"/>
        <v>0</v>
      </c>
      <c r="X1248" s="4">
        <f t="shared" ca="1" si="221"/>
        <v>0</v>
      </c>
      <c r="Y1248" s="4">
        <f t="shared" ca="1" si="226"/>
        <v>0</v>
      </c>
      <c r="Z1248" s="4">
        <f t="shared" ca="1" si="227"/>
        <v>0</v>
      </c>
      <c r="AA1248" s="4">
        <f t="shared" ca="1" si="228"/>
        <v>0</v>
      </c>
      <c r="AB1248">
        <f t="shared" ca="1" si="222"/>
        <v>0</v>
      </c>
      <c r="AC1248">
        <f t="shared" ca="1" si="223"/>
        <v>0</v>
      </c>
      <c r="AD1248">
        <f t="shared" ca="1" si="224"/>
        <v>0</v>
      </c>
    </row>
    <row r="1249" spans="1:30" x14ac:dyDescent="0.2">
      <c r="A1249" t="s">
        <v>11</v>
      </c>
      <c r="B1249" t="s">
        <v>2796</v>
      </c>
      <c r="C1249" t="s">
        <v>28</v>
      </c>
      <c r="D1249" t="s">
        <v>20</v>
      </c>
      <c r="E1249" t="s">
        <v>2797</v>
      </c>
      <c r="F1249" t="s">
        <v>2795</v>
      </c>
      <c r="G1249">
        <v>0.91422000000000003</v>
      </c>
      <c r="H1249">
        <v>0.91164999999999996</v>
      </c>
      <c r="J1249">
        <v>1</v>
      </c>
      <c r="L1249">
        <v>-1</v>
      </c>
      <c r="M1249" t="s">
        <v>13</v>
      </c>
      <c r="N1249">
        <f t="shared" si="229"/>
        <v>48645.420000001068</v>
      </c>
      <c r="O1249">
        <f t="shared" si="225"/>
        <v>0</v>
      </c>
      <c r="V1249" s="4">
        <f t="shared" ca="1" si="219"/>
        <v>0</v>
      </c>
      <c r="W1249" s="4">
        <f t="shared" ca="1" si="220"/>
        <v>0</v>
      </c>
      <c r="X1249" s="4">
        <f t="shared" ca="1" si="221"/>
        <v>0</v>
      </c>
      <c r="Y1249" s="4">
        <f t="shared" ca="1" si="226"/>
        <v>0</v>
      </c>
      <c r="Z1249" s="4">
        <f t="shared" ca="1" si="227"/>
        <v>0</v>
      </c>
      <c r="AA1249" s="4">
        <f t="shared" ca="1" si="228"/>
        <v>0</v>
      </c>
      <c r="AB1249">
        <f t="shared" ca="1" si="222"/>
        <v>0</v>
      </c>
      <c r="AC1249">
        <f t="shared" ca="1" si="223"/>
        <v>0</v>
      </c>
      <c r="AD1249">
        <f t="shared" ca="1" si="224"/>
        <v>0</v>
      </c>
    </row>
    <row r="1250" spans="1:30" x14ac:dyDescent="0.2">
      <c r="A1250" t="s">
        <v>11</v>
      </c>
      <c r="B1250" t="s">
        <v>2798</v>
      </c>
      <c r="C1250" t="s">
        <v>128</v>
      </c>
      <c r="D1250" t="s">
        <v>20</v>
      </c>
      <c r="E1250" t="s">
        <v>2799</v>
      </c>
      <c r="F1250" t="s">
        <v>2795</v>
      </c>
      <c r="G1250">
        <v>0.91300999999999999</v>
      </c>
      <c r="H1250">
        <v>0.91164999999999996</v>
      </c>
      <c r="J1250">
        <v>2</v>
      </c>
      <c r="L1250">
        <v>-2</v>
      </c>
      <c r="M1250" t="s">
        <v>13</v>
      </c>
      <c r="N1250">
        <f t="shared" si="229"/>
        <v>48646.420000001068</v>
      </c>
      <c r="O1250">
        <f t="shared" si="225"/>
        <v>0</v>
      </c>
      <c r="V1250" s="4">
        <f t="shared" ca="1" si="219"/>
        <v>0</v>
      </c>
      <c r="W1250" s="4">
        <f t="shared" ca="1" si="220"/>
        <v>0</v>
      </c>
      <c r="X1250" s="4">
        <f t="shared" ca="1" si="221"/>
        <v>0</v>
      </c>
      <c r="Y1250" s="4">
        <f t="shared" ca="1" si="226"/>
        <v>0</v>
      </c>
      <c r="Z1250" s="4">
        <f t="shared" ca="1" si="227"/>
        <v>0</v>
      </c>
      <c r="AA1250" s="4">
        <f t="shared" ca="1" si="228"/>
        <v>0</v>
      </c>
      <c r="AB1250">
        <f t="shared" ca="1" si="222"/>
        <v>0</v>
      </c>
      <c r="AC1250">
        <f t="shared" ca="1" si="223"/>
        <v>0</v>
      </c>
      <c r="AD1250">
        <f t="shared" ca="1" si="224"/>
        <v>0</v>
      </c>
    </row>
    <row r="1251" spans="1:30" x14ac:dyDescent="0.2">
      <c r="A1251" t="s">
        <v>11</v>
      </c>
      <c r="B1251" t="s">
        <v>2800</v>
      </c>
      <c r="C1251" t="s">
        <v>28</v>
      </c>
      <c r="D1251" t="s">
        <v>20</v>
      </c>
      <c r="E1251" t="s">
        <v>2801</v>
      </c>
      <c r="F1251" t="s">
        <v>2802</v>
      </c>
      <c r="G1251">
        <v>0.91276000000000002</v>
      </c>
      <c r="H1251">
        <v>0.91442999999999997</v>
      </c>
      <c r="J1251">
        <v>1</v>
      </c>
      <c r="L1251">
        <v>0.92</v>
      </c>
      <c r="M1251" t="s">
        <v>13</v>
      </c>
      <c r="N1251">
        <f t="shared" si="229"/>
        <v>48648.420000001068</v>
      </c>
      <c r="O1251">
        <f t="shared" si="225"/>
        <v>0</v>
      </c>
      <c r="V1251" s="4">
        <f t="shared" ca="1" si="219"/>
        <v>0</v>
      </c>
      <c r="W1251" s="4">
        <f t="shared" ca="1" si="220"/>
        <v>0</v>
      </c>
      <c r="X1251" s="4">
        <f t="shared" ca="1" si="221"/>
        <v>0</v>
      </c>
      <c r="Y1251" s="4">
        <f t="shared" ca="1" si="226"/>
        <v>0</v>
      </c>
      <c r="Z1251" s="4">
        <f t="shared" ca="1" si="227"/>
        <v>0</v>
      </c>
      <c r="AA1251" s="4">
        <f t="shared" ca="1" si="228"/>
        <v>0</v>
      </c>
      <c r="AB1251">
        <f t="shared" ca="1" si="222"/>
        <v>0</v>
      </c>
      <c r="AC1251">
        <f t="shared" ca="1" si="223"/>
        <v>0</v>
      </c>
      <c r="AD1251">
        <f t="shared" ca="1" si="224"/>
        <v>0</v>
      </c>
    </row>
    <row r="1252" spans="1:30" x14ac:dyDescent="0.2">
      <c r="A1252" t="s">
        <v>14</v>
      </c>
      <c r="B1252" t="s">
        <v>2803</v>
      </c>
      <c r="C1252" t="s">
        <v>99</v>
      </c>
      <c r="D1252" t="s">
        <v>20</v>
      </c>
      <c r="E1252" t="s">
        <v>2804</v>
      </c>
      <c r="F1252" t="s">
        <v>2805</v>
      </c>
      <c r="G1252">
        <v>0.91247</v>
      </c>
      <c r="H1252">
        <v>0.91278999999999999</v>
      </c>
      <c r="J1252">
        <v>2</v>
      </c>
      <c r="L1252">
        <v>-2</v>
      </c>
      <c r="M1252" t="s">
        <v>13</v>
      </c>
      <c r="N1252">
        <f t="shared" si="229"/>
        <v>48647.50000000107</v>
      </c>
      <c r="O1252">
        <f t="shared" si="225"/>
        <v>0</v>
      </c>
      <c r="V1252" s="4">
        <f t="shared" ca="1" si="219"/>
        <v>0</v>
      </c>
      <c r="W1252" s="4">
        <f t="shared" ca="1" si="220"/>
        <v>0</v>
      </c>
      <c r="X1252" s="4">
        <f t="shared" ca="1" si="221"/>
        <v>0</v>
      </c>
      <c r="Y1252" s="4">
        <f t="shared" ca="1" si="226"/>
        <v>0</v>
      </c>
      <c r="Z1252" s="4">
        <f t="shared" ca="1" si="227"/>
        <v>0</v>
      </c>
      <c r="AA1252" s="4">
        <f t="shared" ca="1" si="228"/>
        <v>0</v>
      </c>
      <c r="AB1252">
        <f t="shared" ca="1" si="222"/>
        <v>0</v>
      </c>
      <c r="AC1252">
        <f t="shared" ca="1" si="223"/>
        <v>0</v>
      </c>
      <c r="AD1252">
        <f t="shared" ca="1" si="224"/>
        <v>0</v>
      </c>
    </row>
    <row r="1253" spans="1:30" x14ac:dyDescent="0.2">
      <c r="A1253" t="s">
        <v>14</v>
      </c>
      <c r="B1253" t="s">
        <v>2806</v>
      </c>
      <c r="C1253" t="s">
        <v>91</v>
      </c>
      <c r="D1253" t="s">
        <v>20</v>
      </c>
      <c r="E1253" t="s">
        <v>2807</v>
      </c>
      <c r="F1253" t="s">
        <v>2805</v>
      </c>
      <c r="G1253">
        <v>0.91295999999999999</v>
      </c>
      <c r="H1253">
        <v>0.91278999999999999</v>
      </c>
      <c r="J1253">
        <v>4</v>
      </c>
      <c r="L1253">
        <v>3.68</v>
      </c>
      <c r="M1253" t="s">
        <v>13</v>
      </c>
      <c r="N1253">
        <f t="shared" si="229"/>
        <v>48649.50000000107</v>
      </c>
      <c r="O1253">
        <f t="shared" si="225"/>
        <v>0</v>
      </c>
      <c r="V1253" s="4">
        <f t="shared" ca="1" si="219"/>
        <v>0</v>
      </c>
      <c r="W1253" s="4">
        <f t="shared" ca="1" si="220"/>
        <v>0</v>
      </c>
      <c r="X1253" s="4">
        <f t="shared" ca="1" si="221"/>
        <v>0</v>
      </c>
      <c r="Y1253" s="4">
        <f t="shared" ca="1" si="226"/>
        <v>0</v>
      </c>
      <c r="Z1253" s="4">
        <f t="shared" ca="1" si="227"/>
        <v>0</v>
      </c>
      <c r="AA1253" s="4">
        <f t="shared" ca="1" si="228"/>
        <v>0</v>
      </c>
      <c r="AB1253">
        <f t="shared" ca="1" si="222"/>
        <v>0</v>
      </c>
      <c r="AC1253">
        <f t="shared" ca="1" si="223"/>
        <v>0</v>
      </c>
      <c r="AD1253">
        <f t="shared" ca="1" si="224"/>
        <v>0</v>
      </c>
    </row>
    <row r="1254" spans="1:30" x14ac:dyDescent="0.2">
      <c r="A1254" t="s">
        <v>14</v>
      </c>
      <c r="B1254" t="s">
        <v>2808</v>
      </c>
      <c r="C1254" t="s">
        <v>194</v>
      </c>
      <c r="D1254" t="s">
        <v>20</v>
      </c>
      <c r="E1254" t="s">
        <v>2809</v>
      </c>
      <c r="F1254" t="s">
        <v>2805</v>
      </c>
      <c r="G1254">
        <v>0.91334000000000004</v>
      </c>
      <c r="H1254">
        <v>0.91278999999999999</v>
      </c>
      <c r="J1254">
        <v>8</v>
      </c>
      <c r="L1254">
        <v>7.36</v>
      </c>
      <c r="M1254" t="s">
        <v>13</v>
      </c>
      <c r="N1254">
        <f t="shared" si="229"/>
        <v>48645.820000001069</v>
      </c>
      <c r="O1254">
        <f t="shared" si="225"/>
        <v>0</v>
      </c>
      <c r="V1254" s="4">
        <f t="shared" ca="1" si="219"/>
        <v>0</v>
      </c>
      <c r="W1254" s="4">
        <f t="shared" ca="1" si="220"/>
        <v>0</v>
      </c>
      <c r="X1254" s="4">
        <f t="shared" ca="1" si="221"/>
        <v>0</v>
      </c>
      <c r="Y1254" s="4">
        <f t="shared" ca="1" si="226"/>
        <v>0</v>
      </c>
      <c r="Z1254" s="4">
        <f t="shared" ca="1" si="227"/>
        <v>0</v>
      </c>
      <c r="AA1254" s="4">
        <f t="shared" ca="1" si="228"/>
        <v>0</v>
      </c>
      <c r="AB1254">
        <f t="shared" ca="1" si="222"/>
        <v>0</v>
      </c>
      <c r="AC1254">
        <f t="shared" ca="1" si="223"/>
        <v>0</v>
      </c>
      <c r="AD1254">
        <f t="shared" ca="1" si="224"/>
        <v>0</v>
      </c>
    </row>
    <row r="1255" spans="1:30" x14ac:dyDescent="0.2">
      <c r="A1255" t="s">
        <v>14</v>
      </c>
      <c r="B1255" t="s">
        <v>2810</v>
      </c>
      <c r="C1255" t="s">
        <v>28</v>
      </c>
      <c r="D1255" t="s">
        <v>20</v>
      </c>
      <c r="E1255" t="s">
        <v>2811</v>
      </c>
      <c r="F1255" t="s">
        <v>2805</v>
      </c>
      <c r="G1255">
        <v>0.91171000000000002</v>
      </c>
      <c r="H1255">
        <v>0.91278999999999999</v>
      </c>
      <c r="J1255">
        <v>1</v>
      </c>
      <c r="L1255">
        <v>-1</v>
      </c>
      <c r="M1255" t="s">
        <v>13</v>
      </c>
      <c r="N1255">
        <f t="shared" si="229"/>
        <v>48638.460000001069</v>
      </c>
      <c r="O1255">
        <f t="shared" si="225"/>
        <v>0</v>
      </c>
      <c r="V1255" s="4">
        <f t="shared" ca="1" si="219"/>
        <v>0</v>
      </c>
      <c r="W1255" s="4">
        <f t="shared" ca="1" si="220"/>
        <v>0</v>
      </c>
      <c r="X1255" s="4">
        <f t="shared" ca="1" si="221"/>
        <v>0</v>
      </c>
      <c r="Y1255" s="4">
        <f t="shared" ca="1" si="226"/>
        <v>0</v>
      </c>
      <c r="Z1255" s="4">
        <f t="shared" ca="1" si="227"/>
        <v>0</v>
      </c>
      <c r="AA1255" s="4">
        <f t="shared" ca="1" si="228"/>
        <v>0</v>
      </c>
      <c r="AB1255">
        <f t="shared" ca="1" si="222"/>
        <v>0</v>
      </c>
      <c r="AC1255">
        <f t="shared" ca="1" si="223"/>
        <v>0</v>
      </c>
      <c r="AD1255">
        <f t="shared" ca="1" si="224"/>
        <v>0</v>
      </c>
    </row>
    <row r="1256" spans="1:30" x14ac:dyDescent="0.2">
      <c r="A1256" t="s">
        <v>14</v>
      </c>
      <c r="B1256" t="s">
        <v>2812</v>
      </c>
      <c r="C1256" t="s">
        <v>28</v>
      </c>
      <c r="D1256" t="s">
        <v>20</v>
      </c>
      <c r="E1256" t="s">
        <v>2813</v>
      </c>
      <c r="F1256" t="s">
        <v>2814</v>
      </c>
      <c r="G1256">
        <v>0.91539000000000004</v>
      </c>
      <c r="H1256">
        <v>0.91213</v>
      </c>
      <c r="J1256">
        <v>1</v>
      </c>
      <c r="L1256">
        <v>0.92</v>
      </c>
      <c r="M1256" t="s">
        <v>13</v>
      </c>
      <c r="N1256">
        <f t="shared" si="229"/>
        <v>48639.460000001069</v>
      </c>
      <c r="O1256">
        <f t="shared" si="225"/>
        <v>0</v>
      </c>
      <c r="V1256" s="4">
        <f t="shared" ca="1" si="219"/>
        <v>0</v>
      </c>
      <c r="W1256" s="4">
        <f t="shared" ca="1" si="220"/>
        <v>0</v>
      </c>
      <c r="X1256" s="4">
        <f t="shared" ca="1" si="221"/>
        <v>0</v>
      </c>
      <c r="Y1256" s="4">
        <f t="shared" ca="1" si="226"/>
        <v>0</v>
      </c>
      <c r="Z1256" s="4">
        <f t="shared" ca="1" si="227"/>
        <v>0</v>
      </c>
      <c r="AA1256" s="4">
        <f t="shared" ca="1" si="228"/>
        <v>0</v>
      </c>
      <c r="AB1256">
        <f t="shared" ca="1" si="222"/>
        <v>0</v>
      </c>
      <c r="AC1256">
        <f t="shared" ca="1" si="223"/>
        <v>0</v>
      </c>
      <c r="AD1256">
        <f t="shared" ca="1" si="224"/>
        <v>0</v>
      </c>
    </row>
    <row r="1257" spans="1:30" x14ac:dyDescent="0.2">
      <c r="A1257" t="s">
        <v>11</v>
      </c>
      <c r="B1257" t="s">
        <v>2815</v>
      </c>
      <c r="C1257" t="s">
        <v>157</v>
      </c>
      <c r="D1257" t="s">
        <v>20</v>
      </c>
      <c r="E1257" t="s">
        <v>2816</v>
      </c>
      <c r="F1257" t="s">
        <v>2817</v>
      </c>
      <c r="G1257">
        <v>0.91774</v>
      </c>
      <c r="H1257">
        <v>0.91517999999999999</v>
      </c>
      <c r="J1257">
        <v>4</v>
      </c>
      <c r="L1257">
        <v>-4</v>
      </c>
      <c r="M1257" t="s">
        <v>13</v>
      </c>
      <c r="N1257">
        <f t="shared" si="229"/>
        <v>48638.54000000107</v>
      </c>
      <c r="O1257">
        <f t="shared" si="225"/>
        <v>0</v>
      </c>
      <c r="V1257" s="4">
        <f t="shared" ca="1" si="219"/>
        <v>0</v>
      </c>
      <c r="W1257" s="4">
        <f t="shared" ca="1" si="220"/>
        <v>0</v>
      </c>
      <c r="X1257" s="4">
        <f t="shared" ca="1" si="221"/>
        <v>0</v>
      </c>
      <c r="Y1257" s="4">
        <f t="shared" ca="1" si="226"/>
        <v>0</v>
      </c>
      <c r="Z1257" s="4">
        <f t="shared" ca="1" si="227"/>
        <v>0</v>
      </c>
      <c r="AA1257" s="4">
        <f t="shared" ca="1" si="228"/>
        <v>0</v>
      </c>
      <c r="AB1257">
        <f t="shared" ca="1" si="222"/>
        <v>0</v>
      </c>
      <c r="AC1257">
        <f t="shared" ca="1" si="223"/>
        <v>0</v>
      </c>
      <c r="AD1257">
        <f t="shared" ca="1" si="224"/>
        <v>0</v>
      </c>
    </row>
    <row r="1258" spans="1:30" x14ac:dyDescent="0.2">
      <c r="A1258" t="s">
        <v>11</v>
      </c>
      <c r="B1258" t="s">
        <v>2818</v>
      </c>
      <c r="C1258" t="s">
        <v>142</v>
      </c>
      <c r="D1258" t="s">
        <v>20</v>
      </c>
      <c r="E1258" t="s">
        <v>2819</v>
      </c>
      <c r="F1258" t="s">
        <v>2817</v>
      </c>
      <c r="G1258">
        <v>0.91862999999999995</v>
      </c>
      <c r="H1258">
        <v>0.91517999999999999</v>
      </c>
      <c r="J1258">
        <v>2</v>
      </c>
      <c r="L1258">
        <v>-2</v>
      </c>
      <c r="M1258" t="s">
        <v>13</v>
      </c>
      <c r="N1258">
        <f t="shared" si="229"/>
        <v>48642.54000000107</v>
      </c>
      <c r="O1258">
        <f t="shared" si="225"/>
        <v>0</v>
      </c>
      <c r="V1258" s="4">
        <f t="shared" ca="1" si="219"/>
        <v>0</v>
      </c>
      <c r="W1258" s="4">
        <f t="shared" ca="1" si="220"/>
        <v>0</v>
      </c>
      <c r="X1258" s="4">
        <f t="shared" ca="1" si="221"/>
        <v>0</v>
      </c>
      <c r="Y1258" s="4">
        <f t="shared" ca="1" si="226"/>
        <v>0</v>
      </c>
      <c r="Z1258" s="4">
        <f t="shared" ca="1" si="227"/>
        <v>0</v>
      </c>
      <c r="AA1258" s="4">
        <f t="shared" ca="1" si="228"/>
        <v>0</v>
      </c>
      <c r="AB1258">
        <f t="shared" ca="1" si="222"/>
        <v>0</v>
      </c>
      <c r="AC1258">
        <f t="shared" ca="1" si="223"/>
        <v>0</v>
      </c>
      <c r="AD1258">
        <f t="shared" ca="1" si="224"/>
        <v>0</v>
      </c>
    </row>
    <row r="1259" spans="1:30" x14ac:dyDescent="0.2">
      <c r="A1259" t="s">
        <v>11</v>
      </c>
      <c r="B1259" t="s">
        <v>2820</v>
      </c>
      <c r="C1259" t="s">
        <v>140</v>
      </c>
      <c r="D1259" t="s">
        <v>20</v>
      </c>
      <c r="E1259" t="s">
        <v>2821</v>
      </c>
      <c r="F1259" t="s">
        <v>2817</v>
      </c>
      <c r="G1259">
        <v>0.91713</v>
      </c>
      <c r="H1259">
        <v>0.91517999999999999</v>
      </c>
      <c r="J1259">
        <v>8</v>
      </c>
      <c r="L1259">
        <v>-8</v>
      </c>
      <c r="M1259" t="s">
        <v>13</v>
      </c>
      <c r="N1259">
        <f t="shared" si="229"/>
        <v>48644.54000000107</v>
      </c>
      <c r="O1259">
        <f t="shared" si="225"/>
        <v>0</v>
      </c>
      <c r="V1259" s="4">
        <f t="shared" ca="1" si="219"/>
        <v>0</v>
      </c>
      <c r="W1259" s="4">
        <f t="shared" ca="1" si="220"/>
        <v>0</v>
      </c>
      <c r="X1259" s="4">
        <f t="shared" ca="1" si="221"/>
        <v>0</v>
      </c>
      <c r="Y1259" s="4">
        <f t="shared" ca="1" si="226"/>
        <v>0</v>
      </c>
      <c r="Z1259" s="4">
        <f t="shared" ca="1" si="227"/>
        <v>0</v>
      </c>
      <c r="AA1259" s="4">
        <f t="shared" ca="1" si="228"/>
        <v>0</v>
      </c>
      <c r="AB1259">
        <f t="shared" ca="1" si="222"/>
        <v>0</v>
      </c>
      <c r="AC1259">
        <f t="shared" ca="1" si="223"/>
        <v>0</v>
      </c>
      <c r="AD1259">
        <f t="shared" ca="1" si="224"/>
        <v>0</v>
      </c>
    </row>
    <row r="1260" spans="1:30" x14ac:dyDescent="0.2">
      <c r="A1260" t="s">
        <v>11</v>
      </c>
      <c r="B1260" t="s">
        <v>2822</v>
      </c>
      <c r="C1260" t="s">
        <v>28</v>
      </c>
      <c r="D1260" t="s">
        <v>20</v>
      </c>
      <c r="E1260" t="s">
        <v>2823</v>
      </c>
      <c r="F1260" t="s">
        <v>2817</v>
      </c>
      <c r="G1260">
        <v>0.91932000000000003</v>
      </c>
      <c r="H1260">
        <v>0.91517999999999999</v>
      </c>
      <c r="J1260">
        <v>1</v>
      </c>
      <c r="L1260">
        <v>-1</v>
      </c>
      <c r="M1260" t="s">
        <v>13</v>
      </c>
      <c r="N1260">
        <f t="shared" si="229"/>
        <v>48652.54000000107</v>
      </c>
      <c r="O1260">
        <f t="shared" si="225"/>
        <v>0</v>
      </c>
      <c r="V1260" s="4">
        <f t="shared" ca="1" si="219"/>
        <v>0</v>
      </c>
      <c r="W1260" s="4">
        <f t="shared" ca="1" si="220"/>
        <v>0</v>
      </c>
      <c r="X1260" s="4">
        <f t="shared" ca="1" si="221"/>
        <v>0</v>
      </c>
      <c r="Y1260" s="4">
        <f t="shared" ca="1" si="226"/>
        <v>0</v>
      </c>
      <c r="Z1260" s="4">
        <f t="shared" ca="1" si="227"/>
        <v>0</v>
      </c>
      <c r="AA1260" s="4">
        <f t="shared" ca="1" si="228"/>
        <v>0</v>
      </c>
      <c r="AB1260">
        <f t="shared" ca="1" si="222"/>
        <v>0</v>
      </c>
      <c r="AC1260">
        <f t="shared" ca="1" si="223"/>
        <v>0</v>
      </c>
      <c r="AD1260">
        <f t="shared" ca="1" si="224"/>
        <v>0</v>
      </c>
    </row>
    <row r="1261" spans="1:30" x14ac:dyDescent="0.2">
      <c r="A1261" t="s">
        <v>11</v>
      </c>
      <c r="B1261" t="s">
        <v>2824</v>
      </c>
      <c r="C1261" t="s">
        <v>28</v>
      </c>
      <c r="D1261" t="s">
        <v>20</v>
      </c>
      <c r="E1261" t="s">
        <v>2825</v>
      </c>
      <c r="F1261" t="s">
        <v>2826</v>
      </c>
      <c r="G1261">
        <v>0.91732000000000002</v>
      </c>
      <c r="H1261">
        <v>0.91976000000000002</v>
      </c>
      <c r="J1261">
        <v>1</v>
      </c>
      <c r="L1261">
        <v>0.92</v>
      </c>
      <c r="M1261" t="s">
        <v>13</v>
      </c>
      <c r="N1261">
        <f t="shared" si="229"/>
        <v>48653.54000000107</v>
      </c>
      <c r="O1261">
        <f t="shared" si="225"/>
        <v>1</v>
      </c>
      <c r="V1261" s="4">
        <f t="shared" ca="1" si="219"/>
        <v>0</v>
      </c>
      <c r="W1261" s="4">
        <f t="shared" ca="1" si="220"/>
        <v>0</v>
      </c>
      <c r="X1261" s="4">
        <f t="shared" ca="1" si="221"/>
        <v>0</v>
      </c>
      <c r="Y1261" s="4">
        <f t="shared" ca="1" si="226"/>
        <v>0</v>
      </c>
      <c r="Z1261" s="4">
        <f t="shared" ca="1" si="227"/>
        <v>0</v>
      </c>
      <c r="AA1261" s="4">
        <f t="shared" ca="1" si="228"/>
        <v>0</v>
      </c>
      <c r="AB1261">
        <f t="shared" ca="1" si="222"/>
        <v>0</v>
      </c>
      <c r="AC1261">
        <f t="shared" ca="1" si="223"/>
        <v>0</v>
      </c>
      <c r="AD1261">
        <f t="shared" ca="1" si="224"/>
        <v>0</v>
      </c>
    </row>
    <row r="1262" spans="1:30" x14ac:dyDescent="0.2">
      <c r="A1262" t="s">
        <v>14</v>
      </c>
      <c r="B1262" t="s">
        <v>2827</v>
      </c>
      <c r="C1262" t="s">
        <v>75</v>
      </c>
      <c r="D1262" t="s">
        <v>20</v>
      </c>
      <c r="E1262" t="s">
        <v>2828</v>
      </c>
      <c r="F1262" t="s">
        <v>2829</v>
      </c>
      <c r="G1262">
        <v>0.91651000000000005</v>
      </c>
      <c r="H1262">
        <v>0.91754999999999998</v>
      </c>
      <c r="J1262">
        <v>4</v>
      </c>
      <c r="L1262">
        <v>-4</v>
      </c>
      <c r="M1262" t="s">
        <v>13</v>
      </c>
      <c r="N1262">
        <f t="shared" si="229"/>
        <v>48652.620000001072</v>
      </c>
      <c r="O1262">
        <f t="shared" si="225"/>
        <v>0</v>
      </c>
      <c r="V1262" s="4">
        <f t="shared" ca="1" si="219"/>
        <v>0</v>
      </c>
      <c r="W1262" s="4">
        <f t="shared" ca="1" si="220"/>
        <v>0</v>
      </c>
      <c r="X1262" s="4">
        <f t="shared" ca="1" si="221"/>
        <v>0</v>
      </c>
      <c r="Y1262" s="4">
        <f t="shared" ca="1" si="226"/>
        <v>0</v>
      </c>
      <c r="Z1262" s="4">
        <f t="shared" ca="1" si="227"/>
        <v>0</v>
      </c>
      <c r="AA1262" s="4">
        <f t="shared" ca="1" si="228"/>
        <v>0</v>
      </c>
      <c r="AB1262">
        <f t="shared" ca="1" si="222"/>
        <v>0</v>
      </c>
      <c r="AC1262">
        <f t="shared" ca="1" si="223"/>
        <v>0</v>
      </c>
      <c r="AD1262">
        <f t="shared" ca="1" si="224"/>
        <v>0</v>
      </c>
    </row>
    <row r="1263" spans="1:30" x14ac:dyDescent="0.2">
      <c r="A1263" t="s">
        <v>14</v>
      </c>
      <c r="B1263" t="s">
        <v>2830</v>
      </c>
      <c r="C1263" t="s">
        <v>43</v>
      </c>
      <c r="D1263" t="s">
        <v>20</v>
      </c>
      <c r="E1263" t="s">
        <v>2831</v>
      </c>
      <c r="F1263" t="s">
        <v>2829</v>
      </c>
      <c r="G1263">
        <v>0.91532999999999998</v>
      </c>
      <c r="H1263">
        <v>0.91754999999999998</v>
      </c>
      <c r="J1263">
        <v>2</v>
      </c>
      <c r="L1263">
        <v>-2</v>
      </c>
      <c r="M1263" t="s">
        <v>13</v>
      </c>
      <c r="N1263">
        <f t="shared" si="229"/>
        <v>48656.620000001072</v>
      </c>
      <c r="O1263">
        <f t="shared" si="225"/>
        <v>1</v>
      </c>
      <c r="V1263" s="4">
        <f t="shared" ca="1" si="219"/>
        <v>0</v>
      </c>
      <c r="W1263" s="4">
        <f t="shared" ca="1" si="220"/>
        <v>0</v>
      </c>
      <c r="X1263" s="4">
        <f t="shared" ca="1" si="221"/>
        <v>0</v>
      </c>
      <c r="Y1263" s="4">
        <f t="shared" ca="1" si="226"/>
        <v>0</v>
      </c>
      <c r="Z1263" s="4">
        <f t="shared" ca="1" si="227"/>
        <v>0</v>
      </c>
      <c r="AA1263" s="4">
        <f t="shared" ca="1" si="228"/>
        <v>0</v>
      </c>
      <c r="AB1263">
        <f t="shared" ca="1" si="222"/>
        <v>0</v>
      </c>
      <c r="AC1263">
        <f t="shared" ca="1" si="223"/>
        <v>0</v>
      </c>
      <c r="AD1263">
        <f t="shared" ca="1" si="224"/>
        <v>0</v>
      </c>
    </row>
    <row r="1264" spans="1:30" x14ac:dyDescent="0.2">
      <c r="A1264" t="s">
        <v>14</v>
      </c>
      <c r="B1264" t="s">
        <v>2832</v>
      </c>
      <c r="C1264" t="s">
        <v>28</v>
      </c>
      <c r="D1264" t="s">
        <v>20</v>
      </c>
      <c r="E1264" t="s">
        <v>2833</v>
      </c>
      <c r="F1264" t="s">
        <v>2829</v>
      </c>
      <c r="G1264">
        <v>0.91410000000000002</v>
      </c>
      <c r="H1264">
        <v>0.91754999999999998</v>
      </c>
      <c r="J1264">
        <v>1</v>
      </c>
      <c r="L1264">
        <v>-1</v>
      </c>
      <c r="M1264" t="s">
        <v>13</v>
      </c>
      <c r="N1264">
        <f t="shared" si="229"/>
        <v>48658.620000001072</v>
      </c>
      <c r="O1264">
        <f t="shared" si="225"/>
        <v>0</v>
      </c>
      <c r="V1264" s="4">
        <f t="shared" ca="1" si="219"/>
        <v>0</v>
      </c>
      <c r="W1264" s="4">
        <f t="shared" ca="1" si="220"/>
        <v>0</v>
      </c>
      <c r="X1264" s="4">
        <f t="shared" ca="1" si="221"/>
        <v>0</v>
      </c>
      <c r="Y1264" s="4">
        <f t="shared" ca="1" si="226"/>
        <v>0</v>
      </c>
      <c r="Z1264" s="4">
        <f t="shared" ca="1" si="227"/>
        <v>0</v>
      </c>
      <c r="AA1264" s="4">
        <f t="shared" ca="1" si="228"/>
        <v>0</v>
      </c>
      <c r="AB1264">
        <f t="shared" ca="1" si="222"/>
        <v>0</v>
      </c>
      <c r="AC1264">
        <f t="shared" ca="1" si="223"/>
        <v>0</v>
      </c>
      <c r="AD1264">
        <f t="shared" ca="1" si="224"/>
        <v>0</v>
      </c>
    </row>
    <row r="1265" spans="1:14" x14ac:dyDescent="0.2">
      <c r="A1265" t="s">
        <v>11</v>
      </c>
      <c r="B1265" t="s">
        <v>2834</v>
      </c>
      <c r="C1265" t="s">
        <v>28</v>
      </c>
      <c r="D1265" t="s">
        <v>12</v>
      </c>
      <c r="E1265" t="s">
        <v>2835</v>
      </c>
      <c r="F1265" t="s">
        <v>2836</v>
      </c>
      <c r="G1265">
        <v>0.51278000000000001</v>
      </c>
      <c r="H1265">
        <v>0.51337999999999995</v>
      </c>
      <c r="J1265">
        <v>1</v>
      </c>
      <c r="L1265">
        <v>0.9</v>
      </c>
      <c r="M1265" t="s">
        <v>13</v>
      </c>
      <c r="N1265">
        <f t="shared" si="229"/>
        <v>48659.620000001072</v>
      </c>
    </row>
    <row r="1266" spans="1:14" x14ac:dyDescent="0.2">
      <c r="A1266" t="s">
        <v>11</v>
      </c>
      <c r="B1266" t="s">
        <v>2837</v>
      </c>
      <c r="C1266" t="s">
        <v>28</v>
      </c>
      <c r="D1266" t="s">
        <v>12</v>
      </c>
      <c r="E1266" t="s">
        <v>2838</v>
      </c>
      <c r="F1266" t="s">
        <v>2839</v>
      </c>
      <c r="G1266">
        <v>0.51085000000000003</v>
      </c>
      <c r="H1266">
        <v>0.51244000000000001</v>
      </c>
      <c r="J1266">
        <v>1</v>
      </c>
      <c r="L1266">
        <v>0.91</v>
      </c>
      <c r="M1266" t="s">
        <v>13</v>
      </c>
      <c r="N1266">
        <f t="shared" si="229"/>
        <v>48658.720000001071</v>
      </c>
    </row>
    <row r="1267" spans="1:14" x14ac:dyDescent="0.2">
      <c r="A1267" t="s">
        <v>11</v>
      </c>
      <c r="B1267" t="s">
        <v>2840</v>
      </c>
      <c r="C1267" t="s">
        <v>78</v>
      </c>
      <c r="D1267" t="s">
        <v>12</v>
      </c>
      <c r="E1267" t="s">
        <v>2841</v>
      </c>
      <c r="F1267" t="s">
        <v>2839</v>
      </c>
      <c r="G1267">
        <v>0.50988</v>
      </c>
      <c r="H1267">
        <v>0.51244000000000001</v>
      </c>
      <c r="J1267">
        <v>2</v>
      </c>
      <c r="L1267">
        <v>1.82</v>
      </c>
      <c r="M1267" t="s">
        <v>13</v>
      </c>
      <c r="N1267">
        <f t="shared" si="229"/>
        <v>48657.810000001067</v>
      </c>
    </row>
    <row r="1268" spans="1:14" x14ac:dyDescent="0.2">
      <c r="A1268" t="s">
        <v>11</v>
      </c>
      <c r="B1268" t="s">
        <v>2842</v>
      </c>
      <c r="C1268" t="s">
        <v>28</v>
      </c>
      <c r="D1268" t="s">
        <v>12</v>
      </c>
      <c r="E1268" t="s">
        <v>2843</v>
      </c>
      <c r="F1268" t="s">
        <v>2844</v>
      </c>
      <c r="G1268">
        <v>0.51049999999999995</v>
      </c>
      <c r="H1268">
        <v>0.51078000000000001</v>
      </c>
      <c r="J1268">
        <v>1</v>
      </c>
      <c r="L1268">
        <v>0.92</v>
      </c>
      <c r="M1268" t="s">
        <v>13</v>
      </c>
      <c r="N1268">
        <f t="shared" si="229"/>
        <v>48655.990000001068</v>
      </c>
    </row>
    <row r="1269" spans="1:14" x14ac:dyDescent="0.2">
      <c r="A1269" t="s">
        <v>14</v>
      </c>
      <c r="B1269" t="s">
        <v>2845</v>
      </c>
      <c r="C1269" t="s">
        <v>28</v>
      </c>
      <c r="D1269" t="s">
        <v>20</v>
      </c>
      <c r="E1269" t="s">
        <v>2846</v>
      </c>
      <c r="F1269" t="s">
        <v>2847</v>
      </c>
      <c r="G1269">
        <v>0.91508999999999996</v>
      </c>
      <c r="H1269">
        <v>0.91341000000000006</v>
      </c>
      <c r="J1269">
        <v>1</v>
      </c>
      <c r="L1269">
        <v>0.9</v>
      </c>
      <c r="M1269" t="s">
        <v>13</v>
      </c>
      <c r="N1269">
        <f t="shared" si="229"/>
        <v>48655.070000001069</v>
      </c>
    </row>
    <row r="1270" spans="1:14" x14ac:dyDescent="0.2">
      <c r="A1270" t="s">
        <v>14</v>
      </c>
      <c r="B1270" t="s">
        <v>2848</v>
      </c>
      <c r="C1270" t="s">
        <v>123</v>
      </c>
      <c r="D1270" t="s">
        <v>20</v>
      </c>
      <c r="E1270" t="s">
        <v>2849</v>
      </c>
      <c r="F1270" t="s">
        <v>2847</v>
      </c>
      <c r="G1270">
        <v>0.91718</v>
      </c>
      <c r="H1270">
        <v>0.91341000000000006</v>
      </c>
      <c r="J1270">
        <v>2</v>
      </c>
      <c r="L1270">
        <v>1.8</v>
      </c>
      <c r="M1270" t="s">
        <v>13</v>
      </c>
      <c r="N1270">
        <f t="shared" si="229"/>
        <v>48654.170000001068</v>
      </c>
    </row>
    <row r="1271" spans="1:14" x14ac:dyDescent="0.2">
      <c r="A1271" t="s">
        <v>11</v>
      </c>
      <c r="B1271" t="s">
        <v>2850</v>
      </c>
      <c r="C1271" t="s">
        <v>153</v>
      </c>
      <c r="D1271" t="s">
        <v>20</v>
      </c>
      <c r="E1271" t="s">
        <v>2851</v>
      </c>
      <c r="F1271" t="s">
        <v>2852</v>
      </c>
      <c r="G1271">
        <v>0.91554999999999997</v>
      </c>
      <c r="H1271">
        <v>0.91510999999999998</v>
      </c>
      <c r="J1271">
        <v>2</v>
      </c>
      <c r="L1271">
        <v>-2</v>
      </c>
      <c r="M1271" t="s">
        <v>13</v>
      </c>
      <c r="N1271">
        <f t="shared" si="229"/>
        <v>48652.370000001065</v>
      </c>
    </row>
    <row r="1272" spans="1:14" x14ac:dyDescent="0.2">
      <c r="A1272" t="s">
        <v>11</v>
      </c>
      <c r="B1272" t="s">
        <v>2853</v>
      </c>
      <c r="C1272" t="s">
        <v>28</v>
      </c>
      <c r="D1272" t="s">
        <v>20</v>
      </c>
      <c r="E1272" t="s">
        <v>2854</v>
      </c>
      <c r="F1272" t="s">
        <v>2852</v>
      </c>
      <c r="G1272">
        <v>0.91635999999999995</v>
      </c>
      <c r="H1272">
        <v>0.91510999999999998</v>
      </c>
      <c r="J1272">
        <v>1</v>
      </c>
      <c r="L1272">
        <v>-1</v>
      </c>
      <c r="M1272" t="s">
        <v>13</v>
      </c>
      <c r="N1272">
        <f t="shared" si="229"/>
        <v>48654.370000001065</v>
      </c>
    </row>
    <row r="1273" spans="1:14" x14ac:dyDescent="0.2">
      <c r="A1273" t="s">
        <v>11</v>
      </c>
      <c r="B1273" t="s">
        <v>2855</v>
      </c>
      <c r="C1273" t="s">
        <v>51</v>
      </c>
      <c r="D1273" t="s">
        <v>20</v>
      </c>
      <c r="E1273" t="s">
        <v>2856</v>
      </c>
      <c r="F1273" t="s">
        <v>2852</v>
      </c>
      <c r="G1273">
        <v>0.91486999999999996</v>
      </c>
      <c r="H1273">
        <v>0.91510999999999998</v>
      </c>
      <c r="J1273">
        <v>4</v>
      </c>
      <c r="L1273">
        <v>3.6</v>
      </c>
      <c r="M1273" t="s">
        <v>13</v>
      </c>
      <c r="N1273">
        <f t="shared" si="229"/>
        <v>48655.370000001065</v>
      </c>
    </row>
    <row r="1274" spans="1:14" x14ac:dyDescent="0.2">
      <c r="A1274" t="s">
        <v>11</v>
      </c>
      <c r="B1274" t="s">
        <v>2857</v>
      </c>
      <c r="C1274" t="s">
        <v>28</v>
      </c>
      <c r="D1274" t="s">
        <v>20</v>
      </c>
      <c r="E1274" t="s">
        <v>2858</v>
      </c>
      <c r="F1274" t="s">
        <v>2859</v>
      </c>
      <c r="G1274">
        <v>0.91334000000000004</v>
      </c>
      <c r="H1274">
        <v>0.91659999999999997</v>
      </c>
      <c r="J1274">
        <v>1</v>
      </c>
      <c r="L1274">
        <v>0.92</v>
      </c>
      <c r="M1274" t="s">
        <v>13</v>
      </c>
      <c r="N1274">
        <f t="shared" si="229"/>
        <v>48651.770000001066</v>
      </c>
    </row>
    <row r="1275" spans="1:14" x14ac:dyDescent="0.2">
      <c r="A1275" t="s">
        <v>11</v>
      </c>
      <c r="B1275" t="s">
        <v>2860</v>
      </c>
      <c r="C1275" t="s">
        <v>28</v>
      </c>
      <c r="D1275" t="s">
        <v>20</v>
      </c>
      <c r="E1275" t="s">
        <v>2861</v>
      </c>
      <c r="F1275" t="s">
        <v>2862</v>
      </c>
      <c r="G1275">
        <v>0.90780000000000005</v>
      </c>
      <c r="H1275">
        <v>0.91322000000000003</v>
      </c>
      <c r="J1275">
        <v>1</v>
      </c>
      <c r="L1275">
        <v>0.92</v>
      </c>
      <c r="M1275" t="s">
        <v>13</v>
      </c>
      <c r="N1275">
        <f t="shared" si="229"/>
        <v>48650.850000001068</v>
      </c>
    </row>
    <row r="1276" spans="1:14" x14ac:dyDescent="0.2">
      <c r="A1276" t="s">
        <v>11</v>
      </c>
      <c r="B1276" t="s">
        <v>2863</v>
      </c>
      <c r="C1276" t="s">
        <v>133</v>
      </c>
      <c r="D1276" t="s">
        <v>20</v>
      </c>
      <c r="E1276" t="s">
        <v>2864</v>
      </c>
      <c r="F1276" t="s">
        <v>2865</v>
      </c>
      <c r="G1276">
        <v>0.90642999999999996</v>
      </c>
      <c r="H1276">
        <v>0.90795999999999999</v>
      </c>
      <c r="J1276">
        <v>2</v>
      </c>
      <c r="L1276">
        <v>1.84</v>
      </c>
      <c r="M1276" t="s">
        <v>13</v>
      </c>
      <c r="N1276">
        <f t="shared" si="229"/>
        <v>48649.93000000107</v>
      </c>
    </row>
    <row r="1277" spans="1:14" x14ac:dyDescent="0.2">
      <c r="A1277" t="s">
        <v>11</v>
      </c>
      <c r="B1277" t="s">
        <v>2866</v>
      </c>
      <c r="C1277" t="s">
        <v>28</v>
      </c>
      <c r="D1277" t="s">
        <v>20</v>
      </c>
      <c r="E1277" t="s">
        <v>1699</v>
      </c>
      <c r="F1277" t="s">
        <v>2865</v>
      </c>
      <c r="G1277">
        <v>0.90703999999999996</v>
      </c>
      <c r="H1277">
        <v>0.90795999999999999</v>
      </c>
      <c r="J1277">
        <v>1</v>
      </c>
      <c r="L1277">
        <v>0.92</v>
      </c>
      <c r="M1277" t="s">
        <v>13</v>
      </c>
      <c r="N1277">
        <f t="shared" si="229"/>
        <v>48648.090000001073</v>
      </c>
    </row>
    <row r="1278" spans="1:14" x14ac:dyDescent="0.2">
      <c r="A1278" t="s">
        <v>14</v>
      </c>
      <c r="B1278" t="s">
        <v>2867</v>
      </c>
      <c r="C1278" t="s">
        <v>95</v>
      </c>
      <c r="D1278" t="s">
        <v>20</v>
      </c>
      <c r="E1278" t="s">
        <v>2868</v>
      </c>
      <c r="F1278" t="s">
        <v>2869</v>
      </c>
      <c r="G1278">
        <v>0.90556000000000003</v>
      </c>
      <c r="H1278">
        <v>0.90603</v>
      </c>
      <c r="J1278">
        <v>4</v>
      </c>
      <c r="L1278">
        <v>-4</v>
      </c>
      <c r="M1278" t="s">
        <v>13</v>
      </c>
      <c r="N1278">
        <f t="shared" si="229"/>
        <v>48647.170000001075</v>
      </c>
    </row>
    <row r="1279" spans="1:14" x14ac:dyDescent="0.2">
      <c r="A1279" t="s">
        <v>14</v>
      </c>
      <c r="B1279" t="s">
        <v>2870</v>
      </c>
      <c r="C1279" t="s">
        <v>36</v>
      </c>
      <c r="D1279" t="s">
        <v>20</v>
      </c>
      <c r="E1279" t="s">
        <v>2871</v>
      </c>
      <c r="F1279" t="s">
        <v>2869</v>
      </c>
      <c r="G1279">
        <v>0.90449999999999997</v>
      </c>
      <c r="H1279">
        <v>0.90603</v>
      </c>
      <c r="J1279">
        <v>2</v>
      </c>
      <c r="L1279">
        <v>-2</v>
      </c>
      <c r="M1279" t="s">
        <v>13</v>
      </c>
      <c r="N1279">
        <f t="shared" si="229"/>
        <v>48651.170000001075</v>
      </c>
    </row>
    <row r="1280" spans="1:14" x14ac:dyDescent="0.2">
      <c r="A1280" t="s">
        <v>14</v>
      </c>
      <c r="B1280" t="s">
        <v>2872</v>
      </c>
      <c r="C1280" t="s">
        <v>28</v>
      </c>
      <c r="D1280" t="s">
        <v>20</v>
      </c>
      <c r="E1280" t="s">
        <v>2873</v>
      </c>
      <c r="F1280" t="s">
        <v>2869</v>
      </c>
      <c r="G1280">
        <v>0.90332000000000001</v>
      </c>
      <c r="H1280">
        <v>0.90603</v>
      </c>
      <c r="J1280">
        <v>1</v>
      </c>
      <c r="L1280">
        <v>-1</v>
      </c>
      <c r="M1280" t="s">
        <v>13</v>
      </c>
      <c r="N1280">
        <f t="shared" si="229"/>
        <v>48653.170000001075</v>
      </c>
    </row>
    <row r="1281" spans="1:14" x14ac:dyDescent="0.2">
      <c r="A1281" t="s">
        <v>14</v>
      </c>
      <c r="B1281" t="s">
        <v>2874</v>
      </c>
      <c r="C1281" t="s">
        <v>123</v>
      </c>
      <c r="D1281" t="s">
        <v>37</v>
      </c>
      <c r="E1281" t="s">
        <v>2875</v>
      </c>
      <c r="F1281" t="s">
        <v>2876</v>
      </c>
      <c r="G1281">
        <v>1.8779699999999999</v>
      </c>
      <c r="H1281">
        <v>1.8749800000000001</v>
      </c>
      <c r="J1281">
        <v>2</v>
      </c>
      <c r="L1281">
        <v>1.78</v>
      </c>
      <c r="M1281" t="s">
        <v>13</v>
      </c>
      <c r="N1281">
        <f t="shared" si="229"/>
        <v>48654.170000001075</v>
      </c>
    </row>
    <row r="1282" spans="1:14" x14ac:dyDescent="0.2">
      <c r="A1282" t="s">
        <v>14</v>
      </c>
      <c r="B1282" t="s">
        <v>2877</v>
      </c>
      <c r="C1282" t="s">
        <v>28</v>
      </c>
      <c r="D1282" t="s">
        <v>37</v>
      </c>
      <c r="E1282" t="s">
        <v>2878</v>
      </c>
      <c r="F1282" t="s">
        <v>2876</v>
      </c>
      <c r="G1282">
        <v>1.87477</v>
      </c>
      <c r="H1282">
        <v>1.8749800000000001</v>
      </c>
      <c r="J1282">
        <v>1</v>
      </c>
      <c r="L1282">
        <v>-1</v>
      </c>
      <c r="M1282" t="s">
        <v>13</v>
      </c>
      <c r="N1282">
        <f t="shared" si="229"/>
        <v>48652.390000001076</v>
      </c>
    </row>
    <row r="1283" spans="1:14" x14ac:dyDescent="0.2">
      <c r="A1283" t="s">
        <v>14</v>
      </c>
      <c r="B1283" t="s">
        <v>2879</v>
      </c>
      <c r="C1283" t="s">
        <v>34</v>
      </c>
      <c r="D1283" t="s">
        <v>37</v>
      </c>
      <c r="E1283" t="s">
        <v>2880</v>
      </c>
      <c r="F1283" t="s">
        <v>2881</v>
      </c>
      <c r="G1283">
        <v>1.8764000000000001</v>
      </c>
      <c r="H1283">
        <v>1.87524</v>
      </c>
      <c r="J1283">
        <v>1</v>
      </c>
      <c r="L1283">
        <v>0.92</v>
      </c>
      <c r="M1283" t="s">
        <v>13</v>
      </c>
      <c r="N1283">
        <f t="shared" si="229"/>
        <v>48653.390000001076</v>
      </c>
    </row>
    <row r="1284" spans="1:14" x14ac:dyDescent="0.2">
      <c r="A1284" t="s">
        <v>14</v>
      </c>
      <c r="B1284" t="s">
        <v>2882</v>
      </c>
      <c r="C1284" t="s">
        <v>28</v>
      </c>
      <c r="D1284" t="s">
        <v>37</v>
      </c>
      <c r="E1284" t="s">
        <v>2883</v>
      </c>
      <c r="F1284" t="s">
        <v>2884</v>
      </c>
      <c r="G1284">
        <v>1.8747499999999999</v>
      </c>
      <c r="H1284">
        <v>1.8762399999999999</v>
      </c>
      <c r="J1284">
        <v>1</v>
      </c>
      <c r="L1284">
        <v>-1</v>
      </c>
      <c r="M1284" t="s">
        <v>13</v>
      </c>
      <c r="N1284">
        <f t="shared" ref="N1284:N1347" si="230">N1283-L1283</f>
        <v>48652.470000001078</v>
      </c>
    </row>
    <row r="1285" spans="1:14" x14ac:dyDescent="0.2">
      <c r="A1285" t="s">
        <v>14</v>
      </c>
      <c r="B1285" t="s">
        <v>2885</v>
      </c>
      <c r="C1285" t="s">
        <v>166</v>
      </c>
      <c r="D1285" t="s">
        <v>37</v>
      </c>
      <c r="E1285" t="s">
        <v>2886</v>
      </c>
      <c r="F1285" t="s">
        <v>2884</v>
      </c>
      <c r="G1285">
        <v>1.87713</v>
      </c>
      <c r="H1285">
        <v>1.8762399999999999</v>
      </c>
      <c r="J1285">
        <v>2</v>
      </c>
      <c r="L1285">
        <v>1.84</v>
      </c>
      <c r="M1285" t="s">
        <v>13</v>
      </c>
      <c r="N1285">
        <f t="shared" si="230"/>
        <v>48653.470000001078</v>
      </c>
    </row>
    <row r="1286" spans="1:14" x14ac:dyDescent="0.2">
      <c r="A1286" t="s">
        <v>14</v>
      </c>
      <c r="B1286" t="s">
        <v>2887</v>
      </c>
      <c r="C1286" t="s">
        <v>166</v>
      </c>
      <c r="D1286" t="s">
        <v>37</v>
      </c>
      <c r="E1286" t="s">
        <v>2886</v>
      </c>
      <c r="F1286" t="s">
        <v>2884</v>
      </c>
      <c r="G1286">
        <v>1.87713</v>
      </c>
      <c r="H1286">
        <v>1.8762399999999999</v>
      </c>
      <c r="J1286">
        <v>2</v>
      </c>
      <c r="L1286">
        <v>1.84</v>
      </c>
      <c r="M1286" t="s">
        <v>13</v>
      </c>
      <c r="N1286">
        <f t="shared" si="230"/>
        <v>48651.630000001081</v>
      </c>
    </row>
    <row r="1287" spans="1:14" x14ac:dyDescent="0.2">
      <c r="A1287" t="s">
        <v>14</v>
      </c>
      <c r="B1287" t="s">
        <v>2888</v>
      </c>
      <c r="C1287" t="s">
        <v>123</v>
      </c>
      <c r="D1287" t="s">
        <v>37</v>
      </c>
      <c r="E1287" t="s">
        <v>2889</v>
      </c>
      <c r="F1287" t="s">
        <v>2890</v>
      </c>
      <c r="G1287">
        <v>1.8815599999999999</v>
      </c>
      <c r="H1287">
        <v>1.8744799999999999</v>
      </c>
      <c r="J1287">
        <v>2</v>
      </c>
      <c r="L1287">
        <v>1.84</v>
      </c>
      <c r="M1287" t="s">
        <v>13</v>
      </c>
      <c r="N1287">
        <f t="shared" si="230"/>
        <v>48649.790000001085</v>
      </c>
    </row>
    <row r="1288" spans="1:14" x14ac:dyDescent="0.2">
      <c r="A1288" t="s">
        <v>14</v>
      </c>
      <c r="B1288" t="s">
        <v>2891</v>
      </c>
      <c r="C1288" t="s">
        <v>33</v>
      </c>
      <c r="D1288" t="s">
        <v>37</v>
      </c>
      <c r="E1288" t="s">
        <v>2892</v>
      </c>
      <c r="F1288" t="s">
        <v>2890</v>
      </c>
      <c r="G1288">
        <v>1.88073</v>
      </c>
      <c r="H1288">
        <v>1.8744799999999999</v>
      </c>
      <c r="J1288">
        <v>1</v>
      </c>
      <c r="L1288">
        <v>0.92</v>
      </c>
      <c r="M1288" t="s">
        <v>13</v>
      </c>
      <c r="N1288">
        <f t="shared" si="230"/>
        <v>48647.950000001088</v>
      </c>
    </row>
    <row r="1289" spans="1:14" x14ac:dyDescent="0.2">
      <c r="A1289" t="s">
        <v>11</v>
      </c>
      <c r="B1289" t="s">
        <v>2893</v>
      </c>
      <c r="C1289" t="s">
        <v>188</v>
      </c>
      <c r="D1289" t="s">
        <v>37</v>
      </c>
      <c r="E1289" t="s">
        <v>2894</v>
      </c>
      <c r="F1289" t="s">
        <v>2895</v>
      </c>
      <c r="G1289">
        <v>1.8810500000000001</v>
      </c>
      <c r="H1289">
        <v>1.8806499999999999</v>
      </c>
      <c r="J1289">
        <v>8</v>
      </c>
      <c r="L1289">
        <v>-8</v>
      </c>
      <c r="M1289" t="s">
        <v>13</v>
      </c>
      <c r="N1289">
        <f t="shared" si="230"/>
        <v>48647.03000000109</v>
      </c>
    </row>
    <row r="1290" spans="1:14" x14ac:dyDescent="0.2">
      <c r="A1290" t="s">
        <v>11</v>
      </c>
      <c r="B1290" t="s">
        <v>2896</v>
      </c>
      <c r="C1290" t="s">
        <v>2897</v>
      </c>
      <c r="D1290" t="s">
        <v>37</v>
      </c>
      <c r="E1290" t="s">
        <v>2898</v>
      </c>
      <c r="F1290" t="s">
        <v>2895</v>
      </c>
      <c r="G1290">
        <v>1.88527</v>
      </c>
      <c r="H1290">
        <v>1.8806499999999999</v>
      </c>
      <c r="J1290">
        <v>2</v>
      </c>
      <c r="L1290">
        <v>-2</v>
      </c>
      <c r="M1290" t="s">
        <v>13</v>
      </c>
      <c r="N1290">
        <f t="shared" si="230"/>
        <v>48655.03000000109</v>
      </c>
    </row>
    <row r="1291" spans="1:14" x14ac:dyDescent="0.2">
      <c r="A1291" t="s">
        <v>11</v>
      </c>
      <c r="B1291" t="s">
        <v>2899</v>
      </c>
      <c r="C1291" t="s">
        <v>28</v>
      </c>
      <c r="D1291" t="s">
        <v>37</v>
      </c>
      <c r="E1291" t="s">
        <v>2900</v>
      </c>
      <c r="F1291" t="s">
        <v>2895</v>
      </c>
      <c r="G1291">
        <v>1.8869100000000001</v>
      </c>
      <c r="H1291">
        <v>1.8806499999999999</v>
      </c>
      <c r="J1291">
        <v>1</v>
      </c>
      <c r="L1291">
        <v>-1</v>
      </c>
      <c r="M1291" t="s">
        <v>13</v>
      </c>
      <c r="N1291">
        <f t="shared" si="230"/>
        <v>48657.03000000109</v>
      </c>
    </row>
    <row r="1292" spans="1:14" x14ac:dyDescent="0.2">
      <c r="A1292" t="s">
        <v>11</v>
      </c>
      <c r="B1292" t="s">
        <v>2901</v>
      </c>
      <c r="C1292" t="s">
        <v>98</v>
      </c>
      <c r="D1292" t="s">
        <v>37</v>
      </c>
      <c r="E1292" t="s">
        <v>2902</v>
      </c>
      <c r="F1292" t="s">
        <v>2895</v>
      </c>
      <c r="G1292">
        <v>1.8834900000000001</v>
      </c>
      <c r="H1292">
        <v>1.8806499999999999</v>
      </c>
      <c r="J1292">
        <v>4</v>
      </c>
      <c r="L1292">
        <v>-4</v>
      </c>
      <c r="M1292" t="s">
        <v>13</v>
      </c>
      <c r="N1292">
        <f t="shared" si="230"/>
        <v>48658.03000000109</v>
      </c>
    </row>
    <row r="1293" spans="1:14" x14ac:dyDescent="0.2">
      <c r="A1293" t="s">
        <v>11</v>
      </c>
      <c r="B1293" t="s">
        <v>2903</v>
      </c>
      <c r="C1293" t="s">
        <v>50</v>
      </c>
      <c r="D1293" t="s">
        <v>37</v>
      </c>
      <c r="E1293" t="s">
        <v>2904</v>
      </c>
      <c r="F1293" t="s">
        <v>2905</v>
      </c>
      <c r="G1293">
        <v>1.8835900000000001</v>
      </c>
      <c r="H1293">
        <v>1.88693</v>
      </c>
      <c r="J1293">
        <v>8</v>
      </c>
      <c r="L1293">
        <v>7.36</v>
      </c>
      <c r="M1293" t="s">
        <v>13</v>
      </c>
      <c r="N1293">
        <f t="shared" si="230"/>
        <v>48662.03000000109</v>
      </c>
    </row>
    <row r="1294" spans="1:14" x14ac:dyDescent="0.2">
      <c r="A1294" t="s">
        <v>11</v>
      </c>
      <c r="B1294" t="s">
        <v>2906</v>
      </c>
      <c r="C1294" t="s">
        <v>34</v>
      </c>
      <c r="D1294" t="s">
        <v>37</v>
      </c>
      <c r="E1294" t="s">
        <v>2907</v>
      </c>
      <c r="F1294" t="s">
        <v>2905</v>
      </c>
      <c r="G1294">
        <v>1.8878200000000001</v>
      </c>
      <c r="H1294">
        <v>1.88693</v>
      </c>
      <c r="J1294">
        <v>1</v>
      </c>
      <c r="L1294">
        <v>-1</v>
      </c>
      <c r="M1294" t="s">
        <v>13</v>
      </c>
      <c r="N1294">
        <f t="shared" si="230"/>
        <v>48654.67000000109</v>
      </c>
    </row>
    <row r="1295" spans="1:14" x14ac:dyDescent="0.2">
      <c r="A1295" t="s">
        <v>11</v>
      </c>
      <c r="B1295" t="s">
        <v>2908</v>
      </c>
      <c r="C1295" t="s">
        <v>124</v>
      </c>
      <c r="D1295" t="s">
        <v>37</v>
      </c>
      <c r="E1295" t="s">
        <v>2909</v>
      </c>
      <c r="F1295" t="s">
        <v>2905</v>
      </c>
      <c r="G1295">
        <v>1.8849800000000001</v>
      </c>
      <c r="H1295">
        <v>1.88693</v>
      </c>
      <c r="J1295">
        <v>4</v>
      </c>
      <c r="L1295">
        <v>3.68</v>
      </c>
      <c r="M1295" t="s">
        <v>13</v>
      </c>
      <c r="N1295">
        <f t="shared" si="230"/>
        <v>48655.67000000109</v>
      </c>
    </row>
    <row r="1296" spans="1:14" x14ac:dyDescent="0.2">
      <c r="A1296" t="s">
        <v>11</v>
      </c>
      <c r="B1296" t="s">
        <v>2910</v>
      </c>
      <c r="C1296" t="s">
        <v>36</v>
      </c>
      <c r="D1296" t="s">
        <v>37</v>
      </c>
      <c r="E1296" t="s">
        <v>2911</v>
      </c>
      <c r="F1296" t="s">
        <v>2905</v>
      </c>
      <c r="G1296">
        <v>1.8863300000000001</v>
      </c>
      <c r="H1296">
        <v>1.88693</v>
      </c>
      <c r="J1296">
        <v>2</v>
      </c>
      <c r="L1296">
        <v>1.84</v>
      </c>
      <c r="M1296" t="s">
        <v>13</v>
      </c>
      <c r="N1296">
        <f t="shared" si="230"/>
        <v>48651.990000001089</v>
      </c>
    </row>
    <row r="1297" spans="1:14" x14ac:dyDescent="0.2">
      <c r="A1297" t="s">
        <v>11</v>
      </c>
      <c r="B1297" t="s">
        <v>2912</v>
      </c>
      <c r="C1297" t="s">
        <v>35</v>
      </c>
      <c r="D1297" t="s">
        <v>37</v>
      </c>
      <c r="E1297" t="s">
        <v>2913</v>
      </c>
      <c r="F1297" t="s">
        <v>2914</v>
      </c>
      <c r="G1297">
        <v>1.8858200000000001</v>
      </c>
      <c r="H1297">
        <v>1.8869800000000001</v>
      </c>
      <c r="J1297">
        <v>4</v>
      </c>
      <c r="L1297">
        <v>3.68</v>
      </c>
      <c r="M1297" t="s">
        <v>13</v>
      </c>
      <c r="N1297">
        <f t="shared" si="230"/>
        <v>48650.150000001093</v>
      </c>
    </row>
    <row r="1298" spans="1:14" x14ac:dyDescent="0.2">
      <c r="A1298" t="s">
        <v>11</v>
      </c>
      <c r="B1298" t="s">
        <v>2915</v>
      </c>
      <c r="C1298" t="s">
        <v>133</v>
      </c>
      <c r="D1298" t="s">
        <v>37</v>
      </c>
      <c r="E1298" t="s">
        <v>2916</v>
      </c>
      <c r="F1298" t="s">
        <v>2914</v>
      </c>
      <c r="G1298">
        <v>1.88463</v>
      </c>
      <c r="H1298">
        <v>1.8869800000000001</v>
      </c>
      <c r="J1298">
        <v>8</v>
      </c>
      <c r="L1298">
        <v>7.36</v>
      </c>
      <c r="M1298" t="s">
        <v>13</v>
      </c>
      <c r="N1298">
        <f t="shared" si="230"/>
        <v>48646.470000001093</v>
      </c>
    </row>
    <row r="1299" spans="1:14" x14ac:dyDescent="0.2">
      <c r="A1299" t="s">
        <v>11</v>
      </c>
      <c r="B1299" t="s">
        <v>2917</v>
      </c>
      <c r="C1299" t="s">
        <v>28</v>
      </c>
      <c r="D1299" t="s">
        <v>37</v>
      </c>
      <c r="E1299" t="s">
        <v>2918</v>
      </c>
      <c r="F1299" t="s">
        <v>2914</v>
      </c>
      <c r="G1299">
        <v>1.8892800000000001</v>
      </c>
      <c r="H1299">
        <v>1.8869800000000001</v>
      </c>
      <c r="J1299">
        <v>1</v>
      </c>
      <c r="L1299">
        <v>-1</v>
      </c>
      <c r="M1299" t="s">
        <v>13</v>
      </c>
      <c r="N1299">
        <f t="shared" si="230"/>
        <v>48639.110000001092</v>
      </c>
    </row>
    <row r="1300" spans="1:14" x14ac:dyDescent="0.2">
      <c r="A1300" t="s">
        <v>11</v>
      </c>
      <c r="B1300" t="s">
        <v>2919</v>
      </c>
      <c r="C1300" t="s">
        <v>123</v>
      </c>
      <c r="D1300" t="s">
        <v>37</v>
      </c>
      <c r="E1300" t="s">
        <v>2920</v>
      </c>
      <c r="F1300" t="s">
        <v>2914</v>
      </c>
      <c r="G1300">
        <v>1.88714</v>
      </c>
      <c r="H1300">
        <v>1.8869800000000001</v>
      </c>
      <c r="J1300">
        <v>2</v>
      </c>
      <c r="L1300">
        <v>-2</v>
      </c>
      <c r="M1300" t="s">
        <v>13</v>
      </c>
      <c r="N1300">
        <f t="shared" si="230"/>
        <v>48640.110000001092</v>
      </c>
    </row>
    <row r="1301" spans="1:14" x14ac:dyDescent="0.2">
      <c r="A1301" t="s">
        <v>14</v>
      </c>
      <c r="B1301" t="s">
        <v>2921</v>
      </c>
      <c r="C1301" t="s">
        <v>28</v>
      </c>
      <c r="D1301" t="s">
        <v>37</v>
      </c>
      <c r="E1301" t="s">
        <v>2922</v>
      </c>
      <c r="F1301" t="s">
        <v>2923</v>
      </c>
      <c r="G1301">
        <v>1.88879</v>
      </c>
      <c r="H1301">
        <v>1.88907</v>
      </c>
      <c r="J1301">
        <v>1</v>
      </c>
      <c r="L1301">
        <v>-1</v>
      </c>
      <c r="M1301" t="s">
        <v>13</v>
      </c>
      <c r="N1301">
        <f t="shared" si="230"/>
        <v>48642.110000001092</v>
      </c>
    </row>
    <row r="1302" spans="1:14" x14ac:dyDescent="0.2">
      <c r="A1302" t="s">
        <v>11</v>
      </c>
      <c r="B1302" t="s">
        <v>2924</v>
      </c>
      <c r="C1302" t="s">
        <v>16</v>
      </c>
      <c r="D1302" t="s">
        <v>37</v>
      </c>
      <c r="E1302" t="s">
        <v>2925</v>
      </c>
      <c r="F1302" t="s">
        <v>2926</v>
      </c>
      <c r="G1302">
        <v>1.8879699999999999</v>
      </c>
      <c r="H1302">
        <v>1.8891199999999999</v>
      </c>
      <c r="J1302">
        <v>4</v>
      </c>
      <c r="L1302">
        <v>3.68</v>
      </c>
      <c r="M1302" t="s">
        <v>13</v>
      </c>
      <c r="N1302">
        <f t="shared" si="230"/>
        <v>48643.110000001092</v>
      </c>
    </row>
    <row r="1303" spans="1:14" x14ac:dyDescent="0.2">
      <c r="A1303" t="s">
        <v>11</v>
      </c>
      <c r="B1303" t="s">
        <v>2927</v>
      </c>
      <c r="C1303" t="s">
        <v>28</v>
      </c>
      <c r="D1303" t="s">
        <v>37</v>
      </c>
      <c r="E1303" t="s">
        <v>2928</v>
      </c>
      <c r="F1303" t="s">
        <v>2926</v>
      </c>
      <c r="G1303">
        <v>1.89069</v>
      </c>
      <c r="H1303">
        <v>1.8891199999999999</v>
      </c>
      <c r="J1303">
        <v>1</v>
      </c>
      <c r="L1303">
        <v>-1</v>
      </c>
      <c r="M1303" t="s">
        <v>13</v>
      </c>
      <c r="N1303">
        <f t="shared" si="230"/>
        <v>48639.430000001092</v>
      </c>
    </row>
    <row r="1304" spans="1:14" x14ac:dyDescent="0.2">
      <c r="A1304" t="s">
        <v>11</v>
      </c>
      <c r="B1304" t="s">
        <v>2929</v>
      </c>
      <c r="C1304" t="s">
        <v>44</v>
      </c>
      <c r="D1304" t="s">
        <v>37</v>
      </c>
      <c r="E1304" t="s">
        <v>2930</v>
      </c>
      <c r="F1304" t="s">
        <v>2926</v>
      </c>
      <c r="G1304">
        <v>1.8894599999999999</v>
      </c>
      <c r="H1304">
        <v>1.8891199999999999</v>
      </c>
      <c r="J1304">
        <v>2</v>
      </c>
      <c r="L1304">
        <v>-2</v>
      </c>
      <c r="M1304" t="s">
        <v>13</v>
      </c>
      <c r="N1304">
        <f t="shared" si="230"/>
        <v>48640.430000001092</v>
      </c>
    </row>
    <row r="1305" spans="1:14" x14ac:dyDescent="0.2">
      <c r="A1305" t="s">
        <v>14</v>
      </c>
      <c r="B1305" t="s">
        <v>2931</v>
      </c>
      <c r="C1305" t="s">
        <v>28</v>
      </c>
      <c r="D1305" t="s">
        <v>37</v>
      </c>
      <c r="E1305" t="s">
        <v>2932</v>
      </c>
      <c r="F1305" t="s">
        <v>2933</v>
      </c>
      <c r="G1305">
        <v>1.8903799999999999</v>
      </c>
      <c r="H1305">
        <v>1.89157</v>
      </c>
      <c r="J1305">
        <v>1</v>
      </c>
      <c r="L1305">
        <v>-1</v>
      </c>
      <c r="M1305" t="s">
        <v>13</v>
      </c>
      <c r="N1305">
        <f t="shared" si="230"/>
        <v>48642.430000001092</v>
      </c>
    </row>
    <row r="1306" spans="1:14" x14ac:dyDescent="0.2">
      <c r="A1306" t="s">
        <v>14</v>
      </c>
      <c r="B1306" t="s">
        <v>2934</v>
      </c>
      <c r="C1306" t="s">
        <v>129</v>
      </c>
      <c r="D1306" t="s">
        <v>37</v>
      </c>
      <c r="E1306" t="s">
        <v>2935</v>
      </c>
      <c r="F1306" t="s">
        <v>2933</v>
      </c>
      <c r="G1306">
        <v>1.8920999999999999</v>
      </c>
      <c r="H1306">
        <v>1.89157</v>
      </c>
      <c r="J1306">
        <v>2</v>
      </c>
      <c r="L1306">
        <v>1.84</v>
      </c>
      <c r="M1306" t="s">
        <v>13</v>
      </c>
      <c r="N1306">
        <f t="shared" si="230"/>
        <v>48643.430000001092</v>
      </c>
    </row>
    <row r="1307" spans="1:14" x14ac:dyDescent="0.2">
      <c r="A1307" t="s">
        <v>11</v>
      </c>
      <c r="B1307" t="s">
        <v>2936</v>
      </c>
      <c r="C1307" t="s">
        <v>162</v>
      </c>
      <c r="D1307" t="s">
        <v>37</v>
      </c>
      <c r="E1307" t="s">
        <v>2937</v>
      </c>
      <c r="F1307" t="s">
        <v>2938</v>
      </c>
      <c r="G1307">
        <v>1.8928499999999999</v>
      </c>
      <c r="H1307">
        <v>1.8912800000000001</v>
      </c>
      <c r="J1307">
        <v>2</v>
      </c>
      <c r="L1307">
        <v>-2</v>
      </c>
      <c r="M1307" t="s">
        <v>13</v>
      </c>
      <c r="N1307">
        <f t="shared" si="230"/>
        <v>48641.590000001095</v>
      </c>
    </row>
    <row r="1308" spans="1:14" x14ac:dyDescent="0.2">
      <c r="A1308" t="s">
        <v>11</v>
      </c>
      <c r="B1308" t="s">
        <v>2939</v>
      </c>
      <c r="C1308" t="s">
        <v>71</v>
      </c>
      <c r="D1308" t="s">
        <v>37</v>
      </c>
      <c r="E1308" t="s">
        <v>2940</v>
      </c>
      <c r="F1308" t="s">
        <v>2938</v>
      </c>
      <c r="G1308">
        <v>1.8918999999999999</v>
      </c>
      <c r="H1308">
        <v>1.8912800000000001</v>
      </c>
      <c r="J1308">
        <v>4</v>
      </c>
      <c r="L1308">
        <v>-4</v>
      </c>
      <c r="M1308" t="s">
        <v>13</v>
      </c>
      <c r="N1308">
        <f t="shared" si="230"/>
        <v>48643.590000001095</v>
      </c>
    </row>
    <row r="1309" spans="1:14" x14ac:dyDescent="0.2">
      <c r="A1309" t="s">
        <v>11</v>
      </c>
      <c r="B1309" t="s">
        <v>2941</v>
      </c>
      <c r="C1309" t="s">
        <v>40</v>
      </c>
      <c r="D1309" t="s">
        <v>37</v>
      </c>
      <c r="E1309" t="s">
        <v>2942</v>
      </c>
      <c r="F1309" t="s">
        <v>2938</v>
      </c>
      <c r="G1309">
        <v>1.8906499999999999</v>
      </c>
      <c r="H1309">
        <v>1.8912800000000001</v>
      </c>
      <c r="J1309">
        <v>8</v>
      </c>
      <c r="L1309">
        <v>7.36</v>
      </c>
      <c r="M1309" t="s">
        <v>13</v>
      </c>
      <c r="N1309">
        <f t="shared" si="230"/>
        <v>48647.590000001095</v>
      </c>
    </row>
    <row r="1310" spans="1:14" x14ac:dyDescent="0.2">
      <c r="A1310" t="s">
        <v>11</v>
      </c>
      <c r="B1310" t="s">
        <v>2943</v>
      </c>
      <c r="C1310" t="s">
        <v>34</v>
      </c>
      <c r="D1310" t="s">
        <v>37</v>
      </c>
      <c r="E1310" t="s">
        <v>2944</v>
      </c>
      <c r="F1310" t="s">
        <v>2938</v>
      </c>
      <c r="G1310">
        <v>1.89354</v>
      </c>
      <c r="H1310">
        <v>1.8912800000000001</v>
      </c>
      <c r="J1310">
        <v>1</v>
      </c>
      <c r="L1310">
        <v>-1</v>
      </c>
      <c r="M1310" t="s">
        <v>13</v>
      </c>
      <c r="N1310">
        <f t="shared" si="230"/>
        <v>48640.230000001095</v>
      </c>
    </row>
    <row r="1311" spans="1:14" x14ac:dyDescent="0.2">
      <c r="A1311" t="s">
        <v>14</v>
      </c>
      <c r="B1311" t="s">
        <v>2945</v>
      </c>
      <c r="C1311" t="s">
        <v>122</v>
      </c>
      <c r="D1311" t="s">
        <v>37</v>
      </c>
      <c r="E1311" t="s">
        <v>2946</v>
      </c>
      <c r="F1311" t="s">
        <v>2947</v>
      </c>
      <c r="G1311">
        <v>1.891</v>
      </c>
      <c r="H1311">
        <v>1.89357</v>
      </c>
      <c r="J1311">
        <v>2</v>
      </c>
      <c r="L1311">
        <v>-2</v>
      </c>
      <c r="M1311" t="s">
        <v>13</v>
      </c>
      <c r="N1311">
        <f t="shared" si="230"/>
        <v>48641.230000001095</v>
      </c>
    </row>
    <row r="1312" spans="1:14" x14ac:dyDescent="0.2">
      <c r="A1312" t="s">
        <v>14</v>
      </c>
      <c r="B1312" t="s">
        <v>2948</v>
      </c>
      <c r="C1312" t="s">
        <v>55</v>
      </c>
      <c r="D1312" t="s">
        <v>37</v>
      </c>
      <c r="E1312" t="s">
        <v>2949</v>
      </c>
      <c r="F1312" t="s">
        <v>2947</v>
      </c>
      <c r="G1312">
        <v>1.8946099999999999</v>
      </c>
      <c r="H1312">
        <v>1.89357</v>
      </c>
      <c r="J1312">
        <v>8</v>
      </c>
      <c r="L1312">
        <v>7.36</v>
      </c>
      <c r="M1312" t="s">
        <v>13</v>
      </c>
      <c r="N1312">
        <f t="shared" si="230"/>
        <v>48643.230000001095</v>
      </c>
    </row>
    <row r="1313" spans="1:14" x14ac:dyDescent="0.2">
      <c r="A1313" t="s">
        <v>14</v>
      </c>
      <c r="B1313" t="s">
        <v>2950</v>
      </c>
      <c r="C1313" t="s">
        <v>28</v>
      </c>
      <c r="D1313" t="s">
        <v>37</v>
      </c>
      <c r="E1313" t="s">
        <v>2951</v>
      </c>
      <c r="F1313" t="s">
        <v>2947</v>
      </c>
      <c r="G1313">
        <v>1.8889400000000001</v>
      </c>
      <c r="H1313">
        <v>1.89357</v>
      </c>
      <c r="J1313">
        <v>1</v>
      </c>
      <c r="L1313">
        <v>-1</v>
      </c>
      <c r="M1313" t="s">
        <v>13</v>
      </c>
      <c r="N1313">
        <f t="shared" si="230"/>
        <v>48635.870000001094</v>
      </c>
    </row>
    <row r="1314" spans="1:14" x14ac:dyDescent="0.2">
      <c r="A1314" t="s">
        <v>14</v>
      </c>
      <c r="B1314" t="s">
        <v>2952</v>
      </c>
      <c r="C1314" t="s">
        <v>127</v>
      </c>
      <c r="D1314" t="s">
        <v>37</v>
      </c>
      <c r="E1314" t="s">
        <v>2953</v>
      </c>
      <c r="F1314" t="s">
        <v>2947</v>
      </c>
      <c r="G1314">
        <v>1.89289</v>
      </c>
      <c r="H1314">
        <v>1.89357</v>
      </c>
      <c r="J1314">
        <v>4</v>
      </c>
      <c r="L1314">
        <v>-4</v>
      </c>
      <c r="M1314" t="s">
        <v>13</v>
      </c>
      <c r="N1314">
        <f t="shared" si="230"/>
        <v>48636.870000001094</v>
      </c>
    </row>
    <row r="1315" spans="1:14" x14ac:dyDescent="0.2">
      <c r="A1315" t="s">
        <v>11</v>
      </c>
      <c r="B1315" t="s">
        <v>2954</v>
      </c>
      <c r="C1315" t="s">
        <v>126</v>
      </c>
      <c r="D1315" t="s">
        <v>37</v>
      </c>
      <c r="E1315" t="s">
        <v>2955</v>
      </c>
      <c r="F1315" t="s">
        <v>2956</v>
      </c>
      <c r="G1315">
        <v>1.8894500000000001</v>
      </c>
      <c r="H1315">
        <v>1.88873</v>
      </c>
      <c r="J1315">
        <v>2</v>
      </c>
      <c r="L1315">
        <v>-2</v>
      </c>
      <c r="M1315" t="s">
        <v>13</v>
      </c>
      <c r="N1315">
        <f t="shared" si="230"/>
        <v>48640.870000001094</v>
      </c>
    </row>
    <row r="1316" spans="1:14" x14ac:dyDescent="0.2">
      <c r="A1316" t="s">
        <v>11</v>
      </c>
      <c r="B1316" t="s">
        <v>2957</v>
      </c>
      <c r="C1316" t="s">
        <v>28</v>
      </c>
      <c r="D1316" t="s">
        <v>37</v>
      </c>
      <c r="E1316" t="s">
        <v>2958</v>
      </c>
      <c r="F1316" t="s">
        <v>2956</v>
      </c>
      <c r="G1316">
        <v>1.8908</v>
      </c>
      <c r="H1316">
        <v>1.88873</v>
      </c>
      <c r="J1316">
        <v>1</v>
      </c>
      <c r="L1316">
        <v>-1</v>
      </c>
      <c r="M1316" t="s">
        <v>13</v>
      </c>
      <c r="N1316">
        <f t="shared" si="230"/>
        <v>48642.870000001094</v>
      </c>
    </row>
    <row r="1317" spans="1:14" x14ac:dyDescent="0.2">
      <c r="A1317" t="s">
        <v>14</v>
      </c>
      <c r="B1317" t="s">
        <v>2959</v>
      </c>
      <c r="C1317" t="s">
        <v>28</v>
      </c>
      <c r="D1317" t="s">
        <v>12</v>
      </c>
      <c r="E1317" t="s">
        <v>2960</v>
      </c>
      <c r="F1317" t="s">
        <v>2961</v>
      </c>
      <c r="G1317">
        <v>0.50792999999999999</v>
      </c>
      <c r="H1317">
        <v>0.50460000000000005</v>
      </c>
      <c r="J1317">
        <v>1</v>
      </c>
      <c r="L1317">
        <v>0.9</v>
      </c>
      <c r="M1317" t="s">
        <v>13</v>
      </c>
      <c r="N1317">
        <f t="shared" si="230"/>
        <v>48643.870000001094</v>
      </c>
    </row>
    <row r="1318" spans="1:14" x14ac:dyDescent="0.2">
      <c r="A1318" t="s">
        <v>14</v>
      </c>
      <c r="B1318" t="s">
        <v>2962</v>
      </c>
      <c r="C1318" t="s">
        <v>28</v>
      </c>
      <c r="D1318" t="s">
        <v>12</v>
      </c>
      <c r="E1318" t="s">
        <v>2963</v>
      </c>
      <c r="F1318" t="s">
        <v>2964</v>
      </c>
      <c r="G1318">
        <v>0.50956999999999997</v>
      </c>
      <c r="H1318">
        <v>0.50819999999999999</v>
      </c>
      <c r="J1318">
        <v>1</v>
      </c>
      <c r="L1318">
        <v>0.91</v>
      </c>
      <c r="M1318" t="s">
        <v>13</v>
      </c>
      <c r="N1318">
        <f t="shared" si="230"/>
        <v>48642.970000001093</v>
      </c>
    </row>
    <row r="1319" spans="1:14" x14ac:dyDescent="0.2">
      <c r="A1319" t="s">
        <v>14</v>
      </c>
      <c r="B1319" t="s">
        <v>2965</v>
      </c>
      <c r="C1319" t="s">
        <v>28</v>
      </c>
      <c r="D1319" t="s">
        <v>12</v>
      </c>
      <c r="E1319" t="s">
        <v>2966</v>
      </c>
      <c r="F1319" t="s">
        <v>2967</v>
      </c>
      <c r="G1319">
        <v>0.50777000000000005</v>
      </c>
      <c r="H1319">
        <v>0.5081</v>
      </c>
      <c r="J1319">
        <v>1</v>
      </c>
      <c r="L1319">
        <v>-1</v>
      </c>
      <c r="M1319" t="s">
        <v>13</v>
      </c>
      <c r="N1319">
        <f t="shared" si="230"/>
        <v>48642.060000001089</v>
      </c>
    </row>
    <row r="1320" spans="1:14" x14ac:dyDescent="0.2">
      <c r="A1320" t="s">
        <v>14</v>
      </c>
      <c r="B1320" t="s">
        <v>2968</v>
      </c>
      <c r="C1320" t="s">
        <v>35</v>
      </c>
      <c r="D1320" t="s">
        <v>12</v>
      </c>
      <c r="E1320" t="s">
        <v>2969</v>
      </c>
      <c r="F1320" t="s">
        <v>2967</v>
      </c>
      <c r="G1320">
        <v>0.50973000000000002</v>
      </c>
      <c r="H1320">
        <v>0.5081</v>
      </c>
      <c r="J1320">
        <v>2</v>
      </c>
      <c r="L1320">
        <v>1.84</v>
      </c>
      <c r="M1320" t="s">
        <v>13</v>
      </c>
      <c r="N1320">
        <f t="shared" si="230"/>
        <v>48643.060000001089</v>
      </c>
    </row>
    <row r="1321" spans="1:14" x14ac:dyDescent="0.2">
      <c r="A1321" t="s">
        <v>14</v>
      </c>
      <c r="B1321" t="s">
        <v>2970</v>
      </c>
      <c r="C1321" t="s">
        <v>28</v>
      </c>
      <c r="D1321" t="s">
        <v>12</v>
      </c>
      <c r="E1321" t="s">
        <v>2971</v>
      </c>
      <c r="F1321" t="s">
        <v>2972</v>
      </c>
      <c r="G1321">
        <v>0.51063999999999998</v>
      </c>
      <c r="H1321">
        <v>0.50790000000000002</v>
      </c>
      <c r="J1321">
        <v>1</v>
      </c>
      <c r="L1321">
        <v>0.92</v>
      </c>
      <c r="M1321" t="s">
        <v>13</v>
      </c>
      <c r="N1321">
        <f t="shared" si="230"/>
        <v>48641.220000001093</v>
      </c>
    </row>
    <row r="1322" spans="1:14" x14ac:dyDescent="0.2">
      <c r="A1322" t="s">
        <v>14</v>
      </c>
      <c r="B1322" t="s">
        <v>2973</v>
      </c>
      <c r="C1322" t="s">
        <v>28</v>
      </c>
      <c r="D1322" t="s">
        <v>12</v>
      </c>
      <c r="E1322" t="s">
        <v>2974</v>
      </c>
      <c r="F1322" t="s">
        <v>2975</v>
      </c>
      <c r="G1322">
        <v>0.51249</v>
      </c>
      <c r="H1322">
        <v>0.51046000000000002</v>
      </c>
      <c r="J1322">
        <v>1</v>
      </c>
      <c r="L1322">
        <v>0.92</v>
      </c>
      <c r="M1322" t="s">
        <v>13</v>
      </c>
      <c r="N1322">
        <f t="shared" si="230"/>
        <v>48640.300000001094</v>
      </c>
    </row>
    <row r="1323" spans="1:14" x14ac:dyDescent="0.2">
      <c r="A1323" t="s">
        <v>11</v>
      </c>
      <c r="B1323" t="s">
        <v>2976</v>
      </c>
      <c r="C1323" t="s">
        <v>43</v>
      </c>
      <c r="D1323" t="s">
        <v>12</v>
      </c>
      <c r="E1323" t="s">
        <v>2977</v>
      </c>
      <c r="F1323" t="s">
        <v>2978</v>
      </c>
      <c r="G1323">
        <v>0.51473000000000002</v>
      </c>
      <c r="H1323">
        <v>0.51256999999999997</v>
      </c>
      <c r="J1323">
        <v>2</v>
      </c>
      <c r="L1323">
        <v>-2</v>
      </c>
      <c r="M1323" t="s">
        <v>13</v>
      </c>
      <c r="N1323">
        <f t="shared" si="230"/>
        <v>48639.380000001096</v>
      </c>
    </row>
    <row r="1324" spans="1:14" x14ac:dyDescent="0.2">
      <c r="A1324" t="s">
        <v>11</v>
      </c>
      <c r="B1324" t="s">
        <v>2979</v>
      </c>
      <c r="C1324" t="s">
        <v>50</v>
      </c>
      <c r="D1324" t="s">
        <v>12</v>
      </c>
      <c r="E1324" t="s">
        <v>2980</v>
      </c>
      <c r="F1324" t="s">
        <v>2978</v>
      </c>
      <c r="G1324">
        <v>0.51319999999999999</v>
      </c>
      <c r="H1324">
        <v>0.51256999999999997</v>
      </c>
      <c r="J1324">
        <v>4</v>
      </c>
      <c r="L1324">
        <v>-4</v>
      </c>
      <c r="M1324" t="s">
        <v>13</v>
      </c>
      <c r="N1324">
        <f t="shared" si="230"/>
        <v>48641.380000001096</v>
      </c>
    </row>
    <row r="1325" spans="1:14" x14ac:dyDescent="0.2">
      <c r="A1325" t="s">
        <v>11</v>
      </c>
      <c r="B1325" t="s">
        <v>2981</v>
      </c>
      <c r="C1325" t="s">
        <v>28</v>
      </c>
      <c r="D1325" t="s">
        <v>12</v>
      </c>
      <c r="E1325" t="s">
        <v>2982</v>
      </c>
      <c r="F1325" t="s">
        <v>2978</v>
      </c>
      <c r="G1325">
        <v>0.51615</v>
      </c>
      <c r="H1325">
        <v>0.51256999999999997</v>
      </c>
      <c r="J1325">
        <v>1</v>
      </c>
      <c r="L1325">
        <v>-1</v>
      </c>
      <c r="M1325" t="s">
        <v>13</v>
      </c>
      <c r="N1325">
        <f t="shared" si="230"/>
        <v>48645.380000001096</v>
      </c>
    </row>
    <row r="1326" spans="1:14" x14ac:dyDescent="0.2">
      <c r="A1326" t="s">
        <v>14</v>
      </c>
      <c r="B1326" t="s">
        <v>2983</v>
      </c>
      <c r="C1326" t="s">
        <v>28</v>
      </c>
      <c r="D1326" t="s">
        <v>12</v>
      </c>
      <c r="E1326" t="s">
        <v>2984</v>
      </c>
      <c r="F1326" t="s">
        <v>2985</v>
      </c>
      <c r="G1326">
        <v>0.51565000000000005</v>
      </c>
      <c r="H1326">
        <v>0.51619999999999999</v>
      </c>
      <c r="J1326">
        <v>1</v>
      </c>
      <c r="L1326">
        <v>-1</v>
      </c>
      <c r="M1326" t="s">
        <v>13</v>
      </c>
      <c r="N1326">
        <f t="shared" si="230"/>
        <v>48646.380000001096</v>
      </c>
    </row>
    <row r="1327" spans="1:14" x14ac:dyDescent="0.2">
      <c r="A1327" t="s">
        <v>14</v>
      </c>
      <c r="B1327" t="s">
        <v>2986</v>
      </c>
      <c r="C1327" t="s">
        <v>130</v>
      </c>
      <c r="D1327" t="s">
        <v>12</v>
      </c>
      <c r="E1327" t="s">
        <v>2987</v>
      </c>
      <c r="F1327" t="s">
        <v>2988</v>
      </c>
      <c r="G1327">
        <v>0.51490000000000002</v>
      </c>
      <c r="H1327">
        <v>0.51576999999999995</v>
      </c>
      <c r="J1327">
        <v>4</v>
      </c>
      <c r="L1327">
        <v>-4</v>
      </c>
      <c r="M1327" t="s">
        <v>13</v>
      </c>
      <c r="N1327">
        <f t="shared" si="230"/>
        <v>48647.380000001096</v>
      </c>
    </row>
    <row r="1328" spans="1:14" x14ac:dyDescent="0.2">
      <c r="A1328" t="s">
        <v>14</v>
      </c>
      <c r="B1328" t="s">
        <v>2989</v>
      </c>
      <c r="C1328" t="s">
        <v>129</v>
      </c>
      <c r="D1328" t="s">
        <v>12</v>
      </c>
      <c r="E1328" t="s">
        <v>2990</v>
      </c>
      <c r="F1328" t="s">
        <v>2988</v>
      </c>
      <c r="G1328">
        <v>0.51580000000000004</v>
      </c>
      <c r="H1328">
        <v>0.51576999999999995</v>
      </c>
      <c r="J1328">
        <v>8</v>
      </c>
      <c r="L1328">
        <v>7.36</v>
      </c>
      <c r="M1328" t="s">
        <v>13</v>
      </c>
      <c r="N1328">
        <f t="shared" si="230"/>
        <v>48651.380000001096</v>
      </c>
    </row>
    <row r="1329" spans="1:14" x14ac:dyDescent="0.2">
      <c r="A1329" t="s">
        <v>14</v>
      </c>
      <c r="B1329" t="s">
        <v>2991</v>
      </c>
      <c r="C1329" t="s">
        <v>126</v>
      </c>
      <c r="D1329" t="s">
        <v>12</v>
      </c>
      <c r="E1329" t="s">
        <v>2992</v>
      </c>
      <c r="F1329" t="s">
        <v>2988</v>
      </c>
      <c r="G1329">
        <v>0.51437999999999995</v>
      </c>
      <c r="H1329">
        <v>0.51576999999999995</v>
      </c>
      <c r="J1329">
        <v>2</v>
      </c>
      <c r="L1329">
        <v>-2</v>
      </c>
      <c r="M1329" t="s">
        <v>13</v>
      </c>
      <c r="N1329">
        <f t="shared" si="230"/>
        <v>48644.020000001095</v>
      </c>
    </row>
    <row r="1330" spans="1:14" x14ac:dyDescent="0.2">
      <c r="A1330" t="s">
        <v>14</v>
      </c>
      <c r="B1330" t="s">
        <v>2993</v>
      </c>
      <c r="C1330" t="s">
        <v>28</v>
      </c>
      <c r="D1330" t="s">
        <v>12</v>
      </c>
      <c r="E1330" t="s">
        <v>2994</v>
      </c>
      <c r="F1330" t="s">
        <v>2988</v>
      </c>
      <c r="G1330">
        <v>0.51400000000000001</v>
      </c>
      <c r="H1330">
        <v>0.51576999999999995</v>
      </c>
      <c r="J1330">
        <v>1</v>
      </c>
      <c r="L1330">
        <v>-1</v>
      </c>
      <c r="M1330" t="s">
        <v>13</v>
      </c>
      <c r="N1330">
        <f t="shared" si="230"/>
        <v>48646.020000001095</v>
      </c>
    </row>
    <row r="1331" spans="1:14" x14ac:dyDescent="0.2">
      <c r="A1331" t="s">
        <v>14</v>
      </c>
      <c r="B1331" t="s">
        <v>2995</v>
      </c>
      <c r="C1331" t="s">
        <v>28</v>
      </c>
      <c r="D1331" t="s">
        <v>12</v>
      </c>
      <c r="E1331" t="s">
        <v>2996</v>
      </c>
      <c r="F1331" t="s">
        <v>2997</v>
      </c>
      <c r="G1331">
        <v>0.51541999999999999</v>
      </c>
      <c r="H1331">
        <v>0.51417999999999997</v>
      </c>
      <c r="J1331">
        <v>1</v>
      </c>
      <c r="L1331">
        <v>0.92</v>
      </c>
      <c r="M1331" t="s">
        <v>13</v>
      </c>
      <c r="N1331">
        <f t="shared" si="230"/>
        <v>48647.020000001095</v>
      </c>
    </row>
    <row r="1332" spans="1:14" x14ac:dyDescent="0.2">
      <c r="A1332" t="s">
        <v>14</v>
      </c>
      <c r="B1332" t="s">
        <v>2998</v>
      </c>
      <c r="C1332" t="s">
        <v>35</v>
      </c>
      <c r="D1332" t="s">
        <v>12</v>
      </c>
      <c r="E1332" t="s">
        <v>2999</v>
      </c>
      <c r="F1332" t="s">
        <v>3000</v>
      </c>
      <c r="G1332">
        <v>0.51905999999999997</v>
      </c>
      <c r="H1332">
        <v>0.51632</v>
      </c>
      <c r="J1332">
        <v>2</v>
      </c>
      <c r="L1332">
        <v>1.84</v>
      </c>
      <c r="M1332" t="s">
        <v>13</v>
      </c>
      <c r="N1332">
        <f t="shared" si="230"/>
        <v>48646.100000001097</v>
      </c>
    </row>
    <row r="1333" spans="1:14" x14ac:dyDescent="0.2">
      <c r="A1333" t="s">
        <v>14</v>
      </c>
      <c r="B1333" t="s">
        <v>3001</v>
      </c>
      <c r="C1333" t="s">
        <v>28</v>
      </c>
      <c r="D1333" t="s">
        <v>12</v>
      </c>
      <c r="E1333" t="s">
        <v>3002</v>
      </c>
      <c r="F1333" t="s">
        <v>3000</v>
      </c>
      <c r="G1333">
        <v>0.51807000000000003</v>
      </c>
      <c r="H1333">
        <v>0.51632</v>
      </c>
      <c r="J1333">
        <v>1</v>
      </c>
      <c r="L1333">
        <v>0.92</v>
      </c>
      <c r="M1333" t="s">
        <v>13</v>
      </c>
      <c r="N1333">
        <f t="shared" si="230"/>
        <v>48644.260000001101</v>
      </c>
    </row>
    <row r="1334" spans="1:14" x14ac:dyDescent="0.2">
      <c r="A1334" t="s">
        <v>11</v>
      </c>
      <c r="B1334" t="s">
        <v>3003</v>
      </c>
      <c r="C1334" t="s">
        <v>34</v>
      </c>
      <c r="D1334" t="s">
        <v>12</v>
      </c>
      <c r="E1334" t="s">
        <v>3004</v>
      </c>
      <c r="F1334" t="s">
        <v>3005</v>
      </c>
      <c r="G1334">
        <v>0.51807999999999998</v>
      </c>
      <c r="H1334">
        <v>0.51861000000000002</v>
      </c>
      <c r="J1334">
        <v>1</v>
      </c>
      <c r="L1334">
        <v>0.92</v>
      </c>
      <c r="M1334" t="s">
        <v>13</v>
      </c>
      <c r="N1334">
        <f t="shared" si="230"/>
        <v>48643.340000001102</v>
      </c>
    </row>
    <row r="1335" spans="1:14" x14ac:dyDescent="0.2">
      <c r="A1335" t="s">
        <v>11</v>
      </c>
      <c r="B1335" t="s">
        <v>3006</v>
      </c>
      <c r="C1335" t="s">
        <v>36</v>
      </c>
      <c r="D1335" t="s">
        <v>12</v>
      </c>
      <c r="E1335" t="s">
        <v>3007</v>
      </c>
      <c r="F1335" t="s">
        <v>3008</v>
      </c>
      <c r="G1335">
        <v>0.51636000000000004</v>
      </c>
      <c r="H1335">
        <v>0.51793999999999996</v>
      </c>
      <c r="J1335">
        <v>2</v>
      </c>
      <c r="L1335">
        <v>1.84</v>
      </c>
      <c r="M1335" t="s">
        <v>13</v>
      </c>
      <c r="N1335">
        <f t="shared" si="230"/>
        <v>48642.420000001104</v>
      </c>
    </row>
    <row r="1336" spans="1:14" x14ac:dyDescent="0.2">
      <c r="A1336" t="s">
        <v>11</v>
      </c>
      <c r="B1336" t="s">
        <v>3009</v>
      </c>
      <c r="C1336" t="s">
        <v>28</v>
      </c>
      <c r="D1336" t="s">
        <v>12</v>
      </c>
      <c r="E1336" t="s">
        <v>3010</v>
      </c>
      <c r="F1336" t="s">
        <v>3008</v>
      </c>
      <c r="G1336">
        <v>0.51732999999999996</v>
      </c>
      <c r="H1336">
        <v>0.51793999999999996</v>
      </c>
      <c r="J1336">
        <v>1</v>
      </c>
      <c r="L1336">
        <v>0.92</v>
      </c>
      <c r="M1336" t="s">
        <v>13</v>
      </c>
      <c r="N1336">
        <f t="shared" si="230"/>
        <v>48640.580000001108</v>
      </c>
    </row>
    <row r="1337" spans="1:14" x14ac:dyDescent="0.2">
      <c r="A1337" t="s">
        <v>11</v>
      </c>
      <c r="B1337" t="s">
        <v>3011</v>
      </c>
      <c r="C1337" t="s">
        <v>139</v>
      </c>
      <c r="D1337" t="s">
        <v>12</v>
      </c>
      <c r="E1337" t="s">
        <v>3012</v>
      </c>
      <c r="F1337" t="s">
        <v>3013</v>
      </c>
      <c r="G1337">
        <v>0.51617000000000002</v>
      </c>
      <c r="H1337">
        <v>0.51705999999999996</v>
      </c>
      <c r="J1337">
        <v>2</v>
      </c>
      <c r="L1337">
        <v>1.84</v>
      </c>
      <c r="M1337" t="s">
        <v>13</v>
      </c>
      <c r="N1337">
        <f t="shared" si="230"/>
        <v>48639.660000001109</v>
      </c>
    </row>
    <row r="1338" spans="1:14" x14ac:dyDescent="0.2">
      <c r="A1338" t="s">
        <v>11</v>
      </c>
      <c r="B1338" t="s">
        <v>3014</v>
      </c>
      <c r="C1338" t="s">
        <v>28</v>
      </c>
      <c r="D1338" t="s">
        <v>12</v>
      </c>
      <c r="E1338" t="s">
        <v>3015</v>
      </c>
      <c r="F1338" t="s">
        <v>3013</v>
      </c>
      <c r="G1338">
        <v>0.51719000000000004</v>
      </c>
      <c r="H1338">
        <v>0.51705999999999996</v>
      </c>
      <c r="J1338">
        <v>1</v>
      </c>
      <c r="L1338">
        <v>-1</v>
      </c>
      <c r="M1338" t="s">
        <v>13</v>
      </c>
      <c r="N1338">
        <f t="shared" si="230"/>
        <v>48637.820000001113</v>
      </c>
    </row>
    <row r="1339" spans="1:14" x14ac:dyDescent="0.2">
      <c r="A1339" t="s">
        <v>14</v>
      </c>
      <c r="B1339" t="s">
        <v>3016</v>
      </c>
      <c r="C1339" t="s">
        <v>28</v>
      </c>
      <c r="D1339" t="s">
        <v>12</v>
      </c>
      <c r="E1339" t="s">
        <v>3017</v>
      </c>
      <c r="F1339" t="s">
        <v>3018</v>
      </c>
      <c r="G1339">
        <v>0.51675000000000004</v>
      </c>
      <c r="H1339">
        <v>0.51644000000000001</v>
      </c>
      <c r="J1339">
        <v>1</v>
      </c>
      <c r="L1339">
        <v>0.92</v>
      </c>
      <c r="M1339" t="s">
        <v>13</v>
      </c>
      <c r="N1339">
        <f t="shared" si="230"/>
        <v>48638.820000001113</v>
      </c>
    </row>
    <row r="1340" spans="1:14" x14ac:dyDescent="0.2">
      <c r="A1340" t="s">
        <v>14</v>
      </c>
      <c r="B1340" t="s">
        <v>3019</v>
      </c>
      <c r="C1340" t="s">
        <v>34</v>
      </c>
      <c r="D1340" t="s">
        <v>12</v>
      </c>
      <c r="E1340" t="s">
        <v>3020</v>
      </c>
      <c r="F1340" t="s">
        <v>3021</v>
      </c>
      <c r="G1340">
        <v>0.51778999999999997</v>
      </c>
      <c r="H1340">
        <v>0.51583999999999997</v>
      </c>
      <c r="J1340">
        <v>1</v>
      </c>
      <c r="L1340">
        <v>0.92</v>
      </c>
      <c r="M1340" t="s">
        <v>13</v>
      </c>
      <c r="N1340">
        <f t="shared" si="230"/>
        <v>48637.900000001115</v>
      </c>
    </row>
    <row r="1341" spans="1:14" x14ac:dyDescent="0.2">
      <c r="A1341" t="s">
        <v>14</v>
      </c>
      <c r="B1341" t="s">
        <v>3022</v>
      </c>
      <c r="C1341" t="s">
        <v>150</v>
      </c>
      <c r="D1341" t="s">
        <v>12</v>
      </c>
      <c r="E1341" t="s">
        <v>3023</v>
      </c>
      <c r="F1341" t="s">
        <v>3021</v>
      </c>
      <c r="G1341">
        <v>0.51902000000000004</v>
      </c>
      <c r="H1341">
        <v>0.51583999999999997</v>
      </c>
      <c r="J1341">
        <v>2</v>
      </c>
      <c r="L1341">
        <v>1.84</v>
      </c>
      <c r="M1341" t="s">
        <v>13</v>
      </c>
      <c r="N1341">
        <f t="shared" si="230"/>
        <v>48636.980000001116</v>
      </c>
    </row>
    <row r="1342" spans="1:14" x14ac:dyDescent="0.2">
      <c r="A1342" t="s">
        <v>14</v>
      </c>
      <c r="B1342" t="s">
        <v>3024</v>
      </c>
      <c r="C1342" t="s">
        <v>158</v>
      </c>
      <c r="D1342" t="s">
        <v>20</v>
      </c>
      <c r="E1342" t="s">
        <v>3025</v>
      </c>
      <c r="F1342" t="s">
        <v>3026</v>
      </c>
      <c r="G1342">
        <v>0.88407000000000002</v>
      </c>
      <c r="H1342">
        <v>0.88331000000000004</v>
      </c>
      <c r="J1342">
        <v>2</v>
      </c>
      <c r="L1342">
        <v>1.68</v>
      </c>
      <c r="M1342" t="s">
        <v>13</v>
      </c>
      <c r="N1342">
        <f t="shared" si="230"/>
        <v>48635.14000000112</v>
      </c>
    </row>
    <row r="1343" spans="1:14" x14ac:dyDescent="0.2">
      <c r="A1343" t="s">
        <v>14</v>
      </c>
      <c r="B1343" t="s">
        <v>3027</v>
      </c>
      <c r="C1343" t="s">
        <v>28</v>
      </c>
      <c r="D1343" t="s">
        <v>20</v>
      </c>
      <c r="E1343" t="s">
        <v>3028</v>
      </c>
      <c r="F1343" t="s">
        <v>3026</v>
      </c>
      <c r="G1343">
        <v>0.88309000000000004</v>
      </c>
      <c r="H1343">
        <v>0.88331000000000004</v>
      </c>
      <c r="J1343">
        <v>1</v>
      </c>
      <c r="L1343">
        <v>-1</v>
      </c>
      <c r="M1343" t="s">
        <v>13</v>
      </c>
      <c r="N1343">
        <f t="shared" si="230"/>
        <v>48633.46000000112</v>
      </c>
    </row>
    <row r="1344" spans="1:14" x14ac:dyDescent="0.2">
      <c r="A1344" t="s">
        <v>11</v>
      </c>
      <c r="B1344" t="s">
        <v>3029</v>
      </c>
      <c r="C1344" t="s">
        <v>63</v>
      </c>
      <c r="D1344" t="s">
        <v>20</v>
      </c>
      <c r="E1344" t="s">
        <v>3030</v>
      </c>
      <c r="F1344" t="s">
        <v>3031</v>
      </c>
      <c r="G1344">
        <v>0.88383999999999996</v>
      </c>
      <c r="H1344">
        <v>0.88341999999999998</v>
      </c>
      <c r="J1344">
        <v>2</v>
      </c>
      <c r="L1344">
        <v>-2</v>
      </c>
      <c r="M1344" t="s">
        <v>13</v>
      </c>
      <c r="N1344">
        <f t="shared" si="230"/>
        <v>48634.46000000112</v>
      </c>
    </row>
    <row r="1345" spans="1:14" x14ac:dyDescent="0.2">
      <c r="A1345" t="s">
        <v>11</v>
      </c>
      <c r="B1345" t="s">
        <v>3032</v>
      </c>
      <c r="C1345" t="s">
        <v>19</v>
      </c>
      <c r="D1345" t="s">
        <v>20</v>
      </c>
      <c r="E1345" t="s">
        <v>3033</v>
      </c>
      <c r="F1345" t="s">
        <v>3031</v>
      </c>
      <c r="G1345">
        <v>0.88309000000000004</v>
      </c>
      <c r="H1345">
        <v>0.88341999999999998</v>
      </c>
      <c r="J1345">
        <v>4</v>
      </c>
      <c r="L1345">
        <v>3.64</v>
      </c>
      <c r="M1345" t="s">
        <v>13</v>
      </c>
      <c r="N1345">
        <f t="shared" si="230"/>
        <v>48636.46000000112</v>
      </c>
    </row>
    <row r="1346" spans="1:14" x14ac:dyDescent="0.2">
      <c r="A1346" t="s">
        <v>11</v>
      </c>
      <c r="B1346" t="s">
        <v>3034</v>
      </c>
      <c r="C1346" t="s">
        <v>28</v>
      </c>
      <c r="D1346" t="s">
        <v>20</v>
      </c>
      <c r="E1346" t="s">
        <v>3035</v>
      </c>
      <c r="F1346" t="s">
        <v>3031</v>
      </c>
      <c r="G1346">
        <v>0.88458999999999999</v>
      </c>
      <c r="H1346">
        <v>0.88341999999999998</v>
      </c>
      <c r="J1346">
        <v>1</v>
      </c>
      <c r="L1346">
        <v>-1</v>
      </c>
      <c r="M1346" t="s">
        <v>13</v>
      </c>
      <c r="N1346">
        <f t="shared" si="230"/>
        <v>48632.82000000112</v>
      </c>
    </row>
    <row r="1347" spans="1:14" x14ac:dyDescent="0.2">
      <c r="A1347" t="s">
        <v>11</v>
      </c>
      <c r="B1347" t="s">
        <v>3036</v>
      </c>
      <c r="C1347" t="s">
        <v>61</v>
      </c>
      <c r="D1347" t="s">
        <v>20</v>
      </c>
      <c r="E1347" t="s">
        <v>3037</v>
      </c>
      <c r="F1347" t="s">
        <v>3031</v>
      </c>
      <c r="G1347">
        <v>0.88222999999999996</v>
      </c>
      <c r="H1347">
        <v>0.88341999999999998</v>
      </c>
      <c r="J1347">
        <v>8</v>
      </c>
      <c r="L1347">
        <v>7.28</v>
      </c>
      <c r="M1347" t="s">
        <v>13</v>
      </c>
      <c r="N1347">
        <f t="shared" si="230"/>
        <v>48633.82000000112</v>
      </c>
    </row>
    <row r="1348" spans="1:14" x14ac:dyDescent="0.2">
      <c r="A1348" t="s">
        <v>11</v>
      </c>
      <c r="B1348" t="s">
        <v>3038</v>
      </c>
      <c r="C1348" t="s">
        <v>28</v>
      </c>
      <c r="D1348" t="s">
        <v>20</v>
      </c>
      <c r="E1348" t="s">
        <v>3039</v>
      </c>
      <c r="F1348" t="s">
        <v>3040</v>
      </c>
      <c r="G1348">
        <v>0.88351999999999997</v>
      </c>
      <c r="H1348">
        <v>0.88453999999999999</v>
      </c>
      <c r="J1348">
        <v>1</v>
      </c>
      <c r="L1348">
        <v>0.92</v>
      </c>
      <c r="M1348" t="s">
        <v>13</v>
      </c>
      <c r="N1348">
        <f t="shared" ref="N1348:N1411" si="231">N1347-L1347</f>
        <v>48626.540000001121</v>
      </c>
    </row>
    <row r="1349" spans="1:14" x14ac:dyDescent="0.2">
      <c r="A1349" t="s">
        <v>11</v>
      </c>
      <c r="B1349" t="s">
        <v>3041</v>
      </c>
      <c r="C1349" t="s">
        <v>36</v>
      </c>
      <c r="D1349" t="s">
        <v>20</v>
      </c>
      <c r="E1349" t="s">
        <v>3042</v>
      </c>
      <c r="F1349" t="s">
        <v>3040</v>
      </c>
      <c r="G1349">
        <v>0.88260000000000005</v>
      </c>
      <c r="H1349">
        <v>0.88453999999999999</v>
      </c>
      <c r="J1349">
        <v>2</v>
      </c>
      <c r="L1349">
        <v>1.84</v>
      </c>
      <c r="M1349" t="s">
        <v>13</v>
      </c>
      <c r="N1349">
        <f t="shared" si="231"/>
        <v>48625.620000001123</v>
      </c>
    </row>
    <row r="1350" spans="1:14" x14ac:dyDescent="0.2">
      <c r="A1350" t="s">
        <v>11</v>
      </c>
      <c r="B1350" t="s">
        <v>3043</v>
      </c>
      <c r="C1350" t="s">
        <v>28</v>
      </c>
      <c r="D1350" t="s">
        <v>20</v>
      </c>
      <c r="E1350" t="s">
        <v>3044</v>
      </c>
      <c r="F1350" t="s">
        <v>3045</v>
      </c>
      <c r="G1350">
        <v>0.88109999999999999</v>
      </c>
      <c r="H1350">
        <v>0.88344</v>
      </c>
      <c r="J1350">
        <v>1</v>
      </c>
      <c r="L1350">
        <v>0.92</v>
      </c>
      <c r="M1350" t="s">
        <v>13</v>
      </c>
      <c r="N1350">
        <f t="shared" si="231"/>
        <v>48623.780000001127</v>
      </c>
    </row>
    <row r="1351" spans="1:14" x14ac:dyDescent="0.2">
      <c r="A1351" t="s">
        <v>11</v>
      </c>
      <c r="B1351" t="s">
        <v>3046</v>
      </c>
      <c r="C1351" t="s">
        <v>28</v>
      </c>
      <c r="D1351" t="s">
        <v>20</v>
      </c>
      <c r="E1351" t="s">
        <v>3047</v>
      </c>
      <c r="F1351" t="s">
        <v>3048</v>
      </c>
      <c r="G1351">
        <v>0.87892999999999999</v>
      </c>
      <c r="H1351">
        <v>0.88095999999999997</v>
      </c>
      <c r="J1351">
        <v>1</v>
      </c>
      <c r="L1351">
        <v>0.92</v>
      </c>
      <c r="M1351" t="s">
        <v>13</v>
      </c>
      <c r="N1351">
        <f t="shared" si="231"/>
        <v>48622.860000001128</v>
      </c>
    </row>
    <row r="1352" spans="1:14" x14ac:dyDescent="0.2">
      <c r="A1352" t="s">
        <v>11</v>
      </c>
      <c r="B1352" t="s">
        <v>3049</v>
      </c>
      <c r="C1352" t="s">
        <v>35</v>
      </c>
      <c r="D1352" t="s">
        <v>20</v>
      </c>
      <c r="E1352" t="s">
        <v>3050</v>
      </c>
      <c r="F1352" t="s">
        <v>3051</v>
      </c>
      <c r="G1352">
        <v>0.87771999999999994</v>
      </c>
      <c r="H1352">
        <v>0.87892000000000003</v>
      </c>
      <c r="J1352">
        <v>2</v>
      </c>
      <c r="L1352">
        <v>1.84</v>
      </c>
      <c r="M1352" t="s">
        <v>13</v>
      </c>
      <c r="N1352">
        <f t="shared" si="231"/>
        <v>48621.94000000113</v>
      </c>
    </row>
    <row r="1353" spans="1:14" x14ac:dyDescent="0.2">
      <c r="A1353" t="s">
        <v>11</v>
      </c>
      <c r="B1353" t="s">
        <v>3052</v>
      </c>
      <c r="C1353" t="s">
        <v>73</v>
      </c>
      <c r="D1353" t="s">
        <v>20</v>
      </c>
      <c r="E1353" t="s">
        <v>3053</v>
      </c>
      <c r="F1353" t="s">
        <v>3051</v>
      </c>
      <c r="G1353">
        <v>0.87675999999999998</v>
      </c>
      <c r="H1353">
        <v>0.87892000000000003</v>
      </c>
      <c r="J1353">
        <v>4</v>
      </c>
      <c r="L1353">
        <v>3.68</v>
      </c>
      <c r="M1353" t="s">
        <v>13</v>
      </c>
      <c r="N1353">
        <f t="shared" si="231"/>
        <v>48620.100000001134</v>
      </c>
    </row>
    <row r="1354" spans="1:14" x14ac:dyDescent="0.2">
      <c r="A1354" t="s">
        <v>11</v>
      </c>
      <c r="B1354" t="s">
        <v>3054</v>
      </c>
      <c r="C1354" t="s">
        <v>28</v>
      </c>
      <c r="D1354" t="s">
        <v>20</v>
      </c>
      <c r="E1354" t="s">
        <v>3055</v>
      </c>
      <c r="F1354" t="s">
        <v>3051</v>
      </c>
      <c r="G1354">
        <v>0.87897999999999998</v>
      </c>
      <c r="H1354">
        <v>0.87892000000000003</v>
      </c>
      <c r="J1354">
        <v>1</v>
      </c>
      <c r="L1354">
        <v>-1</v>
      </c>
      <c r="M1354" t="s">
        <v>13</v>
      </c>
      <c r="N1354">
        <f t="shared" si="231"/>
        <v>48616.420000001133</v>
      </c>
    </row>
    <row r="1355" spans="1:14" x14ac:dyDescent="0.2">
      <c r="A1355" t="s">
        <v>11</v>
      </c>
      <c r="B1355" t="s">
        <v>3056</v>
      </c>
      <c r="C1355" t="s">
        <v>28</v>
      </c>
      <c r="D1355" t="s">
        <v>20</v>
      </c>
      <c r="E1355" t="s">
        <v>3057</v>
      </c>
      <c r="F1355" t="s">
        <v>3058</v>
      </c>
      <c r="G1355">
        <v>0.87605</v>
      </c>
      <c r="H1355">
        <v>0.87902999999999998</v>
      </c>
      <c r="J1355">
        <v>1</v>
      </c>
      <c r="L1355">
        <v>0.92</v>
      </c>
      <c r="M1355" t="s">
        <v>13</v>
      </c>
      <c r="N1355">
        <f t="shared" si="231"/>
        <v>48617.420000001133</v>
      </c>
    </row>
    <row r="1356" spans="1:14" x14ac:dyDescent="0.2">
      <c r="A1356" t="s">
        <v>14</v>
      </c>
      <c r="B1356" t="s">
        <v>3059</v>
      </c>
      <c r="C1356" t="s">
        <v>28</v>
      </c>
      <c r="D1356" t="s">
        <v>20</v>
      </c>
      <c r="E1356" t="s">
        <v>3060</v>
      </c>
      <c r="F1356" t="s">
        <v>3061</v>
      </c>
      <c r="G1356">
        <v>0.87683</v>
      </c>
      <c r="H1356">
        <v>0.87590999999999997</v>
      </c>
      <c r="J1356">
        <v>1</v>
      </c>
      <c r="L1356">
        <v>0.92</v>
      </c>
      <c r="M1356" t="s">
        <v>13</v>
      </c>
      <c r="N1356">
        <f t="shared" si="231"/>
        <v>48616.500000001135</v>
      </c>
    </row>
    <row r="1357" spans="1:14" x14ac:dyDescent="0.2">
      <c r="A1357" t="s">
        <v>11</v>
      </c>
      <c r="B1357" t="s">
        <v>3062</v>
      </c>
      <c r="C1357" t="s">
        <v>28</v>
      </c>
      <c r="D1357" t="s">
        <v>20</v>
      </c>
      <c r="E1357" t="s">
        <v>3063</v>
      </c>
      <c r="F1357" t="s">
        <v>3064</v>
      </c>
      <c r="G1357">
        <v>0.87668999999999997</v>
      </c>
      <c r="H1357">
        <v>0.87639</v>
      </c>
      <c r="J1357">
        <v>1</v>
      </c>
      <c r="L1357">
        <v>-1</v>
      </c>
      <c r="M1357" t="s">
        <v>13</v>
      </c>
      <c r="N1357">
        <f t="shared" si="231"/>
        <v>48615.580000001137</v>
      </c>
    </row>
    <row r="1358" spans="1:14" x14ac:dyDescent="0.2">
      <c r="A1358" t="s">
        <v>14</v>
      </c>
      <c r="B1358" t="s">
        <v>3065</v>
      </c>
      <c r="C1358" t="s">
        <v>123</v>
      </c>
      <c r="D1358" t="s">
        <v>20</v>
      </c>
      <c r="E1358" t="s">
        <v>3066</v>
      </c>
      <c r="F1358" t="s">
        <v>3067</v>
      </c>
      <c r="G1358">
        <v>0.87802999999999998</v>
      </c>
      <c r="H1358">
        <v>0.87753999999999999</v>
      </c>
      <c r="J1358">
        <v>2</v>
      </c>
      <c r="L1358">
        <v>1.84</v>
      </c>
      <c r="M1358" t="s">
        <v>13</v>
      </c>
      <c r="N1358">
        <f t="shared" si="231"/>
        <v>48616.580000001137</v>
      </c>
    </row>
    <row r="1359" spans="1:14" x14ac:dyDescent="0.2">
      <c r="A1359" t="s">
        <v>14</v>
      </c>
      <c r="B1359" t="s">
        <v>3068</v>
      </c>
      <c r="C1359" t="s">
        <v>28</v>
      </c>
      <c r="D1359" t="s">
        <v>20</v>
      </c>
      <c r="E1359" t="s">
        <v>3069</v>
      </c>
      <c r="F1359" t="s">
        <v>3067</v>
      </c>
      <c r="G1359">
        <v>0.87578999999999996</v>
      </c>
      <c r="H1359">
        <v>0.87753999999999999</v>
      </c>
      <c r="J1359">
        <v>1</v>
      </c>
      <c r="L1359">
        <v>-1</v>
      </c>
      <c r="M1359" t="s">
        <v>13</v>
      </c>
      <c r="N1359">
        <f t="shared" si="231"/>
        <v>48614.74000000114</v>
      </c>
    </row>
    <row r="1360" spans="1:14" x14ac:dyDescent="0.2">
      <c r="A1360" t="s">
        <v>14</v>
      </c>
      <c r="B1360" t="s">
        <v>3070</v>
      </c>
      <c r="C1360" t="s">
        <v>28</v>
      </c>
      <c r="D1360" t="s">
        <v>20</v>
      </c>
      <c r="E1360" t="s">
        <v>3071</v>
      </c>
      <c r="F1360" t="s">
        <v>3072</v>
      </c>
      <c r="G1360">
        <v>0.87682000000000004</v>
      </c>
      <c r="H1360">
        <v>0.87611000000000006</v>
      </c>
      <c r="J1360">
        <v>1</v>
      </c>
      <c r="L1360">
        <v>0.92</v>
      </c>
      <c r="M1360" t="s">
        <v>13</v>
      </c>
      <c r="N1360">
        <f t="shared" si="231"/>
        <v>48615.74000000114</v>
      </c>
    </row>
    <row r="1361" spans="1:14" x14ac:dyDescent="0.2">
      <c r="A1361" t="s">
        <v>14</v>
      </c>
      <c r="B1361" t="s">
        <v>3073</v>
      </c>
      <c r="C1361" t="s">
        <v>28</v>
      </c>
      <c r="D1361" t="s">
        <v>20</v>
      </c>
      <c r="E1361" t="s">
        <v>3074</v>
      </c>
      <c r="F1361" t="s">
        <v>3075</v>
      </c>
      <c r="G1361">
        <v>0.87890999999999997</v>
      </c>
      <c r="H1361">
        <v>0.87704000000000004</v>
      </c>
      <c r="J1361">
        <v>1</v>
      </c>
      <c r="L1361">
        <v>0.92</v>
      </c>
      <c r="M1361" t="s">
        <v>13</v>
      </c>
      <c r="N1361">
        <f t="shared" si="231"/>
        <v>48614.820000001142</v>
      </c>
    </row>
    <row r="1362" spans="1:14" x14ac:dyDescent="0.2">
      <c r="A1362" t="s">
        <v>11</v>
      </c>
      <c r="B1362" t="s">
        <v>3076</v>
      </c>
      <c r="C1362" t="s">
        <v>123</v>
      </c>
      <c r="D1362" t="s">
        <v>20</v>
      </c>
      <c r="E1362" t="s">
        <v>3077</v>
      </c>
      <c r="F1362" t="s">
        <v>3078</v>
      </c>
      <c r="G1362">
        <v>0.87953999999999999</v>
      </c>
      <c r="H1362">
        <v>0.87848000000000004</v>
      </c>
      <c r="J1362">
        <v>2</v>
      </c>
      <c r="L1362">
        <v>-2</v>
      </c>
      <c r="M1362" t="s">
        <v>13</v>
      </c>
      <c r="N1362">
        <f t="shared" si="231"/>
        <v>48613.900000001144</v>
      </c>
    </row>
    <row r="1363" spans="1:14" x14ac:dyDescent="0.2">
      <c r="A1363" t="s">
        <v>11</v>
      </c>
      <c r="B1363" t="s">
        <v>3079</v>
      </c>
      <c r="C1363" t="s">
        <v>28</v>
      </c>
      <c r="D1363" t="s">
        <v>20</v>
      </c>
      <c r="E1363" t="s">
        <v>3080</v>
      </c>
      <c r="F1363" t="s">
        <v>3078</v>
      </c>
      <c r="G1363">
        <v>0.88117000000000001</v>
      </c>
      <c r="H1363">
        <v>0.87848000000000004</v>
      </c>
      <c r="J1363">
        <v>1</v>
      </c>
      <c r="L1363">
        <v>-1</v>
      </c>
      <c r="M1363" t="s">
        <v>13</v>
      </c>
      <c r="N1363">
        <f t="shared" si="231"/>
        <v>48615.900000001144</v>
      </c>
    </row>
    <row r="1364" spans="1:14" x14ac:dyDescent="0.2">
      <c r="A1364" t="s">
        <v>11</v>
      </c>
      <c r="B1364" t="s">
        <v>3081</v>
      </c>
      <c r="C1364" t="s">
        <v>150</v>
      </c>
      <c r="D1364" t="s">
        <v>20</v>
      </c>
      <c r="E1364" t="s">
        <v>3082</v>
      </c>
      <c r="F1364" t="s">
        <v>3083</v>
      </c>
      <c r="G1364">
        <v>0.87997999999999998</v>
      </c>
      <c r="H1364">
        <v>0.88126000000000004</v>
      </c>
      <c r="J1364">
        <v>4</v>
      </c>
      <c r="L1364">
        <v>3.68</v>
      </c>
      <c r="M1364" t="s">
        <v>13</v>
      </c>
      <c r="N1364">
        <f t="shared" si="231"/>
        <v>48616.900000001144</v>
      </c>
    </row>
    <row r="1365" spans="1:14" x14ac:dyDescent="0.2">
      <c r="A1365" t="s">
        <v>11</v>
      </c>
      <c r="B1365" t="s">
        <v>3084</v>
      </c>
      <c r="C1365" t="s">
        <v>36</v>
      </c>
      <c r="D1365" t="s">
        <v>20</v>
      </c>
      <c r="E1365" t="s">
        <v>3085</v>
      </c>
      <c r="F1365" t="s">
        <v>3083</v>
      </c>
      <c r="G1365">
        <v>0.88071999999999995</v>
      </c>
      <c r="H1365">
        <v>0.88126000000000004</v>
      </c>
      <c r="J1365">
        <v>2</v>
      </c>
      <c r="L1365">
        <v>1.84</v>
      </c>
      <c r="M1365" t="s">
        <v>13</v>
      </c>
      <c r="N1365">
        <f t="shared" si="231"/>
        <v>48613.220000001143</v>
      </c>
    </row>
    <row r="1366" spans="1:14" x14ac:dyDescent="0.2">
      <c r="A1366" t="s">
        <v>11</v>
      </c>
      <c r="B1366" t="s">
        <v>3086</v>
      </c>
      <c r="C1366" t="s">
        <v>62</v>
      </c>
      <c r="D1366" t="s">
        <v>20</v>
      </c>
      <c r="E1366" t="s">
        <v>3087</v>
      </c>
      <c r="F1366" t="s">
        <v>3083</v>
      </c>
      <c r="G1366">
        <v>0.87934999999999997</v>
      </c>
      <c r="H1366">
        <v>0.88126000000000004</v>
      </c>
      <c r="J1366">
        <v>8</v>
      </c>
      <c r="L1366">
        <v>7.36</v>
      </c>
      <c r="M1366" t="s">
        <v>13</v>
      </c>
      <c r="N1366">
        <f t="shared" si="231"/>
        <v>48611.380000001147</v>
      </c>
    </row>
    <row r="1367" spans="1:14" x14ac:dyDescent="0.2">
      <c r="A1367" t="s">
        <v>11</v>
      </c>
      <c r="B1367" t="s">
        <v>3088</v>
      </c>
      <c r="C1367" t="s">
        <v>28</v>
      </c>
      <c r="D1367" t="s">
        <v>20</v>
      </c>
      <c r="E1367" t="s">
        <v>3089</v>
      </c>
      <c r="F1367" t="s">
        <v>3083</v>
      </c>
      <c r="G1367">
        <v>0.88144999999999996</v>
      </c>
      <c r="H1367">
        <v>0.88126000000000004</v>
      </c>
      <c r="J1367">
        <v>1</v>
      </c>
      <c r="L1367">
        <v>-1</v>
      </c>
      <c r="M1367" t="s">
        <v>13</v>
      </c>
      <c r="N1367">
        <f t="shared" si="231"/>
        <v>48604.020000001146</v>
      </c>
    </row>
    <row r="1368" spans="1:14" x14ac:dyDescent="0.2">
      <c r="A1368" t="s">
        <v>11</v>
      </c>
      <c r="B1368" t="s">
        <v>3090</v>
      </c>
      <c r="C1368" t="s">
        <v>28</v>
      </c>
      <c r="D1368" t="s">
        <v>20</v>
      </c>
      <c r="E1368" t="s">
        <v>3091</v>
      </c>
      <c r="F1368" t="s">
        <v>3092</v>
      </c>
      <c r="G1368">
        <v>0.87856999999999996</v>
      </c>
      <c r="H1368">
        <v>0.88132999999999995</v>
      </c>
      <c r="J1368">
        <v>1</v>
      </c>
      <c r="L1368">
        <v>0.92</v>
      </c>
      <c r="M1368" t="s">
        <v>13</v>
      </c>
      <c r="N1368">
        <f t="shared" si="231"/>
        <v>48605.020000001146</v>
      </c>
    </row>
    <row r="1369" spans="1:14" x14ac:dyDescent="0.2">
      <c r="A1369" t="s">
        <v>11</v>
      </c>
      <c r="B1369" t="s">
        <v>3093</v>
      </c>
      <c r="C1369" t="s">
        <v>28</v>
      </c>
      <c r="D1369" t="s">
        <v>20</v>
      </c>
      <c r="E1369" t="s">
        <v>3094</v>
      </c>
      <c r="F1369" t="s">
        <v>3095</v>
      </c>
      <c r="G1369">
        <v>0.87356999999999996</v>
      </c>
      <c r="H1369">
        <v>0.87853999999999999</v>
      </c>
      <c r="J1369">
        <v>1</v>
      </c>
      <c r="L1369">
        <v>0.92</v>
      </c>
      <c r="M1369" t="s">
        <v>13</v>
      </c>
      <c r="N1369">
        <f t="shared" si="231"/>
        <v>48604.100000001148</v>
      </c>
    </row>
    <row r="1370" spans="1:14" x14ac:dyDescent="0.2">
      <c r="A1370" t="s">
        <v>11</v>
      </c>
      <c r="B1370" t="s">
        <v>3096</v>
      </c>
      <c r="C1370" t="s">
        <v>28</v>
      </c>
      <c r="D1370" t="s">
        <v>20</v>
      </c>
      <c r="E1370" t="s">
        <v>3097</v>
      </c>
      <c r="F1370" t="s">
        <v>3098</v>
      </c>
      <c r="G1370">
        <v>0.87039</v>
      </c>
      <c r="H1370">
        <v>0.87380999999999998</v>
      </c>
      <c r="J1370">
        <v>1</v>
      </c>
      <c r="L1370">
        <v>0.92</v>
      </c>
      <c r="M1370" t="s">
        <v>13</v>
      </c>
      <c r="N1370">
        <f t="shared" si="231"/>
        <v>48603.18000000115</v>
      </c>
    </row>
    <row r="1371" spans="1:14" x14ac:dyDescent="0.2">
      <c r="A1371" t="s">
        <v>11</v>
      </c>
      <c r="B1371" t="s">
        <v>3099</v>
      </c>
      <c r="C1371" t="s">
        <v>161</v>
      </c>
      <c r="D1371" t="s">
        <v>20</v>
      </c>
      <c r="E1371" t="s">
        <v>3100</v>
      </c>
      <c r="F1371" t="s">
        <v>3098</v>
      </c>
      <c r="G1371">
        <v>0.86975999999999998</v>
      </c>
      <c r="H1371">
        <v>0.87380999999999998</v>
      </c>
      <c r="J1371">
        <v>2</v>
      </c>
      <c r="L1371">
        <v>1.84</v>
      </c>
      <c r="M1371" t="s">
        <v>13</v>
      </c>
      <c r="N1371">
        <f t="shared" si="231"/>
        <v>48602.260000001152</v>
      </c>
    </row>
    <row r="1372" spans="1:14" x14ac:dyDescent="0.2">
      <c r="A1372" t="s">
        <v>11</v>
      </c>
      <c r="B1372" t="s">
        <v>3101</v>
      </c>
      <c r="C1372" t="s">
        <v>136</v>
      </c>
      <c r="D1372" t="s">
        <v>20</v>
      </c>
      <c r="E1372" t="s">
        <v>3102</v>
      </c>
      <c r="F1372" t="s">
        <v>3103</v>
      </c>
      <c r="G1372">
        <v>0.86873</v>
      </c>
      <c r="H1372">
        <v>0.87029999999999996</v>
      </c>
      <c r="J1372">
        <v>2</v>
      </c>
      <c r="L1372">
        <v>1.84</v>
      </c>
      <c r="M1372" t="s">
        <v>13</v>
      </c>
      <c r="N1372">
        <f t="shared" si="231"/>
        <v>48600.420000001155</v>
      </c>
    </row>
    <row r="1373" spans="1:14" x14ac:dyDescent="0.2">
      <c r="A1373" t="s">
        <v>11</v>
      </c>
      <c r="B1373" t="s">
        <v>3104</v>
      </c>
      <c r="C1373" t="s">
        <v>28</v>
      </c>
      <c r="D1373" t="s">
        <v>20</v>
      </c>
      <c r="E1373" t="s">
        <v>3105</v>
      </c>
      <c r="F1373" t="s">
        <v>3103</v>
      </c>
      <c r="G1373">
        <v>0.86982000000000004</v>
      </c>
      <c r="H1373">
        <v>0.87029999999999996</v>
      </c>
      <c r="J1373">
        <v>1</v>
      </c>
      <c r="L1373">
        <v>0.91</v>
      </c>
      <c r="M1373" t="s">
        <v>13</v>
      </c>
      <c r="N1373">
        <f t="shared" si="231"/>
        <v>48598.580000001159</v>
      </c>
    </row>
    <row r="1374" spans="1:14" x14ac:dyDescent="0.2">
      <c r="A1374" t="s">
        <v>11</v>
      </c>
      <c r="B1374" t="s">
        <v>3106</v>
      </c>
      <c r="C1374" t="s">
        <v>28</v>
      </c>
      <c r="D1374" t="s">
        <v>20</v>
      </c>
      <c r="E1374" t="s">
        <v>3107</v>
      </c>
      <c r="F1374" t="s">
        <v>3108</v>
      </c>
      <c r="G1374">
        <v>0.86928000000000005</v>
      </c>
      <c r="H1374">
        <v>0.86987999999999999</v>
      </c>
      <c r="J1374">
        <v>1</v>
      </c>
      <c r="L1374">
        <v>0.92</v>
      </c>
      <c r="M1374" t="s">
        <v>13</v>
      </c>
      <c r="N1374">
        <f t="shared" si="231"/>
        <v>48597.670000001155</v>
      </c>
    </row>
    <row r="1375" spans="1:14" x14ac:dyDescent="0.2">
      <c r="A1375" t="s">
        <v>11</v>
      </c>
      <c r="B1375" t="s">
        <v>3109</v>
      </c>
      <c r="C1375" t="s">
        <v>126</v>
      </c>
      <c r="D1375" t="s">
        <v>20</v>
      </c>
      <c r="E1375" t="s">
        <v>3110</v>
      </c>
      <c r="F1375" t="s">
        <v>3108</v>
      </c>
      <c r="G1375">
        <v>0.86870999999999998</v>
      </c>
      <c r="H1375">
        <v>0.86987999999999999</v>
      </c>
      <c r="J1375">
        <v>2</v>
      </c>
      <c r="L1375">
        <v>1.84</v>
      </c>
      <c r="M1375" t="s">
        <v>13</v>
      </c>
      <c r="N1375">
        <f t="shared" si="231"/>
        <v>48596.750000001157</v>
      </c>
    </row>
    <row r="1376" spans="1:14" x14ac:dyDescent="0.2">
      <c r="A1376" t="s">
        <v>14</v>
      </c>
      <c r="B1376" t="s">
        <v>3111</v>
      </c>
      <c r="C1376" t="s">
        <v>28</v>
      </c>
      <c r="D1376" t="s">
        <v>20</v>
      </c>
      <c r="E1376" t="s">
        <v>3112</v>
      </c>
      <c r="F1376" t="s">
        <v>3113</v>
      </c>
      <c r="G1376">
        <v>0.86929000000000001</v>
      </c>
      <c r="H1376">
        <v>0.86936000000000002</v>
      </c>
      <c r="J1376">
        <v>1</v>
      </c>
      <c r="L1376">
        <v>-1</v>
      </c>
      <c r="M1376" t="s">
        <v>13</v>
      </c>
      <c r="N1376">
        <f t="shared" si="231"/>
        <v>48594.91000000116</v>
      </c>
    </row>
    <row r="1377" spans="1:14" x14ac:dyDescent="0.2">
      <c r="A1377" t="s">
        <v>11</v>
      </c>
      <c r="B1377" t="s">
        <v>3114</v>
      </c>
      <c r="C1377" t="s">
        <v>122</v>
      </c>
      <c r="D1377" t="s">
        <v>20</v>
      </c>
      <c r="E1377" t="s">
        <v>3115</v>
      </c>
      <c r="F1377" t="s">
        <v>3116</v>
      </c>
      <c r="G1377">
        <v>0.87016000000000004</v>
      </c>
      <c r="H1377">
        <v>0.86924999999999997</v>
      </c>
      <c r="J1377">
        <v>2</v>
      </c>
      <c r="L1377">
        <v>-2</v>
      </c>
      <c r="M1377" t="s">
        <v>13</v>
      </c>
      <c r="N1377">
        <f t="shared" si="231"/>
        <v>48595.91000000116</v>
      </c>
    </row>
    <row r="1378" spans="1:14" x14ac:dyDescent="0.2">
      <c r="A1378" t="s">
        <v>11</v>
      </c>
      <c r="B1378" t="s">
        <v>3117</v>
      </c>
      <c r="C1378" t="s">
        <v>28</v>
      </c>
      <c r="D1378" t="s">
        <v>20</v>
      </c>
      <c r="E1378" t="s">
        <v>3118</v>
      </c>
      <c r="F1378" t="s">
        <v>3116</v>
      </c>
      <c r="G1378">
        <v>0.87126999999999999</v>
      </c>
      <c r="H1378">
        <v>0.86924999999999997</v>
      </c>
      <c r="J1378">
        <v>1</v>
      </c>
      <c r="L1378">
        <v>-1</v>
      </c>
      <c r="M1378" t="s">
        <v>13</v>
      </c>
      <c r="N1378">
        <f t="shared" si="231"/>
        <v>48597.91000000116</v>
      </c>
    </row>
    <row r="1379" spans="1:14" x14ac:dyDescent="0.2">
      <c r="A1379" t="s">
        <v>11</v>
      </c>
      <c r="B1379" t="s">
        <v>3119</v>
      </c>
      <c r="C1379" t="s">
        <v>46</v>
      </c>
      <c r="D1379" t="s">
        <v>20</v>
      </c>
      <c r="E1379" t="s">
        <v>3120</v>
      </c>
      <c r="F1379" t="s">
        <v>3116</v>
      </c>
      <c r="G1379">
        <v>0.86914999999999998</v>
      </c>
      <c r="H1379">
        <v>0.86924999999999997</v>
      </c>
      <c r="J1379">
        <v>4</v>
      </c>
      <c r="L1379">
        <v>3.68</v>
      </c>
      <c r="M1379" t="s">
        <v>13</v>
      </c>
      <c r="N1379">
        <f t="shared" si="231"/>
        <v>48598.91000000116</v>
      </c>
    </row>
    <row r="1380" spans="1:14" x14ac:dyDescent="0.2">
      <c r="A1380" t="s">
        <v>14</v>
      </c>
      <c r="B1380" t="s">
        <v>3121</v>
      </c>
      <c r="C1380" t="s">
        <v>28</v>
      </c>
      <c r="D1380" t="s">
        <v>20</v>
      </c>
      <c r="E1380" t="s">
        <v>3122</v>
      </c>
      <c r="F1380" t="s">
        <v>3123</v>
      </c>
      <c r="G1380">
        <v>0.87187999999999999</v>
      </c>
      <c r="H1380">
        <v>0.87151000000000001</v>
      </c>
      <c r="J1380">
        <v>1</v>
      </c>
      <c r="L1380">
        <v>0.92</v>
      </c>
      <c r="M1380" t="s">
        <v>13</v>
      </c>
      <c r="N1380">
        <f t="shared" si="231"/>
        <v>48595.23000000116</v>
      </c>
    </row>
    <row r="1381" spans="1:14" x14ac:dyDescent="0.2">
      <c r="A1381" t="s">
        <v>11</v>
      </c>
      <c r="B1381" t="s">
        <v>3124</v>
      </c>
      <c r="C1381" t="s">
        <v>28</v>
      </c>
      <c r="D1381" t="s">
        <v>20</v>
      </c>
      <c r="E1381" t="s">
        <v>1943</v>
      </c>
      <c r="F1381" t="s">
        <v>3125</v>
      </c>
      <c r="G1381">
        <v>0.87178</v>
      </c>
      <c r="H1381">
        <v>0.87187999999999999</v>
      </c>
      <c r="J1381">
        <v>1</v>
      </c>
      <c r="L1381">
        <v>0.92</v>
      </c>
      <c r="M1381" t="s">
        <v>13</v>
      </c>
      <c r="N1381">
        <f t="shared" si="231"/>
        <v>48594.310000001162</v>
      </c>
    </row>
    <row r="1382" spans="1:14" x14ac:dyDescent="0.2">
      <c r="A1382" t="s">
        <v>11</v>
      </c>
      <c r="B1382" t="s">
        <v>3126</v>
      </c>
      <c r="C1382" t="s">
        <v>28</v>
      </c>
      <c r="D1382" t="s">
        <v>20</v>
      </c>
      <c r="E1382" t="s">
        <v>3127</v>
      </c>
      <c r="F1382" t="s">
        <v>3128</v>
      </c>
      <c r="G1382">
        <v>0.86860999999999999</v>
      </c>
      <c r="H1382">
        <v>0.87168000000000001</v>
      </c>
      <c r="J1382">
        <v>1</v>
      </c>
      <c r="L1382">
        <v>0.92</v>
      </c>
      <c r="M1382" t="s">
        <v>13</v>
      </c>
      <c r="N1382">
        <f t="shared" si="231"/>
        <v>48593.390000001164</v>
      </c>
    </row>
    <row r="1383" spans="1:14" x14ac:dyDescent="0.2">
      <c r="A1383" t="s">
        <v>11</v>
      </c>
      <c r="B1383" t="s">
        <v>3129</v>
      </c>
      <c r="C1383" t="s">
        <v>28</v>
      </c>
      <c r="D1383" t="s">
        <v>20</v>
      </c>
      <c r="E1383" t="s">
        <v>3130</v>
      </c>
      <c r="F1383" t="s">
        <v>3131</v>
      </c>
      <c r="G1383">
        <v>0.86721000000000004</v>
      </c>
      <c r="H1383">
        <v>0.86863000000000001</v>
      </c>
      <c r="J1383">
        <v>1</v>
      </c>
      <c r="L1383">
        <v>0.92</v>
      </c>
      <c r="M1383" t="s">
        <v>13</v>
      </c>
      <c r="N1383">
        <f t="shared" si="231"/>
        <v>48592.470000001165</v>
      </c>
    </row>
    <row r="1384" spans="1:14" x14ac:dyDescent="0.2">
      <c r="A1384" t="s">
        <v>11</v>
      </c>
      <c r="B1384" t="s">
        <v>3132</v>
      </c>
      <c r="C1384" t="s">
        <v>28</v>
      </c>
      <c r="D1384" t="s">
        <v>20</v>
      </c>
      <c r="E1384" t="s">
        <v>3133</v>
      </c>
      <c r="F1384" t="s">
        <v>3134</v>
      </c>
      <c r="G1384">
        <v>0.86785999999999996</v>
      </c>
      <c r="H1384">
        <v>0.86692000000000002</v>
      </c>
      <c r="J1384">
        <v>1</v>
      </c>
      <c r="L1384">
        <v>-1</v>
      </c>
      <c r="M1384" t="s">
        <v>13</v>
      </c>
      <c r="N1384">
        <f t="shared" si="231"/>
        <v>48591.550000001167</v>
      </c>
    </row>
    <row r="1385" spans="1:14" x14ac:dyDescent="0.2">
      <c r="A1385" t="s">
        <v>14</v>
      </c>
      <c r="B1385" t="s">
        <v>3135</v>
      </c>
      <c r="C1385" t="s">
        <v>28</v>
      </c>
      <c r="D1385" t="s">
        <v>20</v>
      </c>
      <c r="E1385" t="s">
        <v>3136</v>
      </c>
      <c r="F1385" t="s">
        <v>3137</v>
      </c>
      <c r="G1385">
        <v>0.86617999999999995</v>
      </c>
      <c r="H1385">
        <v>0.86761999999999995</v>
      </c>
      <c r="J1385">
        <v>1</v>
      </c>
      <c r="L1385">
        <v>-1</v>
      </c>
      <c r="M1385" t="s">
        <v>13</v>
      </c>
      <c r="N1385">
        <f t="shared" si="231"/>
        <v>48592.550000001167</v>
      </c>
    </row>
    <row r="1386" spans="1:14" x14ac:dyDescent="0.2">
      <c r="A1386" t="s">
        <v>14</v>
      </c>
      <c r="B1386" t="s">
        <v>3138</v>
      </c>
      <c r="C1386" t="s">
        <v>148</v>
      </c>
      <c r="D1386" t="s">
        <v>20</v>
      </c>
      <c r="E1386" t="s">
        <v>3139</v>
      </c>
      <c r="F1386" t="s">
        <v>3137</v>
      </c>
      <c r="G1386">
        <v>0.86826000000000003</v>
      </c>
      <c r="H1386">
        <v>0.86761999999999995</v>
      </c>
      <c r="J1386">
        <v>4</v>
      </c>
      <c r="L1386">
        <v>3.68</v>
      </c>
      <c r="M1386" t="s">
        <v>13</v>
      </c>
      <c r="N1386">
        <f t="shared" si="231"/>
        <v>48593.550000001167</v>
      </c>
    </row>
    <row r="1387" spans="1:14" x14ac:dyDescent="0.2">
      <c r="A1387" t="s">
        <v>14</v>
      </c>
      <c r="B1387" t="s">
        <v>3140</v>
      </c>
      <c r="C1387" t="s">
        <v>123</v>
      </c>
      <c r="D1387" t="s">
        <v>20</v>
      </c>
      <c r="E1387" t="s">
        <v>3141</v>
      </c>
      <c r="F1387" t="s">
        <v>3137</v>
      </c>
      <c r="G1387">
        <v>0.86714000000000002</v>
      </c>
      <c r="H1387">
        <v>0.86761999999999995</v>
      </c>
      <c r="J1387">
        <v>2</v>
      </c>
      <c r="L1387">
        <v>-2</v>
      </c>
      <c r="M1387" t="s">
        <v>13</v>
      </c>
      <c r="N1387">
        <f t="shared" si="231"/>
        <v>48589.870000001167</v>
      </c>
    </row>
    <row r="1388" spans="1:14" x14ac:dyDescent="0.2">
      <c r="A1388" t="s">
        <v>14</v>
      </c>
      <c r="B1388" t="s">
        <v>3142</v>
      </c>
      <c r="C1388" t="s">
        <v>72</v>
      </c>
      <c r="D1388" t="s">
        <v>20</v>
      </c>
      <c r="E1388" t="s">
        <v>3143</v>
      </c>
      <c r="F1388" t="s">
        <v>3144</v>
      </c>
      <c r="G1388">
        <v>0.86767000000000005</v>
      </c>
      <c r="H1388">
        <v>0.86684000000000005</v>
      </c>
      <c r="J1388">
        <v>2</v>
      </c>
      <c r="L1388">
        <v>1.84</v>
      </c>
      <c r="M1388" t="s">
        <v>13</v>
      </c>
      <c r="N1388">
        <f t="shared" si="231"/>
        <v>48591.870000001167</v>
      </c>
    </row>
    <row r="1389" spans="1:14" x14ac:dyDescent="0.2">
      <c r="A1389" t="s">
        <v>14</v>
      </c>
      <c r="B1389" t="s">
        <v>3145</v>
      </c>
      <c r="C1389" t="s">
        <v>28</v>
      </c>
      <c r="D1389" t="s">
        <v>20</v>
      </c>
      <c r="E1389" t="s">
        <v>3146</v>
      </c>
      <c r="F1389" t="s">
        <v>3144</v>
      </c>
      <c r="G1389">
        <v>0.86629</v>
      </c>
      <c r="H1389">
        <v>0.86684000000000005</v>
      </c>
      <c r="J1389">
        <v>1</v>
      </c>
      <c r="L1389">
        <v>-1</v>
      </c>
      <c r="M1389" t="s">
        <v>13</v>
      </c>
      <c r="N1389">
        <f t="shared" si="231"/>
        <v>48590.03000000117</v>
      </c>
    </row>
    <row r="1390" spans="1:14" x14ac:dyDescent="0.2">
      <c r="A1390" t="s">
        <v>11</v>
      </c>
      <c r="B1390" t="s">
        <v>3147</v>
      </c>
      <c r="C1390" t="s">
        <v>28</v>
      </c>
      <c r="D1390" t="s">
        <v>20</v>
      </c>
      <c r="E1390" t="s">
        <v>3148</v>
      </c>
      <c r="F1390" t="s">
        <v>3149</v>
      </c>
      <c r="G1390">
        <v>0.86768000000000001</v>
      </c>
      <c r="H1390">
        <v>0.86614999999999998</v>
      </c>
      <c r="J1390">
        <v>1</v>
      </c>
      <c r="L1390">
        <v>-1</v>
      </c>
      <c r="M1390" t="s">
        <v>13</v>
      </c>
      <c r="N1390">
        <f t="shared" si="231"/>
        <v>48591.03000000117</v>
      </c>
    </row>
    <row r="1391" spans="1:14" x14ac:dyDescent="0.2">
      <c r="A1391" t="s">
        <v>11</v>
      </c>
      <c r="B1391" t="s">
        <v>3150</v>
      </c>
      <c r="C1391" t="s">
        <v>77</v>
      </c>
      <c r="D1391" t="s">
        <v>20</v>
      </c>
      <c r="E1391" t="s">
        <v>3151</v>
      </c>
      <c r="F1391" t="s">
        <v>3149</v>
      </c>
      <c r="G1391">
        <v>0.86634999999999995</v>
      </c>
      <c r="H1391">
        <v>0.86614999999999998</v>
      </c>
      <c r="J1391">
        <v>2</v>
      </c>
      <c r="L1391">
        <v>-2</v>
      </c>
      <c r="M1391" t="s">
        <v>13</v>
      </c>
      <c r="N1391">
        <f t="shared" si="231"/>
        <v>48592.03000000117</v>
      </c>
    </row>
    <row r="1392" spans="1:14" x14ac:dyDescent="0.2">
      <c r="A1392" t="s">
        <v>11</v>
      </c>
      <c r="B1392" t="s">
        <v>3152</v>
      </c>
      <c r="C1392" t="s">
        <v>28</v>
      </c>
      <c r="D1392" t="s">
        <v>20</v>
      </c>
      <c r="E1392" t="s">
        <v>3153</v>
      </c>
      <c r="F1392" t="s">
        <v>3154</v>
      </c>
      <c r="G1392">
        <v>0.86739999999999995</v>
      </c>
      <c r="H1392">
        <v>0.86756</v>
      </c>
      <c r="J1392">
        <v>1</v>
      </c>
      <c r="L1392">
        <v>0.92</v>
      </c>
      <c r="M1392" t="s">
        <v>13</v>
      </c>
      <c r="N1392">
        <f t="shared" si="231"/>
        <v>48594.03000000117</v>
      </c>
    </row>
    <row r="1393" spans="1:14" x14ac:dyDescent="0.2">
      <c r="A1393" t="s">
        <v>14</v>
      </c>
      <c r="B1393" t="s">
        <v>3155</v>
      </c>
      <c r="C1393" t="s">
        <v>28</v>
      </c>
      <c r="D1393" t="s">
        <v>20</v>
      </c>
      <c r="E1393" t="s">
        <v>3156</v>
      </c>
      <c r="F1393" t="s">
        <v>3157</v>
      </c>
      <c r="G1393">
        <v>0.86204999999999998</v>
      </c>
      <c r="H1393">
        <v>0.86760999999999999</v>
      </c>
      <c r="J1393">
        <v>1</v>
      </c>
      <c r="L1393">
        <v>-1</v>
      </c>
      <c r="M1393" t="s">
        <v>13</v>
      </c>
      <c r="N1393">
        <f t="shared" si="231"/>
        <v>48593.110000001172</v>
      </c>
    </row>
    <row r="1394" spans="1:14" x14ac:dyDescent="0.2">
      <c r="A1394" t="s">
        <v>14</v>
      </c>
      <c r="B1394" t="s">
        <v>3158</v>
      </c>
      <c r="C1394" t="s">
        <v>123</v>
      </c>
      <c r="D1394" t="s">
        <v>20</v>
      </c>
      <c r="E1394" t="s">
        <v>3159</v>
      </c>
      <c r="F1394" t="s">
        <v>3157</v>
      </c>
      <c r="G1394">
        <v>0.86309999999999998</v>
      </c>
      <c r="H1394">
        <v>0.86760999999999999</v>
      </c>
      <c r="J1394">
        <v>2</v>
      </c>
      <c r="L1394">
        <v>-2</v>
      </c>
      <c r="M1394" t="s">
        <v>13</v>
      </c>
      <c r="N1394">
        <f t="shared" si="231"/>
        <v>48594.110000001172</v>
      </c>
    </row>
    <row r="1395" spans="1:14" x14ac:dyDescent="0.2">
      <c r="A1395" t="s">
        <v>14</v>
      </c>
      <c r="B1395" t="s">
        <v>3160</v>
      </c>
      <c r="C1395" t="s">
        <v>129</v>
      </c>
      <c r="D1395" t="s">
        <v>20</v>
      </c>
      <c r="E1395" t="s">
        <v>3161</v>
      </c>
      <c r="F1395" t="s">
        <v>3157</v>
      </c>
      <c r="G1395">
        <v>0.86412</v>
      </c>
      <c r="H1395">
        <v>0.86760999999999999</v>
      </c>
      <c r="J1395">
        <v>4</v>
      </c>
      <c r="L1395">
        <v>-4</v>
      </c>
      <c r="M1395" t="s">
        <v>13</v>
      </c>
      <c r="N1395">
        <f t="shared" si="231"/>
        <v>48596.110000001172</v>
      </c>
    </row>
    <row r="1396" spans="1:14" x14ac:dyDescent="0.2">
      <c r="A1396" t="s">
        <v>14</v>
      </c>
      <c r="B1396" t="s">
        <v>3162</v>
      </c>
      <c r="C1396" t="s">
        <v>145</v>
      </c>
      <c r="D1396" t="s">
        <v>20</v>
      </c>
      <c r="E1396" t="s">
        <v>3163</v>
      </c>
      <c r="F1396" t="s">
        <v>3157</v>
      </c>
      <c r="G1396">
        <v>0.86485999999999996</v>
      </c>
      <c r="H1396">
        <v>0.86760999999999999</v>
      </c>
      <c r="J1396">
        <v>8</v>
      </c>
      <c r="L1396">
        <v>-8</v>
      </c>
      <c r="M1396" t="s">
        <v>13</v>
      </c>
      <c r="N1396">
        <f t="shared" si="231"/>
        <v>48600.110000001172</v>
      </c>
    </row>
    <row r="1397" spans="1:14" x14ac:dyDescent="0.2">
      <c r="A1397" t="s">
        <v>11</v>
      </c>
      <c r="B1397" t="s">
        <v>3164</v>
      </c>
      <c r="C1397" t="s">
        <v>96</v>
      </c>
      <c r="D1397" t="s">
        <v>20</v>
      </c>
      <c r="E1397" t="s">
        <v>3165</v>
      </c>
      <c r="F1397" t="s">
        <v>3166</v>
      </c>
      <c r="G1397">
        <v>0.8639</v>
      </c>
      <c r="H1397">
        <v>0.86238000000000004</v>
      </c>
      <c r="J1397">
        <v>2</v>
      </c>
      <c r="L1397">
        <v>-2</v>
      </c>
      <c r="M1397" t="s">
        <v>13</v>
      </c>
      <c r="N1397">
        <f t="shared" si="231"/>
        <v>48608.110000001172</v>
      </c>
    </row>
    <row r="1398" spans="1:14" x14ac:dyDescent="0.2">
      <c r="A1398" t="s">
        <v>11</v>
      </c>
      <c r="B1398" t="s">
        <v>3167</v>
      </c>
      <c r="C1398" t="s">
        <v>28</v>
      </c>
      <c r="D1398" t="s">
        <v>20</v>
      </c>
      <c r="E1398" t="s">
        <v>3168</v>
      </c>
      <c r="F1398" t="s">
        <v>3166</v>
      </c>
      <c r="G1398">
        <v>0.86477999999999999</v>
      </c>
      <c r="H1398">
        <v>0.86238000000000004</v>
      </c>
      <c r="J1398">
        <v>1</v>
      </c>
      <c r="L1398">
        <v>-1</v>
      </c>
      <c r="M1398" t="s">
        <v>13</v>
      </c>
      <c r="N1398">
        <f t="shared" si="231"/>
        <v>48610.110000001172</v>
      </c>
    </row>
    <row r="1399" spans="1:14" x14ac:dyDescent="0.2">
      <c r="A1399" t="s">
        <v>11</v>
      </c>
      <c r="B1399" t="s">
        <v>3169</v>
      </c>
      <c r="C1399" t="s">
        <v>103</v>
      </c>
      <c r="D1399" t="s">
        <v>20</v>
      </c>
      <c r="E1399" t="s">
        <v>3170</v>
      </c>
      <c r="F1399" t="s">
        <v>3166</v>
      </c>
      <c r="G1399">
        <v>0.86268999999999996</v>
      </c>
      <c r="H1399">
        <v>0.86238000000000004</v>
      </c>
      <c r="J1399">
        <v>4</v>
      </c>
      <c r="L1399">
        <v>-4</v>
      </c>
      <c r="M1399" t="s">
        <v>13</v>
      </c>
      <c r="N1399">
        <f t="shared" si="231"/>
        <v>48611.110000001172</v>
      </c>
    </row>
    <row r="1400" spans="1:14" x14ac:dyDescent="0.2">
      <c r="A1400" t="s">
        <v>14</v>
      </c>
      <c r="B1400" t="s">
        <v>3171</v>
      </c>
      <c r="C1400" t="s">
        <v>28</v>
      </c>
      <c r="D1400" t="s">
        <v>20</v>
      </c>
      <c r="E1400" t="s">
        <v>3172</v>
      </c>
      <c r="F1400" t="s">
        <v>3173</v>
      </c>
      <c r="G1400">
        <v>0.86524000000000001</v>
      </c>
      <c r="H1400">
        <v>0.86484000000000005</v>
      </c>
      <c r="J1400">
        <v>1</v>
      </c>
      <c r="L1400">
        <v>0.92</v>
      </c>
      <c r="M1400" t="s">
        <v>13</v>
      </c>
      <c r="N1400">
        <f t="shared" si="231"/>
        <v>48615.110000001172</v>
      </c>
    </row>
    <row r="1401" spans="1:14" x14ac:dyDescent="0.2">
      <c r="A1401" t="s">
        <v>14</v>
      </c>
      <c r="B1401" t="s">
        <v>3174</v>
      </c>
      <c r="C1401" t="s">
        <v>28</v>
      </c>
      <c r="D1401" t="s">
        <v>20</v>
      </c>
      <c r="E1401" t="s">
        <v>3175</v>
      </c>
      <c r="F1401" t="s">
        <v>3176</v>
      </c>
      <c r="G1401">
        <v>0.86641000000000001</v>
      </c>
      <c r="H1401">
        <v>0.86460999999999999</v>
      </c>
      <c r="J1401">
        <v>1</v>
      </c>
      <c r="L1401">
        <v>0.92</v>
      </c>
      <c r="M1401" t="s">
        <v>13</v>
      </c>
      <c r="N1401">
        <f t="shared" si="231"/>
        <v>48614.190000001174</v>
      </c>
    </row>
    <row r="1402" spans="1:14" x14ac:dyDescent="0.2">
      <c r="A1402" t="s">
        <v>14</v>
      </c>
      <c r="B1402" t="s">
        <v>3177</v>
      </c>
      <c r="C1402" t="s">
        <v>28</v>
      </c>
      <c r="D1402" t="s">
        <v>20</v>
      </c>
      <c r="E1402" t="s">
        <v>3178</v>
      </c>
      <c r="F1402" t="s">
        <v>3179</v>
      </c>
      <c r="G1402">
        <v>0.86453999999999998</v>
      </c>
      <c r="H1402">
        <v>0.86624000000000001</v>
      </c>
      <c r="J1402">
        <v>1</v>
      </c>
      <c r="L1402">
        <v>-1</v>
      </c>
      <c r="M1402" t="s">
        <v>13</v>
      </c>
      <c r="N1402">
        <f t="shared" si="231"/>
        <v>48613.270000001176</v>
      </c>
    </row>
    <row r="1403" spans="1:14" x14ac:dyDescent="0.2">
      <c r="A1403" t="s">
        <v>14</v>
      </c>
      <c r="B1403" t="s">
        <v>3180</v>
      </c>
      <c r="C1403" t="s">
        <v>150</v>
      </c>
      <c r="D1403" t="s">
        <v>20</v>
      </c>
      <c r="E1403" t="s">
        <v>3181</v>
      </c>
      <c r="F1403" t="s">
        <v>3179</v>
      </c>
      <c r="G1403">
        <v>0.86643999999999999</v>
      </c>
      <c r="H1403">
        <v>0.86624000000000001</v>
      </c>
      <c r="J1403">
        <v>2</v>
      </c>
      <c r="L1403">
        <v>1.84</v>
      </c>
      <c r="M1403" t="s">
        <v>13</v>
      </c>
      <c r="N1403">
        <f t="shared" si="231"/>
        <v>48614.270000001176</v>
      </c>
    </row>
    <row r="1404" spans="1:14" x14ac:dyDescent="0.2">
      <c r="A1404" t="s">
        <v>11</v>
      </c>
      <c r="B1404" t="s">
        <v>3182</v>
      </c>
      <c r="C1404" t="s">
        <v>28</v>
      </c>
      <c r="D1404" t="s">
        <v>20</v>
      </c>
      <c r="E1404" t="s">
        <v>3183</v>
      </c>
      <c r="F1404" t="s">
        <v>3184</v>
      </c>
      <c r="G1404">
        <v>0.86499000000000004</v>
      </c>
      <c r="H1404">
        <v>0.86473</v>
      </c>
      <c r="J1404">
        <v>1</v>
      </c>
      <c r="L1404">
        <v>-1</v>
      </c>
      <c r="M1404" t="s">
        <v>13</v>
      </c>
      <c r="N1404">
        <f t="shared" si="231"/>
        <v>48612.430000001179</v>
      </c>
    </row>
    <row r="1405" spans="1:14" x14ac:dyDescent="0.2">
      <c r="A1405" t="s">
        <v>11</v>
      </c>
      <c r="B1405" t="s">
        <v>3185</v>
      </c>
      <c r="C1405" t="s">
        <v>129</v>
      </c>
      <c r="D1405" t="s">
        <v>20</v>
      </c>
      <c r="E1405" t="s">
        <v>3186</v>
      </c>
      <c r="F1405" t="s">
        <v>3187</v>
      </c>
      <c r="G1405">
        <v>0.86365000000000003</v>
      </c>
      <c r="H1405">
        <v>0.86358999999999997</v>
      </c>
      <c r="J1405">
        <v>2</v>
      </c>
      <c r="L1405">
        <v>-2</v>
      </c>
      <c r="M1405" t="s">
        <v>13</v>
      </c>
      <c r="N1405">
        <f t="shared" si="231"/>
        <v>48613.430000001179</v>
      </c>
    </row>
    <row r="1406" spans="1:14" x14ac:dyDescent="0.2">
      <c r="A1406" t="s">
        <v>11</v>
      </c>
      <c r="B1406" t="s">
        <v>3188</v>
      </c>
      <c r="C1406" t="s">
        <v>153</v>
      </c>
      <c r="D1406" t="s">
        <v>20</v>
      </c>
      <c r="E1406" t="s">
        <v>3189</v>
      </c>
      <c r="F1406" t="s">
        <v>3187</v>
      </c>
      <c r="G1406">
        <v>0.86251999999999995</v>
      </c>
      <c r="H1406">
        <v>0.86358999999999997</v>
      </c>
      <c r="J1406">
        <v>8</v>
      </c>
      <c r="L1406">
        <v>7.36</v>
      </c>
      <c r="M1406" t="s">
        <v>13</v>
      </c>
      <c r="N1406">
        <f t="shared" si="231"/>
        <v>48615.430000001179</v>
      </c>
    </row>
    <row r="1407" spans="1:14" x14ac:dyDescent="0.2">
      <c r="A1407" t="s">
        <v>11</v>
      </c>
      <c r="B1407" t="s">
        <v>3190</v>
      </c>
      <c r="C1407" t="s">
        <v>28</v>
      </c>
      <c r="D1407" t="s">
        <v>20</v>
      </c>
      <c r="E1407" t="s">
        <v>3191</v>
      </c>
      <c r="F1407" t="s">
        <v>3187</v>
      </c>
      <c r="G1407">
        <v>0.86465000000000003</v>
      </c>
      <c r="H1407">
        <v>0.86358999999999997</v>
      </c>
      <c r="J1407">
        <v>1</v>
      </c>
      <c r="L1407">
        <v>-1</v>
      </c>
      <c r="M1407" t="s">
        <v>13</v>
      </c>
      <c r="N1407">
        <f t="shared" si="231"/>
        <v>48608.070000001178</v>
      </c>
    </row>
    <row r="1408" spans="1:14" x14ac:dyDescent="0.2">
      <c r="A1408" t="s">
        <v>11</v>
      </c>
      <c r="B1408" t="s">
        <v>3192</v>
      </c>
      <c r="C1408" t="s">
        <v>127</v>
      </c>
      <c r="D1408" t="s">
        <v>20</v>
      </c>
      <c r="E1408" t="s">
        <v>3193</v>
      </c>
      <c r="F1408" t="s">
        <v>3187</v>
      </c>
      <c r="G1408">
        <v>0.86302000000000001</v>
      </c>
      <c r="H1408">
        <v>0.86358999999999997</v>
      </c>
      <c r="J1408">
        <v>4</v>
      </c>
      <c r="L1408">
        <v>3.68</v>
      </c>
      <c r="M1408" t="s">
        <v>13</v>
      </c>
      <c r="N1408">
        <f t="shared" si="231"/>
        <v>48609.070000001178</v>
      </c>
    </row>
    <row r="1409" spans="1:14" x14ac:dyDescent="0.2">
      <c r="A1409" t="s">
        <v>14</v>
      </c>
      <c r="B1409" t="s">
        <v>3194</v>
      </c>
      <c r="C1409" t="s">
        <v>28</v>
      </c>
      <c r="D1409" t="s">
        <v>20</v>
      </c>
      <c r="E1409" t="s">
        <v>3195</v>
      </c>
      <c r="F1409" t="s">
        <v>3196</v>
      </c>
      <c r="G1409">
        <v>0.86456999999999995</v>
      </c>
      <c r="H1409">
        <v>0.86446000000000001</v>
      </c>
      <c r="J1409">
        <v>1</v>
      </c>
      <c r="L1409">
        <v>0.92</v>
      </c>
      <c r="M1409" t="s">
        <v>13</v>
      </c>
      <c r="N1409">
        <f t="shared" si="231"/>
        <v>48605.390000001178</v>
      </c>
    </row>
    <row r="1410" spans="1:14" x14ac:dyDescent="0.2">
      <c r="A1410" t="s">
        <v>14</v>
      </c>
      <c r="B1410" t="s">
        <v>3197</v>
      </c>
      <c r="C1410" t="s">
        <v>34</v>
      </c>
      <c r="D1410" t="s">
        <v>20</v>
      </c>
      <c r="E1410" t="s">
        <v>3198</v>
      </c>
      <c r="F1410" t="s">
        <v>3199</v>
      </c>
      <c r="G1410">
        <v>0.86548999999999998</v>
      </c>
      <c r="H1410">
        <v>0.86504000000000003</v>
      </c>
      <c r="J1410">
        <v>1</v>
      </c>
      <c r="L1410">
        <v>0.92</v>
      </c>
      <c r="M1410" t="s">
        <v>13</v>
      </c>
      <c r="N1410">
        <f t="shared" si="231"/>
        <v>48604.47000000118</v>
      </c>
    </row>
    <row r="1411" spans="1:14" x14ac:dyDescent="0.2">
      <c r="A1411" t="s">
        <v>14</v>
      </c>
      <c r="B1411" t="s">
        <v>3200</v>
      </c>
      <c r="C1411" t="s">
        <v>28</v>
      </c>
      <c r="D1411" t="s">
        <v>20</v>
      </c>
      <c r="E1411" t="s">
        <v>3201</v>
      </c>
      <c r="F1411" t="s">
        <v>3202</v>
      </c>
      <c r="G1411">
        <v>0.86721000000000004</v>
      </c>
      <c r="H1411">
        <v>0.86524999999999996</v>
      </c>
      <c r="J1411">
        <v>1</v>
      </c>
      <c r="L1411">
        <v>0.92</v>
      </c>
      <c r="M1411" t="s">
        <v>13</v>
      </c>
      <c r="N1411">
        <f t="shared" si="231"/>
        <v>48603.550000001182</v>
      </c>
    </row>
    <row r="1412" spans="1:14" x14ac:dyDescent="0.2">
      <c r="A1412" t="s">
        <v>14</v>
      </c>
      <c r="B1412" t="s">
        <v>3203</v>
      </c>
      <c r="C1412" t="s">
        <v>34</v>
      </c>
      <c r="D1412" t="s">
        <v>20</v>
      </c>
      <c r="E1412" t="s">
        <v>3204</v>
      </c>
      <c r="F1412" t="s">
        <v>3205</v>
      </c>
      <c r="G1412">
        <v>0.86963000000000001</v>
      </c>
      <c r="H1412">
        <v>0.86743000000000003</v>
      </c>
      <c r="J1412">
        <v>1</v>
      </c>
      <c r="L1412">
        <v>0.92</v>
      </c>
      <c r="M1412" t="s">
        <v>13</v>
      </c>
      <c r="N1412">
        <f t="shared" ref="N1412:N1475" si="232">N1411-L1411</f>
        <v>48602.630000001183</v>
      </c>
    </row>
    <row r="1413" spans="1:14" x14ac:dyDescent="0.2">
      <c r="A1413" t="s">
        <v>14</v>
      </c>
      <c r="B1413" t="s">
        <v>3206</v>
      </c>
      <c r="C1413" t="s">
        <v>28</v>
      </c>
      <c r="D1413" t="s">
        <v>20</v>
      </c>
      <c r="E1413" t="s">
        <v>3207</v>
      </c>
      <c r="F1413" t="s">
        <v>3208</v>
      </c>
      <c r="G1413">
        <v>0.86917999999999995</v>
      </c>
      <c r="H1413">
        <v>0.86985999999999997</v>
      </c>
      <c r="J1413">
        <v>1</v>
      </c>
      <c r="L1413">
        <v>-1</v>
      </c>
      <c r="M1413" t="s">
        <v>13</v>
      </c>
      <c r="N1413">
        <f t="shared" si="232"/>
        <v>48601.710000001185</v>
      </c>
    </row>
    <row r="1414" spans="1:14" x14ac:dyDescent="0.2">
      <c r="A1414" t="s">
        <v>14</v>
      </c>
      <c r="B1414" t="s">
        <v>3209</v>
      </c>
      <c r="C1414" t="s">
        <v>129</v>
      </c>
      <c r="D1414" t="s">
        <v>20</v>
      </c>
      <c r="E1414" t="s">
        <v>3210</v>
      </c>
      <c r="F1414" t="s">
        <v>3208</v>
      </c>
      <c r="G1414">
        <v>0.87112999999999996</v>
      </c>
      <c r="H1414">
        <v>0.86985999999999997</v>
      </c>
      <c r="J1414">
        <v>2</v>
      </c>
      <c r="L1414">
        <v>1.84</v>
      </c>
      <c r="M1414" t="s">
        <v>13</v>
      </c>
      <c r="N1414">
        <f t="shared" si="232"/>
        <v>48602.710000001185</v>
      </c>
    </row>
    <row r="1415" spans="1:14" x14ac:dyDescent="0.2">
      <c r="A1415" t="s">
        <v>11</v>
      </c>
      <c r="B1415" t="s">
        <v>3211</v>
      </c>
      <c r="C1415" t="s">
        <v>28</v>
      </c>
      <c r="D1415" t="s">
        <v>20</v>
      </c>
      <c r="E1415" t="s">
        <v>3212</v>
      </c>
      <c r="F1415" t="s">
        <v>3213</v>
      </c>
      <c r="G1415">
        <v>0.86904999999999999</v>
      </c>
      <c r="H1415">
        <v>0.86919000000000002</v>
      </c>
      <c r="J1415">
        <v>1</v>
      </c>
      <c r="L1415">
        <v>0.92</v>
      </c>
      <c r="M1415" t="s">
        <v>13</v>
      </c>
      <c r="N1415">
        <f t="shared" si="232"/>
        <v>48600.870000001189</v>
      </c>
    </row>
    <row r="1416" spans="1:14" x14ac:dyDescent="0.2">
      <c r="A1416" t="s">
        <v>14</v>
      </c>
      <c r="B1416" t="s">
        <v>3214</v>
      </c>
      <c r="C1416" t="s">
        <v>74</v>
      </c>
      <c r="D1416" t="s">
        <v>20</v>
      </c>
      <c r="E1416" t="s">
        <v>3215</v>
      </c>
      <c r="F1416" t="s">
        <v>3216</v>
      </c>
      <c r="G1416">
        <v>0.86814000000000002</v>
      </c>
      <c r="H1416">
        <v>0.86902000000000001</v>
      </c>
      <c r="J1416">
        <v>2</v>
      </c>
      <c r="L1416">
        <v>-2</v>
      </c>
      <c r="M1416" t="s">
        <v>13</v>
      </c>
      <c r="N1416">
        <f t="shared" si="232"/>
        <v>48599.95000000119</v>
      </c>
    </row>
    <row r="1417" spans="1:14" x14ac:dyDescent="0.2">
      <c r="A1417" t="s">
        <v>14</v>
      </c>
      <c r="B1417" t="s">
        <v>3217</v>
      </c>
      <c r="C1417" t="s">
        <v>19</v>
      </c>
      <c r="D1417" t="s">
        <v>20</v>
      </c>
      <c r="E1417" t="s">
        <v>3218</v>
      </c>
      <c r="F1417" t="s">
        <v>3216</v>
      </c>
      <c r="G1417">
        <v>0.86909000000000003</v>
      </c>
      <c r="H1417">
        <v>0.86902000000000001</v>
      </c>
      <c r="J1417">
        <v>4</v>
      </c>
      <c r="L1417">
        <v>3.68</v>
      </c>
      <c r="M1417" t="s">
        <v>13</v>
      </c>
      <c r="N1417">
        <f t="shared" si="232"/>
        <v>48601.95000000119</v>
      </c>
    </row>
    <row r="1418" spans="1:14" x14ac:dyDescent="0.2">
      <c r="A1418" t="s">
        <v>14</v>
      </c>
      <c r="B1418" t="s">
        <v>3219</v>
      </c>
      <c r="C1418" t="s">
        <v>28</v>
      </c>
      <c r="D1418" t="s">
        <v>20</v>
      </c>
      <c r="E1418" t="s">
        <v>3220</v>
      </c>
      <c r="F1418" t="s">
        <v>3216</v>
      </c>
      <c r="G1418">
        <v>0.86711000000000005</v>
      </c>
      <c r="H1418">
        <v>0.86902000000000001</v>
      </c>
      <c r="J1418">
        <v>1</v>
      </c>
      <c r="L1418">
        <v>-1</v>
      </c>
      <c r="M1418" t="s">
        <v>13</v>
      </c>
      <c r="N1418">
        <f t="shared" si="232"/>
        <v>48598.27000000119</v>
      </c>
    </row>
    <row r="1419" spans="1:14" x14ac:dyDescent="0.2">
      <c r="A1419" t="s">
        <v>11</v>
      </c>
      <c r="B1419" t="s">
        <v>3221</v>
      </c>
      <c r="C1419" t="s">
        <v>36</v>
      </c>
      <c r="D1419" t="s">
        <v>20</v>
      </c>
      <c r="E1419" t="s">
        <v>3222</v>
      </c>
      <c r="F1419" t="s">
        <v>3223</v>
      </c>
      <c r="G1419">
        <v>0.86670999999999998</v>
      </c>
      <c r="H1419">
        <v>0.86717999999999995</v>
      </c>
      <c r="J1419">
        <v>2</v>
      </c>
      <c r="L1419">
        <v>1.84</v>
      </c>
      <c r="M1419" t="s">
        <v>13</v>
      </c>
      <c r="N1419">
        <f t="shared" si="232"/>
        <v>48599.27000000119</v>
      </c>
    </row>
    <row r="1420" spans="1:14" x14ac:dyDescent="0.2">
      <c r="A1420" t="s">
        <v>11</v>
      </c>
      <c r="B1420" t="s">
        <v>3224</v>
      </c>
      <c r="C1420" t="s">
        <v>28</v>
      </c>
      <c r="D1420" t="s">
        <v>20</v>
      </c>
      <c r="E1420" t="s">
        <v>3225</v>
      </c>
      <c r="F1420" t="s">
        <v>3223</v>
      </c>
      <c r="G1420">
        <v>0.86797000000000002</v>
      </c>
      <c r="H1420">
        <v>0.86717999999999995</v>
      </c>
      <c r="J1420">
        <v>1</v>
      </c>
      <c r="L1420">
        <v>-1</v>
      </c>
      <c r="M1420" t="s">
        <v>13</v>
      </c>
      <c r="N1420">
        <f t="shared" si="232"/>
        <v>48597.430000001194</v>
      </c>
    </row>
    <row r="1421" spans="1:14" x14ac:dyDescent="0.2">
      <c r="A1421" t="s">
        <v>11</v>
      </c>
      <c r="B1421" t="s">
        <v>3226</v>
      </c>
      <c r="C1421" t="s">
        <v>34</v>
      </c>
      <c r="D1421" t="s">
        <v>20</v>
      </c>
      <c r="E1421" t="s">
        <v>3227</v>
      </c>
      <c r="F1421" t="s">
        <v>3228</v>
      </c>
      <c r="G1421">
        <v>0.86595</v>
      </c>
      <c r="H1421">
        <v>0.86821999999999999</v>
      </c>
      <c r="J1421">
        <v>1</v>
      </c>
      <c r="L1421">
        <v>0.92</v>
      </c>
      <c r="M1421" t="s">
        <v>13</v>
      </c>
      <c r="N1421">
        <f t="shared" si="232"/>
        <v>48598.430000001194</v>
      </c>
    </row>
    <row r="1422" spans="1:14" x14ac:dyDescent="0.2">
      <c r="A1422" t="s">
        <v>14</v>
      </c>
      <c r="B1422" t="s">
        <v>3229</v>
      </c>
      <c r="C1422" t="s">
        <v>28</v>
      </c>
      <c r="D1422" t="s">
        <v>20</v>
      </c>
      <c r="E1422" t="s">
        <v>3230</v>
      </c>
      <c r="F1422" t="s">
        <v>3231</v>
      </c>
      <c r="G1422">
        <v>0.86350000000000005</v>
      </c>
      <c r="H1422">
        <v>0.86629999999999996</v>
      </c>
      <c r="J1422">
        <v>1</v>
      </c>
      <c r="L1422">
        <v>-1</v>
      </c>
      <c r="M1422" t="s">
        <v>13</v>
      </c>
      <c r="N1422">
        <f t="shared" si="232"/>
        <v>48597.510000001195</v>
      </c>
    </row>
    <row r="1423" spans="1:14" x14ac:dyDescent="0.2">
      <c r="A1423" t="s">
        <v>14</v>
      </c>
      <c r="B1423" t="s">
        <v>3232</v>
      </c>
      <c r="C1423" t="s">
        <v>35</v>
      </c>
      <c r="D1423" t="s">
        <v>20</v>
      </c>
      <c r="E1423" t="s">
        <v>3233</v>
      </c>
      <c r="F1423" t="s">
        <v>3231</v>
      </c>
      <c r="G1423">
        <v>0.86429</v>
      </c>
      <c r="H1423">
        <v>0.86629999999999996</v>
      </c>
      <c r="J1423">
        <v>2</v>
      </c>
      <c r="L1423">
        <v>-2</v>
      </c>
      <c r="M1423" t="s">
        <v>13</v>
      </c>
      <c r="N1423">
        <f t="shared" si="232"/>
        <v>48598.510000001195</v>
      </c>
    </row>
    <row r="1424" spans="1:14" x14ac:dyDescent="0.2">
      <c r="A1424" t="s">
        <v>14</v>
      </c>
      <c r="B1424" t="s">
        <v>3234</v>
      </c>
      <c r="C1424" t="s">
        <v>155</v>
      </c>
      <c r="D1424" t="s">
        <v>20</v>
      </c>
      <c r="E1424" t="s">
        <v>3235</v>
      </c>
      <c r="F1424" t="s">
        <v>3231</v>
      </c>
      <c r="G1424">
        <v>0.86577999999999999</v>
      </c>
      <c r="H1424">
        <v>0.86629999999999996</v>
      </c>
      <c r="J1424">
        <v>8</v>
      </c>
      <c r="L1424">
        <v>-8</v>
      </c>
      <c r="M1424" t="s">
        <v>13</v>
      </c>
      <c r="N1424">
        <f t="shared" si="232"/>
        <v>48600.510000001195</v>
      </c>
    </row>
    <row r="1425" spans="1:14" x14ac:dyDescent="0.2">
      <c r="A1425" t="s">
        <v>14</v>
      </c>
      <c r="B1425" t="s">
        <v>3236</v>
      </c>
      <c r="C1425" t="s">
        <v>136</v>
      </c>
      <c r="D1425" t="s">
        <v>20</v>
      </c>
      <c r="E1425" t="s">
        <v>3237</v>
      </c>
      <c r="F1425" t="s">
        <v>3231</v>
      </c>
      <c r="G1425">
        <v>0.86502000000000001</v>
      </c>
      <c r="H1425">
        <v>0.86629999999999996</v>
      </c>
      <c r="J1425">
        <v>4</v>
      </c>
      <c r="L1425">
        <v>-4</v>
      </c>
      <c r="M1425" t="s">
        <v>13</v>
      </c>
      <c r="N1425">
        <f t="shared" si="232"/>
        <v>48608.510000001195</v>
      </c>
    </row>
    <row r="1426" spans="1:14" x14ac:dyDescent="0.2">
      <c r="A1426" t="s">
        <v>11</v>
      </c>
      <c r="B1426" t="s">
        <v>3238</v>
      </c>
      <c r="C1426" t="s">
        <v>28</v>
      </c>
      <c r="D1426" t="s">
        <v>20</v>
      </c>
      <c r="E1426" t="s">
        <v>3239</v>
      </c>
      <c r="F1426" t="s">
        <v>3240</v>
      </c>
      <c r="G1426">
        <v>0.86631999999999998</v>
      </c>
      <c r="H1426">
        <v>0.86365999999999998</v>
      </c>
      <c r="J1426">
        <v>1</v>
      </c>
      <c r="L1426">
        <v>-1</v>
      </c>
      <c r="M1426" t="s">
        <v>13</v>
      </c>
      <c r="N1426">
        <f t="shared" si="232"/>
        <v>48612.510000001195</v>
      </c>
    </row>
    <row r="1427" spans="1:14" x14ac:dyDescent="0.2">
      <c r="A1427" t="s">
        <v>11</v>
      </c>
      <c r="B1427" t="s">
        <v>3241</v>
      </c>
      <c r="C1427" t="s">
        <v>130</v>
      </c>
      <c r="D1427" t="s">
        <v>20</v>
      </c>
      <c r="E1427" t="s">
        <v>3242</v>
      </c>
      <c r="F1427" t="s">
        <v>3240</v>
      </c>
      <c r="G1427">
        <v>0.8649</v>
      </c>
      <c r="H1427">
        <v>0.86365999999999998</v>
      </c>
      <c r="J1427">
        <v>2</v>
      </c>
      <c r="L1427">
        <v>-2</v>
      </c>
      <c r="M1427" t="s">
        <v>13</v>
      </c>
      <c r="N1427">
        <f t="shared" si="232"/>
        <v>48613.510000001195</v>
      </c>
    </row>
    <row r="1428" spans="1:14" x14ac:dyDescent="0.2">
      <c r="A1428" t="s">
        <v>11</v>
      </c>
      <c r="B1428" t="s">
        <v>3243</v>
      </c>
      <c r="C1428" t="s">
        <v>28</v>
      </c>
      <c r="D1428" t="s">
        <v>20</v>
      </c>
      <c r="E1428" t="s">
        <v>3244</v>
      </c>
      <c r="F1428" t="s">
        <v>3245</v>
      </c>
      <c r="G1428">
        <v>0.86441000000000001</v>
      </c>
      <c r="H1428">
        <v>0.86645000000000005</v>
      </c>
      <c r="J1428">
        <v>1</v>
      </c>
      <c r="L1428">
        <v>0.92</v>
      </c>
      <c r="M1428" t="s">
        <v>13</v>
      </c>
      <c r="N1428">
        <f t="shared" si="232"/>
        <v>48615.510000001195</v>
      </c>
    </row>
    <row r="1429" spans="1:14" x14ac:dyDescent="0.2">
      <c r="A1429" t="s">
        <v>14</v>
      </c>
      <c r="B1429" t="s">
        <v>3246</v>
      </c>
      <c r="C1429" t="s">
        <v>28</v>
      </c>
      <c r="D1429" t="s">
        <v>20</v>
      </c>
      <c r="E1429" t="s">
        <v>3247</v>
      </c>
      <c r="F1429" t="s">
        <v>3248</v>
      </c>
      <c r="G1429">
        <v>0.86026000000000002</v>
      </c>
      <c r="H1429">
        <v>0.86477000000000004</v>
      </c>
      <c r="J1429">
        <v>1</v>
      </c>
      <c r="L1429">
        <v>-1</v>
      </c>
      <c r="M1429" t="s">
        <v>13</v>
      </c>
      <c r="N1429">
        <f t="shared" si="232"/>
        <v>48614.590000001197</v>
      </c>
    </row>
    <row r="1430" spans="1:14" x14ac:dyDescent="0.2">
      <c r="A1430" t="s">
        <v>14</v>
      </c>
      <c r="B1430" t="s">
        <v>3249</v>
      </c>
      <c r="C1430" t="s">
        <v>123</v>
      </c>
      <c r="D1430" t="s">
        <v>20</v>
      </c>
      <c r="E1430" t="s">
        <v>3250</v>
      </c>
      <c r="F1430" t="s">
        <v>3248</v>
      </c>
      <c r="G1430">
        <v>0.86268</v>
      </c>
      <c r="H1430">
        <v>0.86477000000000004</v>
      </c>
      <c r="J1430">
        <v>2</v>
      </c>
      <c r="L1430">
        <v>-2</v>
      </c>
      <c r="M1430" t="s">
        <v>13</v>
      </c>
      <c r="N1430">
        <f t="shared" si="232"/>
        <v>48615.590000001197</v>
      </c>
    </row>
    <row r="1431" spans="1:14" x14ac:dyDescent="0.2">
      <c r="A1431" t="s">
        <v>14</v>
      </c>
      <c r="B1431" t="s">
        <v>3251</v>
      </c>
      <c r="C1431" t="s">
        <v>28</v>
      </c>
      <c r="D1431" t="s">
        <v>20</v>
      </c>
      <c r="E1431" t="s">
        <v>3252</v>
      </c>
      <c r="F1431" t="s">
        <v>3253</v>
      </c>
      <c r="G1431">
        <v>0.86553000000000002</v>
      </c>
      <c r="H1431">
        <v>0.86007999999999996</v>
      </c>
      <c r="J1431">
        <v>1</v>
      </c>
      <c r="L1431">
        <v>0.92</v>
      </c>
      <c r="M1431" t="s">
        <v>13</v>
      </c>
      <c r="N1431">
        <f t="shared" si="232"/>
        <v>48617.590000001197</v>
      </c>
    </row>
    <row r="1432" spans="1:14" x14ac:dyDescent="0.2">
      <c r="A1432" t="s">
        <v>11</v>
      </c>
      <c r="B1432" t="s">
        <v>3254</v>
      </c>
      <c r="C1432" t="s">
        <v>65</v>
      </c>
      <c r="D1432" t="s">
        <v>20</v>
      </c>
      <c r="E1432" t="s">
        <v>3255</v>
      </c>
      <c r="F1432" t="s">
        <v>3256</v>
      </c>
      <c r="G1432">
        <v>0.86529999999999996</v>
      </c>
      <c r="H1432">
        <v>0.86560000000000004</v>
      </c>
      <c r="J1432">
        <v>4</v>
      </c>
      <c r="L1432">
        <v>3.68</v>
      </c>
      <c r="M1432" t="s">
        <v>13</v>
      </c>
      <c r="N1432">
        <f t="shared" si="232"/>
        <v>48616.670000001199</v>
      </c>
    </row>
    <row r="1433" spans="1:14" x14ac:dyDescent="0.2">
      <c r="A1433" t="s">
        <v>11</v>
      </c>
      <c r="B1433" t="s">
        <v>3257</v>
      </c>
      <c r="C1433" t="s">
        <v>128</v>
      </c>
      <c r="D1433" t="s">
        <v>20</v>
      </c>
      <c r="E1433" t="s">
        <v>3258</v>
      </c>
      <c r="F1433" t="s">
        <v>3256</v>
      </c>
      <c r="G1433">
        <v>0.86677999999999999</v>
      </c>
      <c r="H1433">
        <v>0.86560000000000004</v>
      </c>
      <c r="J1433">
        <v>2</v>
      </c>
      <c r="L1433">
        <v>-2</v>
      </c>
      <c r="M1433" t="s">
        <v>13</v>
      </c>
      <c r="N1433">
        <f t="shared" si="232"/>
        <v>48612.990000001198</v>
      </c>
    </row>
    <row r="1434" spans="1:14" x14ac:dyDescent="0.2">
      <c r="A1434" t="s">
        <v>11</v>
      </c>
      <c r="B1434" t="s">
        <v>3259</v>
      </c>
      <c r="C1434" t="s">
        <v>34</v>
      </c>
      <c r="D1434" t="s">
        <v>20</v>
      </c>
      <c r="E1434" t="s">
        <v>3260</v>
      </c>
      <c r="F1434" t="s">
        <v>3256</v>
      </c>
      <c r="G1434">
        <v>0.86821000000000004</v>
      </c>
      <c r="H1434">
        <v>0.86560000000000004</v>
      </c>
      <c r="J1434">
        <v>1</v>
      </c>
      <c r="L1434">
        <v>-1</v>
      </c>
      <c r="M1434" t="s">
        <v>13</v>
      </c>
      <c r="N1434">
        <f t="shared" si="232"/>
        <v>48614.990000001198</v>
      </c>
    </row>
    <row r="1435" spans="1:14" x14ac:dyDescent="0.2">
      <c r="A1435" t="s">
        <v>11</v>
      </c>
      <c r="B1435" t="s">
        <v>3261</v>
      </c>
      <c r="C1435" t="s">
        <v>28</v>
      </c>
      <c r="D1435" t="s">
        <v>20</v>
      </c>
      <c r="E1435" t="s">
        <v>3262</v>
      </c>
      <c r="F1435" t="s">
        <v>3263</v>
      </c>
      <c r="G1435">
        <v>0.86826999999999999</v>
      </c>
      <c r="H1435">
        <v>0.86795999999999995</v>
      </c>
      <c r="J1435">
        <v>1</v>
      </c>
      <c r="L1435">
        <v>-1</v>
      </c>
      <c r="M1435" t="s">
        <v>13</v>
      </c>
      <c r="N1435">
        <f t="shared" si="232"/>
        <v>48615.990000001198</v>
      </c>
    </row>
    <row r="1436" spans="1:14" x14ac:dyDescent="0.2">
      <c r="A1436" t="s">
        <v>11</v>
      </c>
      <c r="B1436" t="s">
        <v>3264</v>
      </c>
      <c r="C1436" t="s">
        <v>133</v>
      </c>
      <c r="D1436" t="s">
        <v>20</v>
      </c>
      <c r="E1436" t="s">
        <v>3265</v>
      </c>
      <c r="F1436" t="s">
        <v>3263</v>
      </c>
      <c r="G1436">
        <v>0.86602999999999997</v>
      </c>
      <c r="H1436">
        <v>0.86795999999999995</v>
      </c>
      <c r="J1436">
        <v>8</v>
      </c>
      <c r="L1436">
        <v>7.36</v>
      </c>
      <c r="M1436" t="s">
        <v>13</v>
      </c>
      <c r="N1436">
        <f t="shared" si="232"/>
        <v>48616.990000001198</v>
      </c>
    </row>
    <row r="1437" spans="1:14" x14ac:dyDescent="0.2">
      <c r="A1437" t="s">
        <v>11</v>
      </c>
      <c r="B1437" t="s">
        <v>3266</v>
      </c>
      <c r="C1437" t="s">
        <v>149</v>
      </c>
      <c r="D1437" t="s">
        <v>20</v>
      </c>
      <c r="E1437" t="s">
        <v>3267</v>
      </c>
      <c r="F1437" t="s">
        <v>3263</v>
      </c>
      <c r="G1437">
        <v>0.86668000000000001</v>
      </c>
      <c r="H1437">
        <v>0.86795999999999995</v>
      </c>
      <c r="J1437">
        <v>4</v>
      </c>
      <c r="L1437">
        <v>3.68</v>
      </c>
      <c r="M1437" t="s">
        <v>13</v>
      </c>
      <c r="N1437">
        <f t="shared" si="232"/>
        <v>48609.630000001198</v>
      </c>
    </row>
    <row r="1438" spans="1:14" x14ac:dyDescent="0.2">
      <c r="A1438" t="s">
        <v>11</v>
      </c>
      <c r="B1438" t="s">
        <v>3268</v>
      </c>
      <c r="C1438" t="s">
        <v>35</v>
      </c>
      <c r="D1438" t="s">
        <v>20</v>
      </c>
      <c r="E1438" t="s">
        <v>3269</v>
      </c>
      <c r="F1438" t="s">
        <v>3263</v>
      </c>
      <c r="G1438">
        <v>0.86758000000000002</v>
      </c>
      <c r="H1438">
        <v>0.86795999999999995</v>
      </c>
      <c r="J1438">
        <v>2</v>
      </c>
      <c r="L1438">
        <v>1.84</v>
      </c>
      <c r="M1438" t="s">
        <v>13</v>
      </c>
      <c r="N1438">
        <f t="shared" si="232"/>
        <v>48605.950000001198</v>
      </c>
    </row>
    <row r="1439" spans="1:14" x14ac:dyDescent="0.2">
      <c r="A1439" t="s">
        <v>11</v>
      </c>
      <c r="B1439" t="s">
        <v>3270</v>
      </c>
      <c r="C1439" t="s">
        <v>34</v>
      </c>
      <c r="D1439" t="s">
        <v>20</v>
      </c>
      <c r="E1439" t="s">
        <v>3271</v>
      </c>
      <c r="F1439" t="s">
        <v>3272</v>
      </c>
      <c r="G1439">
        <v>0.86619000000000002</v>
      </c>
      <c r="H1439">
        <v>0.86787000000000003</v>
      </c>
      <c r="J1439">
        <v>1</v>
      </c>
      <c r="L1439">
        <v>0.92</v>
      </c>
      <c r="M1439" t="s">
        <v>13</v>
      </c>
      <c r="N1439">
        <f t="shared" si="232"/>
        <v>48604.110000001201</v>
      </c>
    </row>
    <row r="1440" spans="1:14" x14ac:dyDescent="0.2">
      <c r="A1440" t="s">
        <v>11</v>
      </c>
      <c r="B1440" t="s">
        <v>3273</v>
      </c>
      <c r="C1440" t="s">
        <v>28</v>
      </c>
      <c r="D1440" t="s">
        <v>20</v>
      </c>
      <c r="E1440" t="s">
        <v>3274</v>
      </c>
      <c r="F1440" t="s">
        <v>3275</v>
      </c>
      <c r="G1440">
        <v>0.86663999999999997</v>
      </c>
      <c r="H1440">
        <v>0.86695999999999995</v>
      </c>
      <c r="J1440">
        <v>1</v>
      </c>
      <c r="L1440">
        <v>0.92</v>
      </c>
      <c r="M1440" t="s">
        <v>13</v>
      </c>
      <c r="N1440">
        <f t="shared" si="232"/>
        <v>48603.190000001203</v>
      </c>
    </row>
    <row r="1441" spans="1:14" x14ac:dyDescent="0.2">
      <c r="A1441" t="s">
        <v>14</v>
      </c>
      <c r="B1441" t="s">
        <v>3276</v>
      </c>
      <c r="C1441" t="s">
        <v>156</v>
      </c>
      <c r="D1441" t="s">
        <v>20</v>
      </c>
      <c r="E1441" t="s">
        <v>3277</v>
      </c>
      <c r="F1441" t="s">
        <v>3278</v>
      </c>
      <c r="G1441">
        <v>0.86497999999999997</v>
      </c>
      <c r="H1441">
        <v>0.86650000000000005</v>
      </c>
      <c r="J1441">
        <v>2</v>
      </c>
      <c r="L1441">
        <v>-2</v>
      </c>
      <c r="M1441" t="s">
        <v>13</v>
      </c>
      <c r="N1441">
        <f t="shared" si="232"/>
        <v>48602.270000001205</v>
      </c>
    </row>
    <row r="1442" spans="1:14" x14ac:dyDescent="0.2">
      <c r="A1442" t="s">
        <v>14</v>
      </c>
      <c r="B1442" t="s">
        <v>3279</v>
      </c>
      <c r="C1442" t="s">
        <v>28</v>
      </c>
      <c r="D1442" t="s">
        <v>20</v>
      </c>
      <c r="E1442" t="s">
        <v>3280</v>
      </c>
      <c r="F1442" t="s">
        <v>3278</v>
      </c>
      <c r="G1442">
        <v>0.86304000000000003</v>
      </c>
      <c r="H1442">
        <v>0.86650000000000005</v>
      </c>
      <c r="J1442">
        <v>1</v>
      </c>
      <c r="L1442">
        <v>-1</v>
      </c>
      <c r="M1442" t="s">
        <v>13</v>
      </c>
      <c r="N1442">
        <f t="shared" si="232"/>
        <v>48604.270000001205</v>
      </c>
    </row>
    <row r="1443" spans="1:14" x14ac:dyDescent="0.2">
      <c r="A1443" t="s">
        <v>11</v>
      </c>
      <c r="B1443" t="s">
        <v>3281</v>
      </c>
      <c r="C1443" t="s">
        <v>28</v>
      </c>
      <c r="D1443" t="s">
        <v>37</v>
      </c>
      <c r="E1443" t="s">
        <v>3282</v>
      </c>
      <c r="F1443" t="s">
        <v>3283</v>
      </c>
      <c r="G1443">
        <v>1.9170499999999999</v>
      </c>
      <c r="H1443">
        <v>1.9196200000000001</v>
      </c>
      <c r="J1443">
        <v>1</v>
      </c>
      <c r="L1443">
        <v>0.92</v>
      </c>
      <c r="M1443" t="s">
        <v>13</v>
      </c>
      <c r="N1443">
        <f t="shared" si="232"/>
        <v>48605.270000001205</v>
      </c>
    </row>
    <row r="1444" spans="1:14" x14ac:dyDescent="0.2">
      <c r="A1444" t="s">
        <v>14</v>
      </c>
      <c r="B1444" t="s">
        <v>3284</v>
      </c>
      <c r="C1444" t="s">
        <v>28</v>
      </c>
      <c r="D1444" t="s">
        <v>37</v>
      </c>
      <c r="E1444" t="s">
        <v>3285</v>
      </c>
      <c r="F1444" t="s">
        <v>3286</v>
      </c>
      <c r="G1444">
        <v>1.91486</v>
      </c>
      <c r="H1444">
        <v>1.91733</v>
      </c>
      <c r="J1444">
        <v>1</v>
      </c>
      <c r="L1444">
        <v>-1</v>
      </c>
      <c r="M1444" t="s">
        <v>13</v>
      </c>
      <c r="N1444">
        <f t="shared" si="232"/>
        <v>48604.350000001206</v>
      </c>
    </row>
    <row r="1445" spans="1:14" x14ac:dyDescent="0.2">
      <c r="A1445" t="s">
        <v>14</v>
      </c>
      <c r="B1445" t="s">
        <v>3287</v>
      </c>
      <c r="C1445" t="s">
        <v>84</v>
      </c>
      <c r="D1445" t="s">
        <v>37</v>
      </c>
      <c r="E1445" t="s">
        <v>3288</v>
      </c>
      <c r="F1445" t="s">
        <v>3286</v>
      </c>
      <c r="G1445">
        <v>1.91821</v>
      </c>
      <c r="H1445">
        <v>1.91733</v>
      </c>
      <c r="J1445">
        <v>4</v>
      </c>
      <c r="L1445">
        <v>3.68</v>
      </c>
      <c r="M1445" t="s">
        <v>13</v>
      </c>
      <c r="N1445">
        <f t="shared" si="232"/>
        <v>48605.350000001206</v>
      </c>
    </row>
    <row r="1446" spans="1:14" x14ac:dyDescent="0.2">
      <c r="A1446" t="s">
        <v>14</v>
      </c>
      <c r="B1446" t="s">
        <v>3289</v>
      </c>
      <c r="C1446" t="s">
        <v>65</v>
      </c>
      <c r="D1446" t="s">
        <v>37</v>
      </c>
      <c r="E1446" t="s">
        <v>3290</v>
      </c>
      <c r="F1446" t="s">
        <v>3286</v>
      </c>
      <c r="G1446">
        <v>1.9164600000000001</v>
      </c>
      <c r="H1446">
        <v>1.91733</v>
      </c>
      <c r="J1446">
        <v>2</v>
      </c>
      <c r="L1446">
        <v>-2</v>
      </c>
      <c r="M1446" t="s">
        <v>13</v>
      </c>
      <c r="N1446">
        <f t="shared" si="232"/>
        <v>48601.670000001206</v>
      </c>
    </row>
    <row r="1447" spans="1:14" x14ac:dyDescent="0.2">
      <c r="A1447" t="s">
        <v>11</v>
      </c>
      <c r="B1447" t="s">
        <v>3291</v>
      </c>
      <c r="C1447" t="s">
        <v>28</v>
      </c>
      <c r="D1447" t="s">
        <v>37</v>
      </c>
      <c r="E1447" t="s">
        <v>3292</v>
      </c>
      <c r="F1447" t="s">
        <v>3293</v>
      </c>
      <c r="G1447">
        <v>1.91364</v>
      </c>
      <c r="H1447">
        <v>1.91483</v>
      </c>
      <c r="J1447">
        <v>1</v>
      </c>
      <c r="L1447">
        <v>0.92</v>
      </c>
      <c r="M1447" t="s">
        <v>13</v>
      </c>
      <c r="N1447">
        <f t="shared" si="232"/>
        <v>48603.670000001206</v>
      </c>
    </row>
    <row r="1448" spans="1:14" x14ac:dyDescent="0.2">
      <c r="A1448" t="s">
        <v>11</v>
      </c>
      <c r="B1448" t="s">
        <v>3294</v>
      </c>
      <c r="C1448" t="s">
        <v>28</v>
      </c>
      <c r="D1448" t="s">
        <v>37</v>
      </c>
      <c r="E1448" t="s">
        <v>3295</v>
      </c>
      <c r="F1448" t="s">
        <v>3296</v>
      </c>
      <c r="G1448">
        <v>1.91099</v>
      </c>
      <c r="H1448">
        <v>1.91374</v>
      </c>
      <c r="J1448">
        <v>1</v>
      </c>
      <c r="L1448">
        <v>0.92</v>
      </c>
      <c r="M1448" t="s">
        <v>13</v>
      </c>
      <c r="N1448">
        <f t="shared" si="232"/>
        <v>48602.750000001208</v>
      </c>
    </row>
    <row r="1449" spans="1:14" x14ac:dyDescent="0.2">
      <c r="A1449" t="s">
        <v>14</v>
      </c>
      <c r="B1449" t="s">
        <v>3297</v>
      </c>
      <c r="C1449" t="s">
        <v>28</v>
      </c>
      <c r="D1449" t="s">
        <v>37</v>
      </c>
      <c r="E1449" t="s">
        <v>3298</v>
      </c>
      <c r="F1449" t="s">
        <v>3299</v>
      </c>
      <c r="G1449">
        <v>1.9120600000000001</v>
      </c>
      <c r="H1449">
        <v>1.91066</v>
      </c>
      <c r="J1449">
        <v>1</v>
      </c>
      <c r="L1449">
        <v>0.92</v>
      </c>
      <c r="M1449" t="s">
        <v>13</v>
      </c>
      <c r="N1449">
        <f t="shared" si="232"/>
        <v>48601.83000000121</v>
      </c>
    </row>
    <row r="1450" spans="1:14" x14ac:dyDescent="0.2">
      <c r="A1450" t="s">
        <v>14</v>
      </c>
      <c r="B1450" t="s">
        <v>3300</v>
      </c>
      <c r="C1450" t="s">
        <v>28</v>
      </c>
      <c r="D1450" t="s">
        <v>201</v>
      </c>
      <c r="E1450" t="s">
        <v>3301</v>
      </c>
      <c r="F1450" t="s">
        <v>3302</v>
      </c>
      <c r="G1450">
        <v>18.864799999999999</v>
      </c>
      <c r="H1450">
        <v>18.86214</v>
      </c>
      <c r="J1450">
        <v>1</v>
      </c>
      <c r="L1450">
        <v>0.92</v>
      </c>
      <c r="M1450" t="s">
        <v>13</v>
      </c>
      <c r="N1450">
        <f t="shared" si="232"/>
        <v>48600.910000001211</v>
      </c>
    </row>
    <row r="1451" spans="1:14" x14ac:dyDescent="0.2">
      <c r="A1451" t="s">
        <v>11</v>
      </c>
      <c r="B1451" t="s">
        <v>3303</v>
      </c>
      <c r="C1451" t="s">
        <v>28</v>
      </c>
      <c r="D1451" t="s">
        <v>201</v>
      </c>
      <c r="E1451" t="s">
        <v>3304</v>
      </c>
      <c r="F1451" t="s">
        <v>3305</v>
      </c>
      <c r="G1451">
        <v>18.864419999999999</v>
      </c>
      <c r="H1451">
        <v>18.86422</v>
      </c>
      <c r="J1451">
        <v>1</v>
      </c>
      <c r="L1451">
        <v>-1</v>
      </c>
      <c r="M1451" t="s">
        <v>13</v>
      </c>
      <c r="N1451">
        <f t="shared" si="232"/>
        <v>48599.990000001213</v>
      </c>
    </row>
    <row r="1452" spans="1:14" x14ac:dyDescent="0.2">
      <c r="A1452" t="s">
        <v>11</v>
      </c>
      <c r="B1452" t="s">
        <v>3306</v>
      </c>
      <c r="C1452" t="s">
        <v>28</v>
      </c>
      <c r="D1452" t="s">
        <v>201</v>
      </c>
      <c r="E1452" t="s">
        <v>3307</v>
      </c>
      <c r="F1452" t="s">
        <v>3308</v>
      </c>
      <c r="G1452">
        <v>18.862210000000001</v>
      </c>
      <c r="H1452">
        <v>18.863939999999999</v>
      </c>
      <c r="J1452">
        <v>1</v>
      </c>
      <c r="L1452">
        <v>0.92</v>
      </c>
      <c r="M1452" t="s">
        <v>13</v>
      </c>
      <c r="N1452">
        <f t="shared" si="232"/>
        <v>48600.990000001213</v>
      </c>
    </row>
    <row r="1453" spans="1:14" x14ac:dyDescent="0.2">
      <c r="A1453" t="s">
        <v>11</v>
      </c>
      <c r="B1453" t="s">
        <v>3309</v>
      </c>
      <c r="C1453" t="s">
        <v>28</v>
      </c>
      <c r="D1453" t="s">
        <v>201</v>
      </c>
      <c r="E1453" t="s">
        <v>3310</v>
      </c>
      <c r="F1453" t="s">
        <v>3311</v>
      </c>
      <c r="G1453">
        <v>18.85934</v>
      </c>
      <c r="H1453">
        <v>18.86242</v>
      </c>
      <c r="J1453">
        <v>1</v>
      </c>
      <c r="L1453">
        <v>0.92</v>
      </c>
      <c r="M1453" t="s">
        <v>13</v>
      </c>
      <c r="N1453">
        <f t="shared" si="232"/>
        <v>48600.070000001215</v>
      </c>
    </row>
    <row r="1454" spans="1:14" x14ac:dyDescent="0.2">
      <c r="A1454" t="s">
        <v>14</v>
      </c>
      <c r="B1454" t="s">
        <v>3312</v>
      </c>
      <c r="C1454" t="s">
        <v>59</v>
      </c>
      <c r="D1454" t="s">
        <v>201</v>
      </c>
      <c r="E1454" t="s">
        <v>3313</v>
      </c>
      <c r="F1454" t="s">
        <v>3314</v>
      </c>
      <c r="G1454">
        <v>18.860240000000001</v>
      </c>
      <c r="H1454">
        <v>18.859670000000001</v>
      </c>
      <c r="J1454">
        <v>4</v>
      </c>
      <c r="L1454">
        <v>3.68</v>
      </c>
      <c r="M1454" t="s">
        <v>13</v>
      </c>
      <c r="N1454">
        <f t="shared" si="232"/>
        <v>48599.150000001217</v>
      </c>
    </row>
    <row r="1455" spans="1:14" x14ac:dyDescent="0.2">
      <c r="A1455" t="s">
        <v>14</v>
      </c>
      <c r="B1455" t="s">
        <v>3315</v>
      </c>
      <c r="C1455" t="s">
        <v>28</v>
      </c>
      <c r="D1455" t="s">
        <v>201</v>
      </c>
      <c r="E1455" t="s">
        <v>3316</v>
      </c>
      <c r="F1455" t="s">
        <v>3314</v>
      </c>
      <c r="G1455">
        <v>18.856300000000001</v>
      </c>
      <c r="H1455">
        <v>18.859670000000001</v>
      </c>
      <c r="J1455">
        <v>1</v>
      </c>
      <c r="L1455">
        <v>-1</v>
      </c>
      <c r="M1455" t="s">
        <v>13</v>
      </c>
      <c r="N1455">
        <f t="shared" si="232"/>
        <v>48595.470000001216</v>
      </c>
    </row>
    <row r="1456" spans="1:14" x14ac:dyDescent="0.2">
      <c r="A1456" t="s">
        <v>14</v>
      </c>
      <c r="B1456" t="s">
        <v>3317</v>
      </c>
      <c r="C1456" t="s">
        <v>43</v>
      </c>
      <c r="D1456" t="s">
        <v>201</v>
      </c>
      <c r="E1456" t="s">
        <v>3318</v>
      </c>
      <c r="F1456" t="s">
        <v>3314</v>
      </c>
      <c r="G1456">
        <v>18.85838</v>
      </c>
      <c r="H1456">
        <v>18.859670000000001</v>
      </c>
      <c r="J1456">
        <v>2</v>
      </c>
      <c r="L1456">
        <v>-2</v>
      </c>
      <c r="M1456" t="s">
        <v>13</v>
      </c>
      <c r="N1456">
        <f t="shared" si="232"/>
        <v>48596.470000001216</v>
      </c>
    </row>
    <row r="1457" spans="1:14" x14ac:dyDescent="0.2">
      <c r="A1457" t="s">
        <v>11</v>
      </c>
      <c r="B1457" t="s">
        <v>3319</v>
      </c>
      <c r="C1457" t="s">
        <v>28</v>
      </c>
      <c r="D1457" t="s">
        <v>201</v>
      </c>
      <c r="E1457" t="s">
        <v>3320</v>
      </c>
      <c r="F1457" t="s">
        <v>3321</v>
      </c>
      <c r="G1457">
        <v>18.857140000000001</v>
      </c>
      <c r="H1457">
        <v>18.85622</v>
      </c>
      <c r="J1457">
        <v>1</v>
      </c>
      <c r="L1457">
        <v>-1</v>
      </c>
      <c r="M1457" t="s">
        <v>13</v>
      </c>
      <c r="N1457">
        <f t="shared" si="232"/>
        <v>48598.470000001216</v>
      </c>
    </row>
    <row r="1458" spans="1:14" x14ac:dyDescent="0.2">
      <c r="A1458" t="s">
        <v>11</v>
      </c>
      <c r="B1458" t="s">
        <v>3322</v>
      </c>
      <c r="C1458" t="s">
        <v>48</v>
      </c>
      <c r="D1458" t="s">
        <v>201</v>
      </c>
      <c r="E1458" t="s">
        <v>3323</v>
      </c>
      <c r="F1458" t="s">
        <v>3321</v>
      </c>
      <c r="G1458">
        <v>18.85585</v>
      </c>
      <c r="H1458">
        <v>18.85622</v>
      </c>
      <c r="J1458">
        <v>4</v>
      </c>
      <c r="L1458">
        <v>3.68</v>
      </c>
      <c r="M1458" t="s">
        <v>13</v>
      </c>
      <c r="N1458">
        <f t="shared" si="232"/>
        <v>48599.470000001216</v>
      </c>
    </row>
    <row r="1459" spans="1:14" x14ac:dyDescent="0.2">
      <c r="A1459" t="s">
        <v>11</v>
      </c>
      <c r="B1459" t="s">
        <v>3324</v>
      </c>
      <c r="C1459" t="s">
        <v>41</v>
      </c>
      <c r="D1459" t="s">
        <v>201</v>
      </c>
      <c r="E1459" t="s">
        <v>3325</v>
      </c>
      <c r="F1459" t="s">
        <v>3321</v>
      </c>
      <c r="G1459">
        <v>18.856590000000001</v>
      </c>
      <c r="H1459">
        <v>18.85622</v>
      </c>
      <c r="J1459">
        <v>2</v>
      </c>
      <c r="L1459">
        <v>-2</v>
      </c>
      <c r="M1459" t="s">
        <v>13</v>
      </c>
      <c r="N1459">
        <f t="shared" si="232"/>
        <v>48595.790000001216</v>
      </c>
    </row>
    <row r="1460" spans="1:14" x14ac:dyDescent="0.2">
      <c r="A1460" t="s">
        <v>11</v>
      </c>
      <c r="B1460" t="s">
        <v>3326</v>
      </c>
      <c r="C1460" t="s">
        <v>28</v>
      </c>
      <c r="D1460" t="s">
        <v>201</v>
      </c>
      <c r="E1460" t="s">
        <v>3327</v>
      </c>
      <c r="F1460" t="s">
        <v>3328</v>
      </c>
      <c r="G1460">
        <v>18.850960000000001</v>
      </c>
      <c r="H1460">
        <v>18.85688</v>
      </c>
      <c r="J1460">
        <v>1</v>
      </c>
      <c r="L1460">
        <v>0.92</v>
      </c>
      <c r="M1460" t="s">
        <v>13</v>
      </c>
      <c r="N1460">
        <f t="shared" si="232"/>
        <v>48597.790000001216</v>
      </c>
    </row>
    <row r="1461" spans="1:14" x14ac:dyDescent="0.2">
      <c r="A1461" t="s">
        <v>11</v>
      </c>
      <c r="B1461" t="s">
        <v>3329</v>
      </c>
      <c r="C1461" t="s">
        <v>49</v>
      </c>
      <c r="D1461" t="s">
        <v>201</v>
      </c>
      <c r="E1461" t="s">
        <v>3330</v>
      </c>
      <c r="F1461" t="s">
        <v>3331</v>
      </c>
      <c r="G1461">
        <v>18.847519999999999</v>
      </c>
      <c r="H1461">
        <v>18.850899999999999</v>
      </c>
      <c r="J1461">
        <v>4</v>
      </c>
      <c r="L1461">
        <v>3.68</v>
      </c>
      <c r="M1461" t="s">
        <v>13</v>
      </c>
      <c r="N1461">
        <f t="shared" si="232"/>
        <v>48596.870000001218</v>
      </c>
    </row>
    <row r="1462" spans="1:14" x14ac:dyDescent="0.2">
      <c r="A1462" t="s">
        <v>11</v>
      </c>
      <c r="B1462" t="s">
        <v>3332</v>
      </c>
      <c r="C1462" t="s">
        <v>136</v>
      </c>
      <c r="D1462" t="s">
        <v>201</v>
      </c>
      <c r="E1462" t="s">
        <v>3333</v>
      </c>
      <c r="F1462" t="s">
        <v>3331</v>
      </c>
      <c r="G1462">
        <v>18.84854</v>
      </c>
      <c r="H1462">
        <v>18.850899999999999</v>
      </c>
      <c r="J1462">
        <v>2</v>
      </c>
      <c r="L1462">
        <v>1.84</v>
      </c>
      <c r="M1462" t="s">
        <v>13</v>
      </c>
      <c r="N1462">
        <f t="shared" si="232"/>
        <v>48593.190000001217</v>
      </c>
    </row>
    <row r="1463" spans="1:14" x14ac:dyDescent="0.2">
      <c r="A1463" t="s">
        <v>11</v>
      </c>
      <c r="B1463" t="s">
        <v>3334</v>
      </c>
      <c r="C1463" t="s">
        <v>34</v>
      </c>
      <c r="D1463" t="s">
        <v>201</v>
      </c>
      <c r="E1463" t="s">
        <v>3335</v>
      </c>
      <c r="F1463" t="s">
        <v>3331</v>
      </c>
      <c r="G1463">
        <v>18.849900000000002</v>
      </c>
      <c r="H1463">
        <v>18.850899999999999</v>
      </c>
      <c r="J1463">
        <v>1</v>
      </c>
      <c r="L1463">
        <v>0.92</v>
      </c>
      <c r="M1463" t="s">
        <v>13</v>
      </c>
      <c r="N1463">
        <f t="shared" si="232"/>
        <v>48591.350000001221</v>
      </c>
    </row>
    <row r="1464" spans="1:14" x14ac:dyDescent="0.2">
      <c r="A1464" t="s">
        <v>11</v>
      </c>
      <c r="B1464" t="s">
        <v>3336</v>
      </c>
      <c r="C1464" t="s">
        <v>185</v>
      </c>
      <c r="D1464" t="s">
        <v>201</v>
      </c>
      <c r="E1464" t="s">
        <v>3337</v>
      </c>
      <c r="F1464" t="s">
        <v>3338</v>
      </c>
      <c r="G1464">
        <v>18.84789</v>
      </c>
      <c r="H1464">
        <v>18.85032</v>
      </c>
      <c r="J1464">
        <v>2</v>
      </c>
      <c r="L1464">
        <v>1.84</v>
      </c>
      <c r="M1464" t="s">
        <v>13</v>
      </c>
      <c r="N1464">
        <f t="shared" si="232"/>
        <v>48590.430000001223</v>
      </c>
    </row>
    <row r="1465" spans="1:14" x14ac:dyDescent="0.2">
      <c r="A1465" t="s">
        <v>11</v>
      </c>
      <c r="B1465" t="s">
        <v>3339</v>
      </c>
      <c r="C1465" t="s">
        <v>28</v>
      </c>
      <c r="D1465" t="s">
        <v>201</v>
      </c>
      <c r="E1465" t="s">
        <v>3340</v>
      </c>
      <c r="F1465" t="s">
        <v>3338</v>
      </c>
      <c r="G1465">
        <v>18.851099999999999</v>
      </c>
      <c r="H1465">
        <v>18.85032</v>
      </c>
      <c r="J1465">
        <v>1</v>
      </c>
      <c r="L1465">
        <v>-1</v>
      </c>
      <c r="M1465" t="s">
        <v>13</v>
      </c>
      <c r="N1465">
        <f t="shared" si="232"/>
        <v>48588.590000001226</v>
      </c>
    </row>
    <row r="1466" spans="1:14" x14ac:dyDescent="0.2">
      <c r="A1466" t="s">
        <v>11</v>
      </c>
      <c r="B1466" t="s">
        <v>3341</v>
      </c>
      <c r="C1466" t="s">
        <v>28</v>
      </c>
      <c r="D1466" t="s">
        <v>201</v>
      </c>
      <c r="E1466" t="s">
        <v>3342</v>
      </c>
      <c r="F1466" t="s">
        <v>3343</v>
      </c>
      <c r="G1466">
        <v>18.847449999999998</v>
      </c>
      <c r="H1466">
        <v>18.851669999999999</v>
      </c>
      <c r="J1466">
        <v>1</v>
      </c>
      <c r="L1466">
        <v>0.92</v>
      </c>
      <c r="M1466" t="s">
        <v>13</v>
      </c>
      <c r="N1466">
        <f t="shared" si="232"/>
        <v>48589.590000001226</v>
      </c>
    </row>
    <row r="1467" spans="1:14" x14ac:dyDescent="0.2">
      <c r="A1467" t="s">
        <v>11</v>
      </c>
      <c r="B1467" t="s">
        <v>3344</v>
      </c>
      <c r="C1467" t="s">
        <v>34</v>
      </c>
      <c r="D1467" t="s">
        <v>201</v>
      </c>
      <c r="E1467" t="s">
        <v>3345</v>
      </c>
      <c r="F1467" t="s">
        <v>3346</v>
      </c>
      <c r="G1467">
        <v>18.84441</v>
      </c>
      <c r="H1467">
        <v>18.847169999999998</v>
      </c>
      <c r="J1467">
        <v>1</v>
      </c>
      <c r="L1467">
        <v>0.92</v>
      </c>
      <c r="M1467" t="s">
        <v>13</v>
      </c>
      <c r="N1467">
        <f t="shared" si="232"/>
        <v>48588.670000001228</v>
      </c>
    </row>
    <row r="1468" spans="1:14" x14ac:dyDescent="0.2">
      <c r="A1468" t="s">
        <v>11</v>
      </c>
      <c r="B1468" t="s">
        <v>3347</v>
      </c>
      <c r="C1468" t="s">
        <v>139</v>
      </c>
      <c r="D1468" t="s">
        <v>201</v>
      </c>
      <c r="E1468" t="s">
        <v>3348</v>
      </c>
      <c r="F1468" t="s">
        <v>3346</v>
      </c>
      <c r="G1468">
        <v>18.842870000000001</v>
      </c>
      <c r="H1468">
        <v>18.847169999999998</v>
      </c>
      <c r="J1468">
        <v>2</v>
      </c>
      <c r="L1468">
        <v>1.84</v>
      </c>
      <c r="M1468" t="s">
        <v>13</v>
      </c>
      <c r="N1468">
        <f t="shared" si="232"/>
        <v>48587.75000000123</v>
      </c>
    </row>
    <row r="1469" spans="1:14" x14ac:dyDescent="0.2">
      <c r="A1469" t="s">
        <v>14</v>
      </c>
      <c r="B1469" t="s">
        <v>3349</v>
      </c>
      <c r="C1469" t="s">
        <v>28</v>
      </c>
      <c r="D1469" t="s">
        <v>201</v>
      </c>
      <c r="E1469" t="s">
        <v>3350</v>
      </c>
      <c r="F1469" t="s">
        <v>3351</v>
      </c>
      <c r="G1469">
        <v>18.841449999999998</v>
      </c>
      <c r="H1469">
        <v>18.844750000000001</v>
      </c>
      <c r="J1469">
        <v>1</v>
      </c>
      <c r="L1469">
        <v>-1</v>
      </c>
      <c r="M1469" t="s">
        <v>13</v>
      </c>
      <c r="N1469">
        <f t="shared" si="232"/>
        <v>48585.910000001233</v>
      </c>
    </row>
    <row r="1470" spans="1:14" x14ac:dyDescent="0.2">
      <c r="A1470" t="s">
        <v>14</v>
      </c>
      <c r="B1470" t="s">
        <v>3352</v>
      </c>
      <c r="C1470" t="s">
        <v>124</v>
      </c>
      <c r="D1470" t="s">
        <v>201</v>
      </c>
      <c r="E1470" t="s">
        <v>3353</v>
      </c>
      <c r="F1470" t="s">
        <v>3351</v>
      </c>
      <c r="G1470">
        <v>18.842320000000001</v>
      </c>
      <c r="H1470">
        <v>18.844750000000001</v>
      </c>
      <c r="J1470">
        <v>2</v>
      </c>
      <c r="L1470">
        <v>-2</v>
      </c>
      <c r="M1470" t="s">
        <v>13</v>
      </c>
      <c r="N1470">
        <f t="shared" si="232"/>
        <v>48586.910000001233</v>
      </c>
    </row>
    <row r="1471" spans="1:14" x14ac:dyDescent="0.2">
      <c r="A1471" t="s">
        <v>14</v>
      </c>
      <c r="B1471" t="s">
        <v>3354</v>
      </c>
      <c r="C1471" t="s">
        <v>54</v>
      </c>
      <c r="D1471" t="s">
        <v>201</v>
      </c>
      <c r="E1471" t="s">
        <v>3355</v>
      </c>
      <c r="F1471" t="s">
        <v>3351</v>
      </c>
      <c r="G1471">
        <v>18.843489999999999</v>
      </c>
      <c r="H1471">
        <v>18.844750000000001</v>
      </c>
      <c r="J1471">
        <v>4</v>
      </c>
      <c r="L1471">
        <v>-4</v>
      </c>
      <c r="M1471" t="s">
        <v>13</v>
      </c>
      <c r="N1471">
        <f t="shared" si="232"/>
        <v>48588.910000001233</v>
      </c>
    </row>
    <row r="1472" spans="1:14" x14ac:dyDescent="0.2">
      <c r="A1472" t="s">
        <v>11</v>
      </c>
      <c r="B1472" t="s">
        <v>3356</v>
      </c>
      <c r="C1472" t="s">
        <v>61</v>
      </c>
      <c r="D1472" t="s">
        <v>20</v>
      </c>
      <c r="E1472" t="s">
        <v>3357</v>
      </c>
      <c r="F1472" t="s">
        <v>3358</v>
      </c>
      <c r="G1472">
        <v>0.85116000000000003</v>
      </c>
      <c r="H1472">
        <v>0.85119</v>
      </c>
      <c r="J1472">
        <v>4</v>
      </c>
      <c r="L1472">
        <v>3.36</v>
      </c>
      <c r="M1472" t="s">
        <v>13</v>
      </c>
      <c r="N1472">
        <f t="shared" si="232"/>
        <v>48592.910000001233</v>
      </c>
    </row>
    <row r="1473" spans="1:14" x14ac:dyDescent="0.2">
      <c r="A1473" t="s">
        <v>11</v>
      </c>
      <c r="B1473" t="s">
        <v>3359</v>
      </c>
      <c r="C1473" t="s">
        <v>122</v>
      </c>
      <c r="D1473" t="s">
        <v>20</v>
      </c>
      <c r="E1473" t="s">
        <v>3360</v>
      </c>
      <c r="F1473" t="s">
        <v>3358</v>
      </c>
      <c r="G1473">
        <v>0.85243000000000002</v>
      </c>
      <c r="H1473">
        <v>0.85119</v>
      </c>
      <c r="J1473">
        <v>2</v>
      </c>
      <c r="L1473">
        <v>-2</v>
      </c>
      <c r="M1473" t="s">
        <v>13</v>
      </c>
      <c r="N1473">
        <f t="shared" si="232"/>
        <v>48589.550000001233</v>
      </c>
    </row>
    <row r="1474" spans="1:14" x14ac:dyDescent="0.2">
      <c r="A1474" t="s">
        <v>11</v>
      </c>
      <c r="B1474" t="s">
        <v>3361</v>
      </c>
      <c r="C1474" t="s">
        <v>34</v>
      </c>
      <c r="D1474" t="s">
        <v>20</v>
      </c>
      <c r="E1474" t="s">
        <v>3362</v>
      </c>
      <c r="F1474" t="s">
        <v>3358</v>
      </c>
      <c r="G1474">
        <v>0.85399000000000003</v>
      </c>
      <c r="H1474">
        <v>0.85119</v>
      </c>
      <c r="J1474">
        <v>1</v>
      </c>
      <c r="L1474">
        <v>-1</v>
      </c>
      <c r="M1474" t="s">
        <v>13</v>
      </c>
      <c r="N1474">
        <f t="shared" si="232"/>
        <v>48591.550000001233</v>
      </c>
    </row>
    <row r="1475" spans="1:14" x14ac:dyDescent="0.2">
      <c r="A1475" t="s">
        <v>14</v>
      </c>
      <c r="B1475" t="s">
        <v>3363</v>
      </c>
      <c r="C1475" t="s">
        <v>72</v>
      </c>
      <c r="D1475" t="s">
        <v>20</v>
      </c>
      <c r="E1475" t="s">
        <v>3364</v>
      </c>
      <c r="F1475" t="s">
        <v>3365</v>
      </c>
      <c r="G1475">
        <v>0.85121000000000002</v>
      </c>
      <c r="H1475">
        <v>0.85453999999999997</v>
      </c>
      <c r="J1475">
        <v>8</v>
      </c>
      <c r="L1475">
        <v>-8</v>
      </c>
      <c r="M1475" t="s">
        <v>13</v>
      </c>
      <c r="N1475">
        <f t="shared" si="232"/>
        <v>48592.550000001233</v>
      </c>
    </row>
    <row r="1476" spans="1:14" x14ac:dyDescent="0.2">
      <c r="A1476" t="s">
        <v>14</v>
      </c>
      <c r="B1476" t="s">
        <v>3366</v>
      </c>
      <c r="C1476" t="s">
        <v>141</v>
      </c>
      <c r="D1476" t="s">
        <v>20</v>
      </c>
      <c r="E1476" t="s">
        <v>3367</v>
      </c>
      <c r="F1476" t="s">
        <v>3365</v>
      </c>
      <c r="G1476">
        <v>0.85026000000000002</v>
      </c>
      <c r="H1476">
        <v>0.85453999999999997</v>
      </c>
      <c r="J1476">
        <v>4</v>
      </c>
      <c r="L1476">
        <v>-4</v>
      </c>
      <c r="M1476" t="s">
        <v>13</v>
      </c>
      <c r="N1476">
        <f t="shared" ref="N1476:N1539" si="233">N1475-L1475</f>
        <v>48600.550000001233</v>
      </c>
    </row>
    <row r="1477" spans="1:14" x14ac:dyDescent="0.2">
      <c r="A1477" t="s">
        <v>14</v>
      </c>
      <c r="B1477" t="s">
        <v>3368</v>
      </c>
      <c r="C1477" t="s">
        <v>34</v>
      </c>
      <c r="D1477" t="s">
        <v>20</v>
      </c>
      <c r="E1477" t="s">
        <v>3369</v>
      </c>
      <c r="F1477" t="s">
        <v>3365</v>
      </c>
      <c r="G1477">
        <v>0.84804000000000002</v>
      </c>
      <c r="H1477">
        <v>0.85453999999999997</v>
      </c>
      <c r="J1477">
        <v>1</v>
      </c>
      <c r="L1477">
        <v>-1</v>
      </c>
      <c r="M1477" t="s">
        <v>13</v>
      </c>
      <c r="N1477">
        <f t="shared" si="233"/>
        <v>48604.550000001233</v>
      </c>
    </row>
    <row r="1478" spans="1:14" x14ac:dyDescent="0.2">
      <c r="A1478" t="s">
        <v>14</v>
      </c>
      <c r="B1478" t="s">
        <v>3370</v>
      </c>
      <c r="C1478" t="s">
        <v>152</v>
      </c>
      <c r="D1478" t="s">
        <v>20</v>
      </c>
      <c r="E1478" t="s">
        <v>3371</v>
      </c>
      <c r="F1478" t="s">
        <v>3365</v>
      </c>
      <c r="G1478">
        <v>0.84916999999999998</v>
      </c>
      <c r="H1478">
        <v>0.85453999999999997</v>
      </c>
      <c r="J1478">
        <v>2</v>
      </c>
      <c r="L1478">
        <v>-2</v>
      </c>
      <c r="M1478" t="s">
        <v>13</v>
      </c>
      <c r="N1478">
        <f t="shared" si="233"/>
        <v>48605.550000001233</v>
      </c>
    </row>
    <row r="1479" spans="1:14" x14ac:dyDescent="0.2">
      <c r="A1479" t="s">
        <v>11</v>
      </c>
      <c r="B1479" t="s">
        <v>3372</v>
      </c>
      <c r="C1479" t="s">
        <v>153</v>
      </c>
      <c r="D1479" t="s">
        <v>20</v>
      </c>
      <c r="E1479" t="s">
        <v>3373</v>
      </c>
      <c r="F1479" t="s">
        <v>3374</v>
      </c>
      <c r="G1479">
        <v>0.84870999999999996</v>
      </c>
      <c r="H1479">
        <v>0.84819</v>
      </c>
      <c r="J1479">
        <v>8</v>
      </c>
      <c r="L1479">
        <v>-8</v>
      </c>
      <c r="M1479" t="s">
        <v>13</v>
      </c>
      <c r="N1479">
        <f t="shared" si="233"/>
        <v>48607.550000001233</v>
      </c>
    </row>
    <row r="1480" spans="1:14" x14ac:dyDescent="0.2">
      <c r="A1480" t="s">
        <v>11</v>
      </c>
      <c r="B1480" t="s">
        <v>3375</v>
      </c>
      <c r="C1480" t="s">
        <v>129</v>
      </c>
      <c r="D1480" t="s">
        <v>20</v>
      </c>
      <c r="E1480" t="s">
        <v>3376</v>
      </c>
      <c r="F1480" t="s">
        <v>3374</v>
      </c>
      <c r="G1480">
        <v>0.84938999999999998</v>
      </c>
      <c r="H1480">
        <v>0.84819</v>
      </c>
      <c r="J1480">
        <v>2</v>
      </c>
      <c r="L1480">
        <v>-2</v>
      </c>
      <c r="M1480" t="s">
        <v>13</v>
      </c>
      <c r="N1480">
        <f t="shared" si="233"/>
        <v>48615.550000001233</v>
      </c>
    </row>
    <row r="1481" spans="1:14" x14ac:dyDescent="0.2">
      <c r="A1481" t="s">
        <v>11</v>
      </c>
      <c r="B1481" t="s">
        <v>3377</v>
      </c>
      <c r="C1481" t="s">
        <v>150</v>
      </c>
      <c r="D1481" t="s">
        <v>20</v>
      </c>
      <c r="E1481" t="s">
        <v>3378</v>
      </c>
      <c r="F1481" t="s">
        <v>3374</v>
      </c>
      <c r="G1481">
        <v>0.84909000000000001</v>
      </c>
      <c r="H1481">
        <v>0.84819</v>
      </c>
      <c r="J1481">
        <v>4</v>
      </c>
      <c r="L1481">
        <v>-4</v>
      </c>
      <c r="M1481" t="s">
        <v>13</v>
      </c>
      <c r="N1481">
        <f t="shared" si="233"/>
        <v>48617.550000001233</v>
      </c>
    </row>
    <row r="1482" spans="1:14" x14ac:dyDescent="0.2">
      <c r="A1482" t="s">
        <v>11</v>
      </c>
      <c r="B1482" t="s">
        <v>3379</v>
      </c>
      <c r="C1482" t="s">
        <v>34</v>
      </c>
      <c r="D1482" t="s">
        <v>20</v>
      </c>
      <c r="E1482" t="s">
        <v>3380</v>
      </c>
      <c r="F1482" t="s">
        <v>3374</v>
      </c>
      <c r="G1482">
        <v>0.84997999999999996</v>
      </c>
      <c r="H1482">
        <v>0.84819</v>
      </c>
      <c r="J1482">
        <v>1</v>
      </c>
      <c r="L1482">
        <v>-1</v>
      </c>
      <c r="M1482" t="s">
        <v>13</v>
      </c>
      <c r="N1482">
        <f t="shared" si="233"/>
        <v>48621.550000001233</v>
      </c>
    </row>
    <row r="1483" spans="1:14" x14ac:dyDescent="0.2">
      <c r="A1483" t="s">
        <v>11</v>
      </c>
      <c r="B1483" t="s">
        <v>3381</v>
      </c>
      <c r="C1483" t="s">
        <v>34</v>
      </c>
      <c r="D1483" t="s">
        <v>20</v>
      </c>
      <c r="E1483" t="s">
        <v>3382</v>
      </c>
      <c r="F1483" t="s">
        <v>3383</v>
      </c>
      <c r="G1483">
        <v>0.84635000000000005</v>
      </c>
      <c r="H1483">
        <v>0.85004000000000002</v>
      </c>
      <c r="J1483">
        <v>1</v>
      </c>
      <c r="L1483">
        <v>0.92</v>
      </c>
      <c r="M1483" t="s">
        <v>13</v>
      </c>
      <c r="N1483">
        <f t="shared" si="233"/>
        <v>48622.550000001233</v>
      </c>
    </row>
    <row r="1484" spans="1:14" x14ac:dyDescent="0.2">
      <c r="A1484" t="s">
        <v>14</v>
      </c>
      <c r="B1484" t="s">
        <v>3384</v>
      </c>
      <c r="C1484" t="s">
        <v>28</v>
      </c>
      <c r="D1484" t="s">
        <v>20</v>
      </c>
      <c r="E1484" t="s">
        <v>3385</v>
      </c>
      <c r="F1484" t="s">
        <v>3386</v>
      </c>
      <c r="G1484">
        <v>0.84236</v>
      </c>
      <c r="H1484">
        <v>0.84609000000000001</v>
      </c>
      <c r="J1484">
        <v>1</v>
      </c>
      <c r="L1484">
        <v>-1</v>
      </c>
      <c r="M1484" t="s">
        <v>13</v>
      </c>
      <c r="N1484">
        <f t="shared" si="233"/>
        <v>48621.630000001234</v>
      </c>
    </row>
    <row r="1485" spans="1:14" x14ac:dyDescent="0.2">
      <c r="A1485" t="s">
        <v>14</v>
      </c>
      <c r="B1485" t="s">
        <v>3387</v>
      </c>
      <c r="C1485" t="s">
        <v>65</v>
      </c>
      <c r="D1485" t="s">
        <v>20</v>
      </c>
      <c r="E1485" t="s">
        <v>3388</v>
      </c>
      <c r="F1485" t="s">
        <v>3386</v>
      </c>
      <c r="G1485">
        <v>0.84618000000000004</v>
      </c>
      <c r="H1485">
        <v>0.84609000000000001</v>
      </c>
      <c r="J1485">
        <v>2</v>
      </c>
      <c r="L1485">
        <v>1.84</v>
      </c>
      <c r="M1485" t="s">
        <v>13</v>
      </c>
      <c r="N1485">
        <f t="shared" si="233"/>
        <v>48622.630000001234</v>
      </c>
    </row>
    <row r="1486" spans="1:14" x14ac:dyDescent="0.2">
      <c r="A1486" t="s">
        <v>14</v>
      </c>
      <c r="B1486" t="s">
        <v>3389</v>
      </c>
      <c r="C1486" t="s">
        <v>28</v>
      </c>
      <c r="D1486" t="s">
        <v>20</v>
      </c>
      <c r="E1486" t="s">
        <v>3390</v>
      </c>
      <c r="F1486" t="s">
        <v>3391</v>
      </c>
      <c r="G1486">
        <v>0.84452000000000005</v>
      </c>
      <c r="H1486">
        <v>0.84219999999999995</v>
      </c>
      <c r="J1486">
        <v>1</v>
      </c>
      <c r="L1486">
        <v>0.92</v>
      </c>
      <c r="M1486" t="s">
        <v>13</v>
      </c>
      <c r="N1486">
        <f t="shared" si="233"/>
        <v>48620.790000001238</v>
      </c>
    </row>
    <row r="1487" spans="1:14" x14ac:dyDescent="0.2">
      <c r="A1487" t="s">
        <v>11</v>
      </c>
      <c r="B1487" t="s">
        <v>3392</v>
      </c>
      <c r="C1487" t="s">
        <v>123</v>
      </c>
      <c r="D1487" t="s">
        <v>20</v>
      </c>
      <c r="E1487" t="s">
        <v>3393</v>
      </c>
      <c r="F1487" t="s">
        <v>3394</v>
      </c>
      <c r="G1487">
        <v>0.84528999999999999</v>
      </c>
      <c r="H1487">
        <v>0.84467999999999999</v>
      </c>
      <c r="J1487">
        <v>2</v>
      </c>
      <c r="L1487">
        <v>-2</v>
      </c>
      <c r="M1487" t="s">
        <v>13</v>
      </c>
      <c r="N1487">
        <f t="shared" si="233"/>
        <v>48619.87000000124</v>
      </c>
    </row>
    <row r="1488" spans="1:14" x14ac:dyDescent="0.2">
      <c r="A1488" t="s">
        <v>11</v>
      </c>
      <c r="B1488" t="s">
        <v>3395</v>
      </c>
      <c r="C1488" t="s">
        <v>63</v>
      </c>
      <c r="D1488" t="s">
        <v>20</v>
      </c>
      <c r="E1488" t="s">
        <v>3396</v>
      </c>
      <c r="F1488" t="s">
        <v>3394</v>
      </c>
      <c r="G1488">
        <v>0.84413000000000005</v>
      </c>
      <c r="H1488">
        <v>0.84467999999999999</v>
      </c>
      <c r="J1488">
        <v>4</v>
      </c>
      <c r="L1488">
        <v>3.68</v>
      </c>
      <c r="M1488" t="s">
        <v>13</v>
      </c>
      <c r="N1488">
        <f t="shared" si="233"/>
        <v>48621.87000000124</v>
      </c>
    </row>
    <row r="1489" spans="1:14" x14ac:dyDescent="0.2">
      <c r="A1489" t="s">
        <v>11</v>
      </c>
      <c r="B1489" t="s">
        <v>3397</v>
      </c>
      <c r="C1489" t="s">
        <v>28</v>
      </c>
      <c r="D1489" t="s">
        <v>20</v>
      </c>
      <c r="E1489" t="s">
        <v>3398</v>
      </c>
      <c r="F1489" t="s">
        <v>3394</v>
      </c>
      <c r="G1489">
        <v>0.84655000000000002</v>
      </c>
      <c r="H1489">
        <v>0.84467999999999999</v>
      </c>
      <c r="J1489">
        <v>1</v>
      </c>
      <c r="L1489">
        <v>-1</v>
      </c>
      <c r="M1489" t="s">
        <v>13</v>
      </c>
      <c r="N1489">
        <f t="shared" si="233"/>
        <v>48618.190000001239</v>
      </c>
    </row>
    <row r="1490" spans="1:14" x14ac:dyDescent="0.2">
      <c r="A1490" t="s">
        <v>14</v>
      </c>
      <c r="B1490" t="s">
        <v>3399</v>
      </c>
      <c r="C1490" t="s">
        <v>150</v>
      </c>
      <c r="D1490" t="s">
        <v>20</v>
      </c>
      <c r="E1490" t="s">
        <v>3400</v>
      </c>
      <c r="F1490" t="s">
        <v>3401</v>
      </c>
      <c r="G1490">
        <v>0.84560999999999997</v>
      </c>
      <c r="H1490">
        <v>0.84624999999999995</v>
      </c>
      <c r="J1490">
        <v>4</v>
      </c>
      <c r="L1490">
        <v>-4</v>
      </c>
      <c r="M1490" t="s">
        <v>13</v>
      </c>
      <c r="N1490">
        <f t="shared" si="233"/>
        <v>48619.190000001239</v>
      </c>
    </row>
    <row r="1491" spans="1:14" x14ac:dyDescent="0.2">
      <c r="A1491" t="s">
        <v>14</v>
      </c>
      <c r="B1491" t="s">
        <v>3402</v>
      </c>
      <c r="C1491" t="s">
        <v>139</v>
      </c>
      <c r="D1491" t="s">
        <v>20</v>
      </c>
      <c r="E1491" t="s">
        <v>3403</v>
      </c>
      <c r="F1491" t="s">
        <v>3401</v>
      </c>
      <c r="G1491">
        <v>0.84514999999999996</v>
      </c>
      <c r="H1491">
        <v>0.84624999999999995</v>
      </c>
      <c r="J1491">
        <v>2</v>
      </c>
      <c r="L1491">
        <v>-2</v>
      </c>
      <c r="M1491" t="s">
        <v>13</v>
      </c>
      <c r="N1491">
        <f t="shared" si="233"/>
        <v>48623.190000001239</v>
      </c>
    </row>
    <row r="1492" spans="1:14" x14ac:dyDescent="0.2">
      <c r="A1492" t="s">
        <v>14</v>
      </c>
      <c r="B1492" t="s">
        <v>3404</v>
      </c>
      <c r="C1492" t="s">
        <v>149</v>
      </c>
      <c r="D1492" t="s">
        <v>20</v>
      </c>
      <c r="E1492" t="s">
        <v>3405</v>
      </c>
      <c r="F1492" t="s">
        <v>3401</v>
      </c>
      <c r="G1492">
        <v>0.84582999999999997</v>
      </c>
      <c r="H1492">
        <v>0.84624999999999995</v>
      </c>
      <c r="J1492">
        <v>8</v>
      </c>
      <c r="L1492">
        <v>-8</v>
      </c>
      <c r="M1492" t="s">
        <v>13</v>
      </c>
      <c r="N1492">
        <f t="shared" si="233"/>
        <v>48625.190000001239</v>
      </c>
    </row>
    <row r="1493" spans="1:14" x14ac:dyDescent="0.2">
      <c r="A1493" t="s">
        <v>14</v>
      </c>
      <c r="B1493" t="s">
        <v>3406</v>
      </c>
      <c r="C1493" t="s">
        <v>28</v>
      </c>
      <c r="D1493" t="s">
        <v>20</v>
      </c>
      <c r="E1493" t="s">
        <v>3407</v>
      </c>
      <c r="F1493" t="s">
        <v>3401</v>
      </c>
      <c r="G1493">
        <v>0.84475</v>
      </c>
      <c r="H1493">
        <v>0.84624999999999995</v>
      </c>
      <c r="J1493">
        <v>1</v>
      </c>
      <c r="L1493">
        <v>-1</v>
      </c>
      <c r="M1493" t="s">
        <v>13</v>
      </c>
      <c r="N1493">
        <f t="shared" si="233"/>
        <v>48633.190000001239</v>
      </c>
    </row>
    <row r="1494" spans="1:14" x14ac:dyDescent="0.2">
      <c r="A1494" t="s">
        <v>14</v>
      </c>
      <c r="B1494" t="s">
        <v>3408</v>
      </c>
      <c r="C1494" t="s">
        <v>28</v>
      </c>
      <c r="D1494" t="s">
        <v>20</v>
      </c>
      <c r="E1494" t="s">
        <v>3409</v>
      </c>
      <c r="F1494" t="s">
        <v>3410</v>
      </c>
      <c r="G1494">
        <v>0.84716000000000002</v>
      </c>
      <c r="H1494">
        <v>0.84460999999999997</v>
      </c>
      <c r="J1494">
        <v>1</v>
      </c>
      <c r="L1494">
        <v>0.92</v>
      </c>
      <c r="M1494" t="s">
        <v>13</v>
      </c>
      <c r="N1494">
        <f t="shared" si="233"/>
        <v>48634.190000001239</v>
      </c>
    </row>
    <row r="1495" spans="1:14" x14ac:dyDescent="0.2">
      <c r="A1495" t="s">
        <v>11</v>
      </c>
      <c r="B1495" t="s">
        <v>3411</v>
      </c>
      <c r="C1495" t="s">
        <v>95</v>
      </c>
      <c r="D1495" t="s">
        <v>20</v>
      </c>
      <c r="E1495" t="s">
        <v>3412</v>
      </c>
      <c r="F1495" t="s">
        <v>3413</v>
      </c>
      <c r="G1495">
        <v>0.84613000000000005</v>
      </c>
      <c r="H1495">
        <v>0.84650999999999998</v>
      </c>
      <c r="J1495">
        <v>2</v>
      </c>
      <c r="L1495">
        <v>1.84</v>
      </c>
      <c r="M1495" t="s">
        <v>13</v>
      </c>
      <c r="N1495">
        <f t="shared" si="233"/>
        <v>48633.270000001241</v>
      </c>
    </row>
    <row r="1496" spans="1:14" x14ac:dyDescent="0.2">
      <c r="A1496" t="s">
        <v>11</v>
      </c>
      <c r="B1496" t="s">
        <v>3414</v>
      </c>
      <c r="C1496" t="s">
        <v>28</v>
      </c>
      <c r="D1496" t="s">
        <v>20</v>
      </c>
      <c r="E1496" t="s">
        <v>3415</v>
      </c>
      <c r="F1496" t="s">
        <v>3413</v>
      </c>
      <c r="G1496">
        <v>0.84774000000000005</v>
      </c>
      <c r="H1496">
        <v>0.84650999999999998</v>
      </c>
      <c r="J1496">
        <v>1</v>
      </c>
      <c r="L1496">
        <v>-1</v>
      </c>
      <c r="M1496" t="s">
        <v>13</v>
      </c>
      <c r="N1496">
        <f t="shared" si="233"/>
        <v>48631.430000001244</v>
      </c>
    </row>
    <row r="1497" spans="1:14" x14ac:dyDescent="0.2">
      <c r="A1497" t="s">
        <v>14</v>
      </c>
      <c r="B1497" t="s">
        <v>3416</v>
      </c>
      <c r="C1497" t="s">
        <v>139</v>
      </c>
      <c r="D1497" t="s">
        <v>20</v>
      </c>
      <c r="E1497" t="s">
        <v>3417</v>
      </c>
      <c r="F1497" t="s">
        <v>3418</v>
      </c>
      <c r="G1497">
        <v>0.84833999999999998</v>
      </c>
      <c r="H1497">
        <v>0.84769000000000005</v>
      </c>
      <c r="J1497">
        <v>2</v>
      </c>
      <c r="L1497">
        <v>1.84</v>
      </c>
      <c r="M1497" t="s">
        <v>13</v>
      </c>
      <c r="N1497">
        <f t="shared" si="233"/>
        <v>48632.430000001244</v>
      </c>
    </row>
    <row r="1498" spans="1:14" x14ac:dyDescent="0.2">
      <c r="A1498" t="s">
        <v>14</v>
      </c>
      <c r="B1498" t="s">
        <v>3419</v>
      </c>
      <c r="C1498" t="s">
        <v>28</v>
      </c>
      <c r="D1498" t="s">
        <v>20</v>
      </c>
      <c r="E1498" t="s">
        <v>3420</v>
      </c>
      <c r="F1498" t="s">
        <v>3418</v>
      </c>
      <c r="G1498">
        <v>0.84753999999999996</v>
      </c>
      <c r="H1498">
        <v>0.84769000000000005</v>
      </c>
      <c r="J1498">
        <v>1</v>
      </c>
      <c r="L1498">
        <v>-1</v>
      </c>
      <c r="M1498" t="s">
        <v>13</v>
      </c>
      <c r="N1498">
        <f t="shared" si="233"/>
        <v>48630.590000001248</v>
      </c>
    </row>
    <row r="1499" spans="1:14" x14ac:dyDescent="0.2">
      <c r="A1499" t="s">
        <v>11</v>
      </c>
      <c r="B1499" t="s">
        <v>3421</v>
      </c>
      <c r="C1499" t="s">
        <v>28</v>
      </c>
      <c r="D1499" t="s">
        <v>20</v>
      </c>
      <c r="E1499" t="s">
        <v>3422</v>
      </c>
      <c r="F1499" t="s">
        <v>3423</v>
      </c>
      <c r="G1499">
        <v>0.84713000000000005</v>
      </c>
      <c r="H1499">
        <v>0.84726999999999997</v>
      </c>
      <c r="J1499">
        <v>1</v>
      </c>
      <c r="L1499">
        <v>0.92</v>
      </c>
      <c r="M1499" t="s">
        <v>13</v>
      </c>
      <c r="N1499">
        <f t="shared" si="233"/>
        <v>48631.590000001248</v>
      </c>
    </row>
    <row r="1500" spans="1:14" x14ac:dyDescent="0.2">
      <c r="A1500" t="s">
        <v>11</v>
      </c>
      <c r="B1500" t="s">
        <v>3424</v>
      </c>
      <c r="C1500" t="s">
        <v>153</v>
      </c>
      <c r="D1500" t="s">
        <v>20</v>
      </c>
      <c r="E1500" t="s">
        <v>3425</v>
      </c>
      <c r="F1500" t="s">
        <v>3426</v>
      </c>
      <c r="G1500">
        <v>0.84370000000000001</v>
      </c>
      <c r="H1500">
        <v>0.84704000000000002</v>
      </c>
      <c r="J1500">
        <v>4</v>
      </c>
      <c r="L1500">
        <v>3.68</v>
      </c>
      <c r="M1500" t="s">
        <v>13</v>
      </c>
      <c r="N1500">
        <f t="shared" si="233"/>
        <v>48630.67000000125</v>
      </c>
    </row>
    <row r="1501" spans="1:14" x14ac:dyDescent="0.2">
      <c r="A1501" t="s">
        <v>11</v>
      </c>
      <c r="B1501" t="s">
        <v>3427</v>
      </c>
      <c r="C1501" t="s">
        <v>28</v>
      </c>
      <c r="D1501" t="s">
        <v>20</v>
      </c>
      <c r="E1501" t="s">
        <v>3428</v>
      </c>
      <c r="F1501" t="s">
        <v>3426</v>
      </c>
      <c r="G1501">
        <v>0.84541999999999995</v>
      </c>
      <c r="H1501">
        <v>0.84704000000000002</v>
      </c>
      <c r="J1501">
        <v>1</v>
      </c>
      <c r="L1501">
        <v>0.92</v>
      </c>
      <c r="M1501" t="s">
        <v>13</v>
      </c>
      <c r="N1501">
        <f t="shared" si="233"/>
        <v>48626.990000001249</v>
      </c>
    </row>
    <row r="1502" spans="1:14" x14ac:dyDescent="0.2">
      <c r="A1502" t="s">
        <v>11</v>
      </c>
      <c r="B1502" t="s">
        <v>3429</v>
      </c>
      <c r="C1502" t="s">
        <v>150</v>
      </c>
      <c r="D1502" t="s">
        <v>20</v>
      </c>
      <c r="E1502" t="s">
        <v>3430</v>
      </c>
      <c r="F1502" t="s">
        <v>3426</v>
      </c>
      <c r="G1502">
        <v>0.84448999999999996</v>
      </c>
      <c r="H1502">
        <v>0.84704000000000002</v>
      </c>
      <c r="J1502">
        <v>2</v>
      </c>
      <c r="L1502">
        <v>1.84</v>
      </c>
      <c r="M1502" t="s">
        <v>13</v>
      </c>
      <c r="N1502">
        <f t="shared" si="233"/>
        <v>48626.070000001251</v>
      </c>
    </row>
    <row r="1503" spans="1:14" x14ac:dyDescent="0.2">
      <c r="A1503" t="s">
        <v>11</v>
      </c>
      <c r="B1503" t="s">
        <v>3431</v>
      </c>
      <c r="C1503" t="s">
        <v>28</v>
      </c>
      <c r="D1503" t="s">
        <v>20</v>
      </c>
      <c r="E1503" t="s">
        <v>3432</v>
      </c>
      <c r="F1503" t="s">
        <v>3433</v>
      </c>
      <c r="G1503">
        <v>0.84702999999999995</v>
      </c>
      <c r="H1503">
        <v>0.84538999999999997</v>
      </c>
      <c r="J1503">
        <v>1</v>
      </c>
      <c r="L1503">
        <v>-1</v>
      </c>
      <c r="M1503" t="s">
        <v>13</v>
      </c>
      <c r="N1503">
        <f t="shared" si="233"/>
        <v>48624.230000001255</v>
      </c>
    </row>
    <row r="1504" spans="1:14" x14ac:dyDescent="0.2">
      <c r="A1504" t="s">
        <v>11</v>
      </c>
      <c r="B1504" t="s">
        <v>3434</v>
      </c>
      <c r="C1504" t="s">
        <v>42</v>
      </c>
      <c r="D1504" t="s">
        <v>20</v>
      </c>
      <c r="E1504" t="s">
        <v>3435</v>
      </c>
      <c r="F1504" t="s">
        <v>3433</v>
      </c>
      <c r="G1504">
        <v>0.84524999999999995</v>
      </c>
      <c r="H1504">
        <v>0.84538999999999997</v>
      </c>
      <c r="J1504">
        <v>2</v>
      </c>
      <c r="L1504">
        <v>1.84</v>
      </c>
      <c r="M1504" t="s">
        <v>13</v>
      </c>
      <c r="N1504">
        <f t="shared" si="233"/>
        <v>48625.230000001255</v>
      </c>
    </row>
    <row r="1505" spans="1:14" x14ac:dyDescent="0.2">
      <c r="A1505" t="s">
        <v>14</v>
      </c>
      <c r="B1505" t="s">
        <v>3436</v>
      </c>
      <c r="C1505" t="s">
        <v>28</v>
      </c>
      <c r="D1505" t="s">
        <v>20</v>
      </c>
      <c r="E1505" t="s">
        <v>3437</v>
      </c>
      <c r="F1505" t="s">
        <v>3438</v>
      </c>
      <c r="G1505">
        <v>0.84472999999999998</v>
      </c>
      <c r="H1505">
        <v>0.84706999999999999</v>
      </c>
      <c r="J1505">
        <v>1</v>
      </c>
      <c r="L1505">
        <v>-1</v>
      </c>
      <c r="M1505" t="s">
        <v>13</v>
      </c>
      <c r="N1505">
        <f t="shared" si="233"/>
        <v>48623.390000001258</v>
      </c>
    </row>
    <row r="1506" spans="1:14" x14ac:dyDescent="0.2">
      <c r="A1506" t="s">
        <v>14</v>
      </c>
      <c r="B1506" t="s">
        <v>3439</v>
      </c>
      <c r="C1506" t="s">
        <v>160</v>
      </c>
      <c r="D1506" t="s">
        <v>20</v>
      </c>
      <c r="E1506" t="s">
        <v>3440</v>
      </c>
      <c r="F1506" t="s">
        <v>3438</v>
      </c>
      <c r="G1506">
        <v>0.84609999999999996</v>
      </c>
      <c r="H1506">
        <v>0.84706999999999999</v>
      </c>
      <c r="J1506">
        <v>2</v>
      </c>
      <c r="L1506">
        <v>-2</v>
      </c>
      <c r="M1506" t="s">
        <v>13</v>
      </c>
      <c r="N1506">
        <f t="shared" si="233"/>
        <v>48624.390000001258</v>
      </c>
    </row>
    <row r="1507" spans="1:14" x14ac:dyDescent="0.2">
      <c r="A1507" t="s">
        <v>14</v>
      </c>
      <c r="B1507" t="s">
        <v>3441</v>
      </c>
      <c r="C1507" t="s">
        <v>3442</v>
      </c>
      <c r="D1507" t="s">
        <v>20</v>
      </c>
      <c r="E1507" t="s">
        <v>3443</v>
      </c>
      <c r="F1507" t="s">
        <v>3438</v>
      </c>
      <c r="G1507">
        <v>0.84738000000000002</v>
      </c>
      <c r="H1507">
        <v>0.84706999999999999</v>
      </c>
      <c r="J1507">
        <v>4</v>
      </c>
      <c r="L1507">
        <v>3.68</v>
      </c>
      <c r="M1507" t="s">
        <v>13</v>
      </c>
      <c r="N1507">
        <f t="shared" si="233"/>
        <v>48626.390000001258</v>
      </c>
    </row>
    <row r="1508" spans="1:14" x14ac:dyDescent="0.2">
      <c r="A1508" t="s">
        <v>11</v>
      </c>
      <c r="B1508" t="s">
        <v>3444</v>
      </c>
      <c r="C1508" t="s">
        <v>130</v>
      </c>
      <c r="D1508" t="s">
        <v>20</v>
      </c>
      <c r="E1508" t="s">
        <v>3445</v>
      </c>
      <c r="F1508" t="s">
        <v>3446</v>
      </c>
      <c r="G1508">
        <v>0.84687000000000001</v>
      </c>
      <c r="H1508">
        <v>0.84419</v>
      </c>
      <c r="J1508">
        <v>4</v>
      </c>
      <c r="L1508">
        <v>-4</v>
      </c>
      <c r="M1508" t="s">
        <v>13</v>
      </c>
      <c r="N1508">
        <f t="shared" si="233"/>
        <v>48622.710000001258</v>
      </c>
    </row>
    <row r="1509" spans="1:14" x14ac:dyDescent="0.2">
      <c r="A1509" t="s">
        <v>11</v>
      </c>
      <c r="B1509" t="s">
        <v>3447</v>
      </c>
      <c r="C1509" t="s">
        <v>123</v>
      </c>
      <c r="D1509" t="s">
        <v>20</v>
      </c>
      <c r="E1509" t="s">
        <v>3448</v>
      </c>
      <c r="F1509" t="s">
        <v>3446</v>
      </c>
      <c r="G1509">
        <v>0.84746999999999995</v>
      </c>
      <c r="H1509">
        <v>0.84419</v>
      </c>
      <c r="J1509">
        <v>2</v>
      </c>
      <c r="L1509">
        <v>-2</v>
      </c>
      <c r="M1509" t="s">
        <v>13</v>
      </c>
      <c r="N1509">
        <f t="shared" si="233"/>
        <v>48626.710000001258</v>
      </c>
    </row>
    <row r="1510" spans="1:14" x14ac:dyDescent="0.2">
      <c r="A1510" t="s">
        <v>11</v>
      </c>
      <c r="B1510" t="s">
        <v>3449</v>
      </c>
      <c r="C1510" t="s">
        <v>28</v>
      </c>
      <c r="D1510" t="s">
        <v>20</v>
      </c>
      <c r="E1510" t="s">
        <v>3450</v>
      </c>
      <c r="F1510" t="s">
        <v>3446</v>
      </c>
      <c r="G1510">
        <v>0.84797999999999996</v>
      </c>
      <c r="H1510">
        <v>0.84419</v>
      </c>
      <c r="J1510">
        <v>1</v>
      </c>
      <c r="L1510">
        <v>-1</v>
      </c>
      <c r="M1510" t="s">
        <v>13</v>
      </c>
      <c r="N1510">
        <f t="shared" si="233"/>
        <v>48628.710000001258</v>
      </c>
    </row>
    <row r="1511" spans="1:14" x14ac:dyDescent="0.2">
      <c r="A1511" t="s">
        <v>11</v>
      </c>
      <c r="B1511" t="s">
        <v>3451</v>
      </c>
      <c r="C1511" t="s">
        <v>138</v>
      </c>
      <c r="D1511" t="s">
        <v>20</v>
      </c>
      <c r="E1511" t="s">
        <v>3452</v>
      </c>
      <c r="F1511" t="s">
        <v>3446</v>
      </c>
      <c r="G1511">
        <v>0.84630000000000005</v>
      </c>
      <c r="H1511">
        <v>0.84419</v>
      </c>
      <c r="J1511">
        <v>8</v>
      </c>
      <c r="L1511">
        <v>-8</v>
      </c>
      <c r="M1511" t="s">
        <v>13</v>
      </c>
      <c r="N1511">
        <f t="shared" si="233"/>
        <v>48629.710000001258</v>
      </c>
    </row>
    <row r="1512" spans="1:14" x14ac:dyDescent="0.2">
      <c r="A1512" t="s">
        <v>14</v>
      </c>
      <c r="B1512" t="s">
        <v>3453</v>
      </c>
      <c r="C1512" t="s">
        <v>28</v>
      </c>
      <c r="D1512" t="s">
        <v>20</v>
      </c>
      <c r="E1512" t="s">
        <v>3454</v>
      </c>
      <c r="F1512" t="s">
        <v>3455</v>
      </c>
      <c r="G1512">
        <v>0.84770999999999996</v>
      </c>
      <c r="H1512">
        <v>0.84769000000000005</v>
      </c>
      <c r="J1512">
        <v>1</v>
      </c>
      <c r="L1512">
        <v>0.92</v>
      </c>
      <c r="M1512" t="s">
        <v>13</v>
      </c>
      <c r="N1512">
        <f t="shared" si="233"/>
        <v>48637.710000001258</v>
      </c>
    </row>
    <row r="1513" spans="1:14" x14ac:dyDescent="0.2">
      <c r="A1513" t="s">
        <v>14</v>
      </c>
      <c r="B1513" t="s">
        <v>3456</v>
      </c>
      <c r="C1513" t="s">
        <v>121</v>
      </c>
      <c r="D1513" t="s">
        <v>20</v>
      </c>
      <c r="E1513" t="s">
        <v>3457</v>
      </c>
      <c r="F1513" t="s">
        <v>3455</v>
      </c>
      <c r="G1513">
        <v>0.84858999999999996</v>
      </c>
      <c r="H1513">
        <v>0.84769000000000005</v>
      </c>
      <c r="J1513">
        <v>2</v>
      </c>
      <c r="L1513">
        <v>1.84</v>
      </c>
      <c r="M1513" t="s">
        <v>13</v>
      </c>
      <c r="N1513">
        <f t="shared" si="233"/>
        <v>48636.79000000126</v>
      </c>
    </row>
    <row r="1514" spans="1:14" x14ac:dyDescent="0.2">
      <c r="A1514" t="s">
        <v>14</v>
      </c>
      <c r="B1514" t="s">
        <v>3458</v>
      </c>
      <c r="C1514" t="s">
        <v>34</v>
      </c>
      <c r="D1514" t="s">
        <v>20</v>
      </c>
      <c r="E1514" t="s">
        <v>3459</v>
      </c>
      <c r="F1514" t="s">
        <v>3460</v>
      </c>
      <c r="G1514">
        <v>0.85124</v>
      </c>
      <c r="H1514">
        <v>0.84804000000000002</v>
      </c>
      <c r="J1514">
        <v>1</v>
      </c>
      <c r="L1514">
        <v>0.92</v>
      </c>
      <c r="M1514" t="s">
        <v>13</v>
      </c>
      <c r="N1514">
        <f t="shared" si="233"/>
        <v>48634.950000001263</v>
      </c>
    </row>
    <row r="1515" spans="1:14" x14ac:dyDescent="0.2">
      <c r="A1515" t="s">
        <v>11</v>
      </c>
      <c r="B1515" t="s">
        <v>3461</v>
      </c>
      <c r="C1515" t="s">
        <v>34</v>
      </c>
      <c r="D1515" t="s">
        <v>20</v>
      </c>
      <c r="E1515" t="s">
        <v>3462</v>
      </c>
      <c r="F1515" t="s">
        <v>3463</v>
      </c>
      <c r="G1515">
        <v>0.85206000000000004</v>
      </c>
      <c r="H1515">
        <v>0.85121999999999998</v>
      </c>
      <c r="J1515">
        <v>1</v>
      </c>
      <c r="L1515">
        <v>-1</v>
      </c>
      <c r="M1515" t="s">
        <v>13</v>
      </c>
      <c r="N1515">
        <f t="shared" si="233"/>
        <v>48634.030000001265</v>
      </c>
    </row>
    <row r="1516" spans="1:14" x14ac:dyDescent="0.2">
      <c r="A1516" t="s">
        <v>11</v>
      </c>
      <c r="B1516" t="s">
        <v>3464</v>
      </c>
      <c r="C1516" t="s">
        <v>123</v>
      </c>
      <c r="D1516" t="s">
        <v>20</v>
      </c>
      <c r="E1516" t="s">
        <v>3465</v>
      </c>
      <c r="F1516" t="s">
        <v>3463</v>
      </c>
      <c r="G1516">
        <v>0.85102</v>
      </c>
      <c r="H1516">
        <v>0.85121999999999998</v>
      </c>
      <c r="J1516">
        <v>2</v>
      </c>
      <c r="L1516">
        <v>1.84</v>
      </c>
      <c r="M1516" t="s">
        <v>13</v>
      </c>
      <c r="N1516">
        <f t="shared" si="233"/>
        <v>48635.030000001265</v>
      </c>
    </row>
    <row r="1517" spans="1:14" x14ac:dyDescent="0.2">
      <c r="A1517" t="s">
        <v>11</v>
      </c>
      <c r="B1517" t="s">
        <v>3466</v>
      </c>
      <c r="C1517" t="s">
        <v>123</v>
      </c>
      <c r="D1517" t="s">
        <v>20</v>
      </c>
      <c r="E1517" t="s">
        <v>3467</v>
      </c>
      <c r="F1517" t="s">
        <v>3468</v>
      </c>
      <c r="G1517">
        <v>0.85029999999999994</v>
      </c>
      <c r="H1517">
        <v>0.85219</v>
      </c>
      <c r="J1517">
        <v>2</v>
      </c>
      <c r="L1517">
        <v>1.84</v>
      </c>
      <c r="M1517" t="s">
        <v>13</v>
      </c>
      <c r="N1517">
        <f t="shared" si="233"/>
        <v>48633.190000001268</v>
      </c>
    </row>
    <row r="1518" spans="1:14" x14ac:dyDescent="0.2">
      <c r="A1518" t="s">
        <v>11</v>
      </c>
      <c r="B1518" t="s">
        <v>3469</v>
      </c>
      <c r="C1518" t="s">
        <v>28</v>
      </c>
      <c r="D1518" t="s">
        <v>20</v>
      </c>
      <c r="E1518" t="s">
        <v>3470</v>
      </c>
      <c r="F1518" t="s">
        <v>3468</v>
      </c>
      <c r="G1518">
        <v>0.85145000000000004</v>
      </c>
      <c r="H1518">
        <v>0.85219</v>
      </c>
      <c r="J1518">
        <v>1</v>
      </c>
      <c r="L1518">
        <v>0.92</v>
      </c>
      <c r="M1518" t="s">
        <v>13</v>
      </c>
      <c r="N1518">
        <f t="shared" si="233"/>
        <v>48631.350000001272</v>
      </c>
    </row>
    <row r="1519" spans="1:14" x14ac:dyDescent="0.2">
      <c r="A1519" t="s">
        <v>14</v>
      </c>
      <c r="B1519" t="s">
        <v>3471</v>
      </c>
      <c r="C1519" t="s">
        <v>28</v>
      </c>
      <c r="D1519" t="s">
        <v>20</v>
      </c>
      <c r="E1519" t="s">
        <v>3472</v>
      </c>
      <c r="F1519" t="s">
        <v>3473</v>
      </c>
      <c r="G1519">
        <v>0.85199000000000003</v>
      </c>
      <c r="H1519">
        <v>0.85116999999999998</v>
      </c>
      <c r="J1519">
        <v>1</v>
      </c>
      <c r="L1519">
        <v>0.92</v>
      </c>
      <c r="M1519" t="s">
        <v>13</v>
      </c>
      <c r="N1519">
        <f t="shared" si="233"/>
        <v>48630.430000001274</v>
      </c>
    </row>
    <row r="1520" spans="1:14" x14ac:dyDescent="0.2">
      <c r="A1520" t="s">
        <v>11</v>
      </c>
      <c r="B1520" t="s">
        <v>3474</v>
      </c>
      <c r="C1520" t="s">
        <v>28</v>
      </c>
      <c r="D1520" t="s">
        <v>20</v>
      </c>
      <c r="E1520" t="s">
        <v>3475</v>
      </c>
      <c r="F1520" t="s">
        <v>3476</v>
      </c>
      <c r="G1520">
        <v>0.85375999999999996</v>
      </c>
      <c r="H1520">
        <v>0.85214000000000001</v>
      </c>
      <c r="J1520">
        <v>1</v>
      </c>
      <c r="L1520">
        <v>-1</v>
      </c>
      <c r="M1520" t="s">
        <v>13</v>
      </c>
      <c r="N1520">
        <f t="shared" si="233"/>
        <v>48629.510000001275</v>
      </c>
    </row>
    <row r="1521" spans="1:14" x14ac:dyDescent="0.2">
      <c r="A1521" t="s">
        <v>11</v>
      </c>
      <c r="B1521" t="s">
        <v>3477</v>
      </c>
      <c r="C1521" t="s">
        <v>143</v>
      </c>
      <c r="D1521" t="s">
        <v>20</v>
      </c>
      <c r="E1521" t="s">
        <v>3478</v>
      </c>
      <c r="F1521" t="s">
        <v>3476</v>
      </c>
      <c r="G1521">
        <v>0.85153999999999996</v>
      </c>
      <c r="H1521">
        <v>0.85214000000000001</v>
      </c>
      <c r="J1521">
        <v>4</v>
      </c>
      <c r="L1521">
        <v>3.68</v>
      </c>
      <c r="M1521" t="s">
        <v>13</v>
      </c>
      <c r="N1521">
        <f t="shared" si="233"/>
        <v>48630.510000001275</v>
      </c>
    </row>
    <row r="1522" spans="1:14" x14ac:dyDescent="0.2">
      <c r="A1522" t="s">
        <v>11</v>
      </c>
      <c r="B1522" t="s">
        <v>3479</v>
      </c>
      <c r="C1522" t="s">
        <v>36</v>
      </c>
      <c r="D1522" t="s">
        <v>20</v>
      </c>
      <c r="E1522" t="s">
        <v>3480</v>
      </c>
      <c r="F1522" t="s">
        <v>3476</v>
      </c>
      <c r="G1522">
        <v>0.85274000000000005</v>
      </c>
      <c r="H1522">
        <v>0.85214000000000001</v>
      </c>
      <c r="J1522">
        <v>2</v>
      </c>
      <c r="L1522">
        <v>-2</v>
      </c>
      <c r="M1522" t="s">
        <v>13</v>
      </c>
      <c r="N1522">
        <f t="shared" si="233"/>
        <v>48626.830000001275</v>
      </c>
    </row>
    <row r="1523" spans="1:14" x14ac:dyDescent="0.2">
      <c r="A1523" t="s">
        <v>14</v>
      </c>
      <c r="B1523" t="s">
        <v>3481</v>
      </c>
      <c r="C1523" t="s">
        <v>129</v>
      </c>
      <c r="D1523" t="s">
        <v>20</v>
      </c>
      <c r="E1523" t="s">
        <v>3482</v>
      </c>
      <c r="F1523" t="s">
        <v>3483</v>
      </c>
      <c r="G1523">
        <v>0.85285999999999995</v>
      </c>
      <c r="H1523">
        <v>0.85292999999999997</v>
      </c>
      <c r="J1523">
        <v>4</v>
      </c>
      <c r="L1523">
        <v>-4</v>
      </c>
      <c r="M1523" t="s">
        <v>13</v>
      </c>
      <c r="N1523">
        <f t="shared" si="233"/>
        <v>48628.830000001275</v>
      </c>
    </row>
    <row r="1524" spans="1:14" x14ac:dyDescent="0.2">
      <c r="A1524" t="s">
        <v>14</v>
      </c>
      <c r="B1524" t="s">
        <v>3484</v>
      </c>
      <c r="C1524" t="s">
        <v>150</v>
      </c>
      <c r="D1524" t="s">
        <v>20</v>
      </c>
      <c r="E1524" t="s">
        <v>3485</v>
      </c>
      <c r="F1524" t="s">
        <v>3483</v>
      </c>
      <c r="G1524">
        <v>0.85326999999999997</v>
      </c>
      <c r="H1524">
        <v>0.85292999999999997</v>
      </c>
      <c r="J1524">
        <v>8</v>
      </c>
      <c r="L1524">
        <v>7.36</v>
      </c>
      <c r="M1524" t="s">
        <v>13</v>
      </c>
      <c r="N1524">
        <f t="shared" si="233"/>
        <v>48632.830000001275</v>
      </c>
    </row>
    <row r="1525" spans="1:14" x14ac:dyDescent="0.2">
      <c r="A1525" t="s">
        <v>14</v>
      </c>
      <c r="B1525" t="s">
        <v>3486</v>
      </c>
      <c r="C1525" t="s">
        <v>123</v>
      </c>
      <c r="D1525" t="s">
        <v>20</v>
      </c>
      <c r="E1525" t="s">
        <v>3487</v>
      </c>
      <c r="F1525" t="s">
        <v>3483</v>
      </c>
      <c r="G1525">
        <v>0.85224999999999995</v>
      </c>
      <c r="H1525">
        <v>0.85292999999999997</v>
      </c>
      <c r="J1525">
        <v>2</v>
      </c>
      <c r="L1525">
        <v>-2</v>
      </c>
      <c r="M1525" t="s">
        <v>13</v>
      </c>
      <c r="N1525">
        <f t="shared" si="233"/>
        <v>48625.470000001274</v>
      </c>
    </row>
    <row r="1526" spans="1:14" x14ac:dyDescent="0.2">
      <c r="A1526" t="s">
        <v>14</v>
      </c>
      <c r="B1526" t="s">
        <v>3488</v>
      </c>
      <c r="C1526" t="s">
        <v>28</v>
      </c>
      <c r="D1526" t="s">
        <v>20</v>
      </c>
      <c r="E1526" t="s">
        <v>3489</v>
      </c>
      <c r="F1526" t="s">
        <v>3483</v>
      </c>
      <c r="G1526">
        <v>0.85168999999999995</v>
      </c>
      <c r="H1526">
        <v>0.85292999999999997</v>
      </c>
      <c r="J1526">
        <v>1</v>
      </c>
      <c r="L1526">
        <v>-1</v>
      </c>
      <c r="M1526" t="s">
        <v>13</v>
      </c>
      <c r="N1526">
        <f t="shared" si="233"/>
        <v>48627.470000001274</v>
      </c>
    </row>
    <row r="1527" spans="1:14" x14ac:dyDescent="0.2">
      <c r="A1527" t="s">
        <v>14</v>
      </c>
      <c r="B1527" t="s">
        <v>3490</v>
      </c>
      <c r="C1527" t="s">
        <v>28</v>
      </c>
      <c r="D1527" t="s">
        <v>20</v>
      </c>
      <c r="E1527" t="s">
        <v>3491</v>
      </c>
      <c r="F1527" t="s">
        <v>3492</v>
      </c>
      <c r="G1527">
        <v>0.85419</v>
      </c>
      <c r="H1527">
        <v>0.85177999999999998</v>
      </c>
      <c r="J1527">
        <v>1</v>
      </c>
      <c r="L1527">
        <v>0.92</v>
      </c>
      <c r="M1527" t="s">
        <v>13</v>
      </c>
      <c r="N1527">
        <f t="shared" si="233"/>
        <v>48628.470000001274</v>
      </c>
    </row>
    <row r="1528" spans="1:14" x14ac:dyDescent="0.2">
      <c r="A1528" t="s">
        <v>14</v>
      </c>
      <c r="B1528" t="s">
        <v>3493</v>
      </c>
      <c r="C1528" t="s">
        <v>28</v>
      </c>
      <c r="D1528" t="s">
        <v>20</v>
      </c>
      <c r="E1528" t="s">
        <v>3494</v>
      </c>
      <c r="F1528" t="s">
        <v>3495</v>
      </c>
      <c r="G1528">
        <v>0.85589000000000004</v>
      </c>
      <c r="H1528">
        <v>0.85331000000000001</v>
      </c>
      <c r="J1528">
        <v>1</v>
      </c>
      <c r="L1528">
        <v>0.92</v>
      </c>
      <c r="M1528" t="s">
        <v>13</v>
      </c>
      <c r="N1528">
        <f t="shared" si="233"/>
        <v>48627.550000001276</v>
      </c>
    </row>
    <row r="1529" spans="1:14" x14ac:dyDescent="0.2">
      <c r="A1529" t="s">
        <v>14</v>
      </c>
      <c r="B1529" t="s">
        <v>3496</v>
      </c>
      <c r="C1529" t="s">
        <v>36</v>
      </c>
      <c r="D1529" t="s">
        <v>20</v>
      </c>
      <c r="E1529" t="s">
        <v>3497</v>
      </c>
      <c r="F1529" t="s">
        <v>3495</v>
      </c>
      <c r="G1529">
        <v>0.85621000000000003</v>
      </c>
      <c r="H1529">
        <v>0.85331000000000001</v>
      </c>
      <c r="J1529">
        <v>2</v>
      </c>
      <c r="L1529">
        <v>1.84</v>
      </c>
      <c r="M1529" t="s">
        <v>13</v>
      </c>
      <c r="N1529">
        <f t="shared" si="233"/>
        <v>48626.630000001278</v>
      </c>
    </row>
    <row r="1530" spans="1:14" x14ac:dyDescent="0.2">
      <c r="A1530" t="s">
        <v>14</v>
      </c>
      <c r="B1530" t="s">
        <v>3498</v>
      </c>
      <c r="C1530" t="s">
        <v>28</v>
      </c>
      <c r="D1530" t="s">
        <v>20</v>
      </c>
      <c r="E1530" t="s">
        <v>3499</v>
      </c>
      <c r="F1530" t="s">
        <v>3500</v>
      </c>
      <c r="G1530">
        <v>0.85402999999999996</v>
      </c>
      <c r="H1530">
        <v>0.85633000000000004</v>
      </c>
      <c r="J1530">
        <v>1</v>
      </c>
      <c r="L1530">
        <v>-1</v>
      </c>
      <c r="M1530" t="s">
        <v>13</v>
      </c>
      <c r="N1530">
        <f t="shared" si="233"/>
        <v>48624.790000001281</v>
      </c>
    </row>
    <row r="1531" spans="1:14" x14ac:dyDescent="0.2">
      <c r="A1531" t="s">
        <v>14</v>
      </c>
      <c r="B1531" t="s">
        <v>3501</v>
      </c>
      <c r="C1531" t="s">
        <v>126</v>
      </c>
      <c r="D1531" t="s">
        <v>20</v>
      </c>
      <c r="E1531" t="s">
        <v>3502</v>
      </c>
      <c r="F1531" t="s">
        <v>3500</v>
      </c>
      <c r="G1531">
        <v>0.85560000000000003</v>
      </c>
      <c r="H1531">
        <v>0.85633000000000004</v>
      </c>
      <c r="J1531">
        <v>2</v>
      </c>
      <c r="L1531">
        <v>-2</v>
      </c>
      <c r="M1531" t="s">
        <v>13</v>
      </c>
      <c r="N1531">
        <f t="shared" si="233"/>
        <v>48625.790000001281</v>
      </c>
    </row>
    <row r="1532" spans="1:14" x14ac:dyDescent="0.2">
      <c r="A1532" t="s">
        <v>14</v>
      </c>
      <c r="B1532" t="s">
        <v>3503</v>
      </c>
      <c r="C1532" t="s">
        <v>71</v>
      </c>
      <c r="D1532" t="s">
        <v>20</v>
      </c>
      <c r="E1532" t="s">
        <v>3504</v>
      </c>
      <c r="F1532" t="s">
        <v>3500</v>
      </c>
      <c r="G1532">
        <v>0.85697999999999996</v>
      </c>
      <c r="H1532">
        <v>0.85633000000000004</v>
      </c>
      <c r="J1532">
        <v>4</v>
      </c>
      <c r="L1532">
        <v>3.68</v>
      </c>
      <c r="M1532" t="s">
        <v>13</v>
      </c>
      <c r="N1532">
        <f t="shared" si="233"/>
        <v>48627.790000001281</v>
      </c>
    </row>
    <row r="1533" spans="1:14" x14ac:dyDescent="0.2">
      <c r="A1533" t="s">
        <v>11</v>
      </c>
      <c r="B1533" t="s">
        <v>3505</v>
      </c>
      <c r="C1533" t="s">
        <v>28</v>
      </c>
      <c r="D1533" t="s">
        <v>20</v>
      </c>
      <c r="E1533" t="s">
        <v>3506</v>
      </c>
      <c r="F1533" t="s">
        <v>3507</v>
      </c>
      <c r="G1533">
        <v>0.85765000000000002</v>
      </c>
      <c r="H1533">
        <v>0.85441</v>
      </c>
      <c r="J1533">
        <v>1</v>
      </c>
      <c r="L1533">
        <v>-1</v>
      </c>
      <c r="M1533" t="s">
        <v>13</v>
      </c>
      <c r="N1533">
        <f t="shared" si="233"/>
        <v>48624.110000001281</v>
      </c>
    </row>
    <row r="1534" spans="1:14" x14ac:dyDescent="0.2">
      <c r="A1534" t="s">
        <v>11</v>
      </c>
      <c r="B1534" t="s">
        <v>3508</v>
      </c>
      <c r="C1534" t="s">
        <v>187</v>
      </c>
      <c r="D1534" t="s">
        <v>20</v>
      </c>
      <c r="E1534" t="s">
        <v>3509</v>
      </c>
      <c r="F1534" t="s">
        <v>3507</v>
      </c>
      <c r="G1534">
        <v>0.85592999999999997</v>
      </c>
      <c r="H1534">
        <v>0.85441</v>
      </c>
      <c r="J1534">
        <v>2</v>
      </c>
      <c r="L1534">
        <v>-2</v>
      </c>
      <c r="M1534" t="s">
        <v>13</v>
      </c>
      <c r="N1534">
        <f t="shared" si="233"/>
        <v>48625.110000001281</v>
      </c>
    </row>
    <row r="1535" spans="1:14" x14ac:dyDescent="0.2">
      <c r="A1535" t="s">
        <v>14</v>
      </c>
      <c r="B1535" t="s">
        <v>3510</v>
      </c>
      <c r="C1535" t="s">
        <v>158</v>
      </c>
      <c r="D1535" t="s">
        <v>20</v>
      </c>
      <c r="E1535" t="s">
        <v>3511</v>
      </c>
      <c r="F1535" t="s">
        <v>3512</v>
      </c>
      <c r="G1535">
        <v>0.85685</v>
      </c>
      <c r="H1535">
        <v>0.85760000000000003</v>
      </c>
      <c r="J1535">
        <v>2</v>
      </c>
      <c r="L1535">
        <v>-2</v>
      </c>
      <c r="M1535" t="s">
        <v>13</v>
      </c>
      <c r="N1535">
        <f t="shared" si="233"/>
        <v>48627.110000001281</v>
      </c>
    </row>
    <row r="1536" spans="1:14" x14ac:dyDescent="0.2">
      <c r="A1536" t="s">
        <v>14</v>
      </c>
      <c r="B1536" t="s">
        <v>3513</v>
      </c>
      <c r="C1536" t="s">
        <v>50</v>
      </c>
      <c r="D1536" t="s">
        <v>20</v>
      </c>
      <c r="E1536" t="s">
        <v>3514</v>
      </c>
      <c r="F1536" t="s">
        <v>3512</v>
      </c>
      <c r="G1536">
        <v>0.85802999999999996</v>
      </c>
      <c r="H1536">
        <v>0.85760000000000003</v>
      </c>
      <c r="J1536">
        <v>4</v>
      </c>
      <c r="L1536">
        <v>3.68</v>
      </c>
      <c r="M1536" t="s">
        <v>13</v>
      </c>
      <c r="N1536">
        <f t="shared" si="233"/>
        <v>48629.110000001281</v>
      </c>
    </row>
    <row r="1537" spans="1:14" x14ac:dyDescent="0.2">
      <c r="A1537" t="s">
        <v>14</v>
      </c>
      <c r="B1537" t="s">
        <v>3515</v>
      </c>
      <c r="C1537" t="s">
        <v>28</v>
      </c>
      <c r="D1537" t="s">
        <v>20</v>
      </c>
      <c r="E1537" t="s">
        <v>3516</v>
      </c>
      <c r="F1537" t="s">
        <v>3512</v>
      </c>
      <c r="G1537">
        <v>0.85568999999999995</v>
      </c>
      <c r="H1537">
        <v>0.85760000000000003</v>
      </c>
      <c r="J1537">
        <v>1</v>
      </c>
      <c r="L1537">
        <v>-1</v>
      </c>
      <c r="M1537" t="s">
        <v>13</v>
      </c>
      <c r="N1537">
        <f t="shared" si="233"/>
        <v>48625.430000001281</v>
      </c>
    </row>
    <row r="1538" spans="1:14" x14ac:dyDescent="0.2">
      <c r="A1538" t="s">
        <v>14</v>
      </c>
      <c r="B1538" t="s">
        <v>3517</v>
      </c>
      <c r="C1538" t="s">
        <v>28</v>
      </c>
      <c r="D1538" t="s">
        <v>20</v>
      </c>
      <c r="E1538" t="s">
        <v>3518</v>
      </c>
      <c r="F1538" t="s">
        <v>3519</v>
      </c>
      <c r="G1538">
        <v>0.85792999999999997</v>
      </c>
      <c r="H1538">
        <v>0.85594999999999999</v>
      </c>
      <c r="J1538">
        <v>1</v>
      </c>
      <c r="L1538">
        <v>0.92</v>
      </c>
      <c r="M1538" t="s">
        <v>13</v>
      </c>
      <c r="N1538">
        <f t="shared" si="233"/>
        <v>48626.430000001281</v>
      </c>
    </row>
    <row r="1539" spans="1:14" x14ac:dyDescent="0.2">
      <c r="A1539" t="s">
        <v>11</v>
      </c>
      <c r="B1539" t="s">
        <v>3520</v>
      </c>
      <c r="C1539" t="s">
        <v>127</v>
      </c>
      <c r="D1539" t="s">
        <v>20</v>
      </c>
      <c r="E1539" t="s">
        <v>3521</v>
      </c>
      <c r="F1539" t="s">
        <v>3522</v>
      </c>
      <c r="G1539">
        <v>0.85951999999999995</v>
      </c>
      <c r="H1539">
        <v>0.85794000000000004</v>
      </c>
      <c r="J1539">
        <v>2</v>
      </c>
      <c r="L1539">
        <v>-2</v>
      </c>
      <c r="M1539" t="s">
        <v>13</v>
      </c>
      <c r="N1539">
        <f t="shared" si="233"/>
        <v>48625.510000001283</v>
      </c>
    </row>
    <row r="1540" spans="1:14" x14ac:dyDescent="0.2">
      <c r="A1540" t="s">
        <v>11</v>
      </c>
      <c r="B1540" t="s">
        <v>3523</v>
      </c>
      <c r="C1540" t="s">
        <v>39</v>
      </c>
      <c r="D1540" t="s">
        <v>20</v>
      </c>
      <c r="E1540" t="s">
        <v>3524</v>
      </c>
      <c r="F1540" t="s">
        <v>3522</v>
      </c>
      <c r="G1540">
        <v>0.85868999999999995</v>
      </c>
      <c r="H1540">
        <v>0.85794000000000004</v>
      </c>
      <c r="J1540">
        <v>4</v>
      </c>
      <c r="L1540">
        <v>-4</v>
      </c>
      <c r="M1540" t="s">
        <v>13</v>
      </c>
      <c r="N1540">
        <f t="shared" ref="N1540:N1603" si="234">N1539-L1539</f>
        <v>48627.510000001283</v>
      </c>
    </row>
    <row r="1541" spans="1:14" x14ac:dyDescent="0.2">
      <c r="A1541" t="s">
        <v>11</v>
      </c>
      <c r="B1541" t="s">
        <v>3525</v>
      </c>
      <c r="C1541" t="s">
        <v>50</v>
      </c>
      <c r="D1541" t="s">
        <v>20</v>
      </c>
      <c r="E1541" t="s">
        <v>3526</v>
      </c>
      <c r="F1541" t="s">
        <v>3522</v>
      </c>
      <c r="G1541">
        <v>0.85785999999999996</v>
      </c>
      <c r="H1541">
        <v>0.85794000000000004</v>
      </c>
      <c r="J1541">
        <v>8</v>
      </c>
      <c r="L1541">
        <v>7.36</v>
      </c>
      <c r="M1541" t="s">
        <v>13</v>
      </c>
      <c r="N1541">
        <f t="shared" si="234"/>
        <v>48631.510000001283</v>
      </c>
    </row>
    <row r="1542" spans="1:14" x14ac:dyDescent="0.2">
      <c r="A1542" t="s">
        <v>11</v>
      </c>
      <c r="B1542" t="s">
        <v>3527</v>
      </c>
      <c r="C1542" t="s">
        <v>28</v>
      </c>
      <c r="D1542" t="s">
        <v>20</v>
      </c>
      <c r="E1542" t="s">
        <v>3528</v>
      </c>
      <c r="F1542" t="s">
        <v>3522</v>
      </c>
      <c r="G1542">
        <v>0.86082000000000003</v>
      </c>
      <c r="H1542">
        <v>0.85794000000000004</v>
      </c>
      <c r="J1542">
        <v>1</v>
      </c>
      <c r="L1542">
        <v>-1</v>
      </c>
      <c r="M1542" t="s">
        <v>13</v>
      </c>
      <c r="N1542">
        <f t="shared" si="234"/>
        <v>48624.150000001282</v>
      </c>
    </row>
    <row r="1543" spans="1:14" x14ac:dyDescent="0.2">
      <c r="A1543" t="s">
        <v>11</v>
      </c>
      <c r="B1543" t="s">
        <v>3529</v>
      </c>
      <c r="C1543" t="s">
        <v>28</v>
      </c>
      <c r="D1543" t="s">
        <v>37</v>
      </c>
      <c r="E1543" t="s">
        <v>3530</v>
      </c>
      <c r="F1543" t="s">
        <v>3531</v>
      </c>
      <c r="G1543">
        <v>1.91656</v>
      </c>
      <c r="H1543">
        <v>1.91415</v>
      </c>
      <c r="J1543">
        <v>1</v>
      </c>
      <c r="L1543">
        <v>-1</v>
      </c>
      <c r="M1543" t="s">
        <v>13</v>
      </c>
      <c r="N1543">
        <f t="shared" si="234"/>
        <v>48625.150000001282</v>
      </c>
    </row>
    <row r="1544" spans="1:14" x14ac:dyDescent="0.2">
      <c r="A1544" t="s">
        <v>11</v>
      </c>
      <c r="B1544" t="s">
        <v>3532</v>
      </c>
      <c r="C1544" t="s">
        <v>62</v>
      </c>
      <c r="D1544" t="s">
        <v>37</v>
      </c>
      <c r="E1544" t="s">
        <v>3533</v>
      </c>
      <c r="F1544" t="s">
        <v>3531</v>
      </c>
      <c r="G1544">
        <v>1.9141900000000001</v>
      </c>
      <c r="H1544">
        <v>1.91415</v>
      </c>
      <c r="J1544">
        <v>2</v>
      </c>
      <c r="L1544">
        <v>-2</v>
      </c>
      <c r="M1544" t="s">
        <v>13</v>
      </c>
      <c r="N1544">
        <f t="shared" si="234"/>
        <v>48626.150000001282</v>
      </c>
    </row>
    <row r="1545" spans="1:14" x14ac:dyDescent="0.2">
      <c r="A1545" t="s">
        <v>11</v>
      </c>
      <c r="B1545" t="s">
        <v>3534</v>
      </c>
      <c r="C1545" t="s">
        <v>126</v>
      </c>
      <c r="D1545" t="s">
        <v>37</v>
      </c>
      <c r="E1545" t="s">
        <v>3535</v>
      </c>
      <c r="F1545" t="s">
        <v>3536</v>
      </c>
      <c r="G1545">
        <v>1.91354</v>
      </c>
      <c r="H1545">
        <v>1.91658</v>
      </c>
      <c r="J1545">
        <v>2</v>
      </c>
      <c r="L1545">
        <v>1.84</v>
      </c>
      <c r="M1545" t="s">
        <v>13</v>
      </c>
      <c r="N1545">
        <f t="shared" si="234"/>
        <v>48628.150000001282</v>
      </c>
    </row>
    <row r="1546" spans="1:14" x14ac:dyDescent="0.2">
      <c r="A1546" t="s">
        <v>11</v>
      </c>
      <c r="B1546" t="s">
        <v>3537</v>
      </c>
      <c r="C1546" t="s">
        <v>28</v>
      </c>
      <c r="D1546" t="s">
        <v>37</v>
      </c>
      <c r="E1546" t="s">
        <v>3538</v>
      </c>
      <c r="F1546" t="s">
        <v>3536</v>
      </c>
      <c r="G1546">
        <v>1.9162699999999999</v>
      </c>
      <c r="H1546">
        <v>1.91658</v>
      </c>
      <c r="J1546">
        <v>1</v>
      </c>
      <c r="L1546">
        <v>0.92</v>
      </c>
      <c r="M1546" t="s">
        <v>13</v>
      </c>
      <c r="N1546">
        <f t="shared" si="234"/>
        <v>48626.310000001286</v>
      </c>
    </row>
    <row r="1547" spans="1:14" x14ac:dyDescent="0.2">
      <c r="A1547" t="s">
        <v>11</v>
      </c>
      <c r="B1547" t="s">
        <v>3539</v>
      </c>
      <c r="C1547" t="s">
        <v>28</v>
      </c>
      <c r="D1547" t="s">
        <v>37</v>
      </c>
      <c r="E1547" t="s">
        <v>3540</v>
      </c>
      <c r="F1547" t="s">
        <v>3541</v>
      </c>
      <c r="G1547">
        <v>1.91161</v>
      </c>
      <c r="H1547">
        <v>1.9160299999999999</v>
      </c>
      <c r="J1547">
        <v>1</v>
      </c>
      <c r="L1547">
        <v>0.92</v>
      </c>
      <c r="M1547" t="s">
        <v>13</v>
      </c>
      <c r="N1547">
        <f t="shared" si="234"/>
        <v>48625.390000001287</v>
      </c>
    </row>
    <row r="1548" spans="1:14" x14ac:dyDescent="0.2">
      <c r="A1548" t="s">
        <v>11</v>
      </c>
      <c r="B1548" t="s">
        <v>3542</v>
      </c>
      <c r="C1548" t="s">
        <v>28</v>
      </c>
      <c r="D1548" t="s">
        <v>37</v>
      </c>
      <c r="E1548" t="s">
        <v>3543</v>
      </c>
      <c r="F1548" t="s">
        <v>3544</v>
      </c>
      <c r="G1548">
        <v>1.9135200000000001</v>
      </c>
      <c r="H1548">
        <v>1.9113899999999999</v>
      </c>
      <c r="J1548">
        <v>1</v>
      </c>
      <c r="L1548">
        <v>-1</v>
      </c>
      <c r="M1548" t="s">
        <v>13</v>
      </c>
      <c r="N1548">
        <f t="shared" si="234"/>
        <v>48624.470000001289</v>
      </c>
    </row>
    <row r="1549" spans="1:14" x14ac:dyDescent="0.2">
      <c r="A1549" t="s">
        <v>11</v>
      </c>
      <c r="B1549" t="s">
        <v>3545</v>
      </c>
      <c r="C1549" t="s">
        <v>73</v>
      </c>
      <c r="D1549" t="s">
        <v>37</v>
      </c>
      <c r="E1549" t="s">
        <v>3546</v>
      </c>
      <c r="F1549" t="s">
        <v>3544</v>
      </c>
      <c r="G1549">
        <v>1.91032</v>
      </c>
      <c r="H1549">
        <v>1.9113899999999999</v>
      </c>
      <c r="J1549">
        <v>2</v>
      </c>
      <c r="L1549">
        <v>1.84</v>
      </c>
      <c r="M1549" t="s">
        <v>13</v>
      </c>
      <c r="N1549">
        <f t="shared" si="234"/>
        <v>48625.470000001289</v>
      </c>
    </row>
    <row r="1550" spans="1:14" x14ac:dyDescent="0.2">
      <c r="A1550" t="s">
        <v>11</v>
      </c>
      <c r="B1550" t="s">
        <v>3547</v>
      </c>
      <c r="C1550" t="s">
        <v>28</v>
      </c>
      <c r="D1550" t="s">
        <v>37</v>
      </c>
      <c r="E1550" t="s">
        <v>3548</v>
      </c>
      <c r="F1550" t="s">
        <v>3549</v>
      </c>
      <c r="G1550">
        <v>1.90872</v>
      </c>
      <c r="H1550">
        <v>1.91347</v>
      </c>
      <c r="J1550">
        <v>1</v>
      </c>
      <c r="L1550">
        <v>0.92</v>
      </c>
      <c r="M1550" t="s">
        <v>13</v>
      </c>
      <c r="N1550">
        <f t="shared" si="234"/>
        <v>48623.630000001293</v>
      </c>
    </row>
    <row r="1551" spans="1:14" x14ac:dyDescent="0.2">
      <c r="A1551" t="s">
        <v>14</v>
      </c>
      <c r="B1551" t="s">
        <v>3550</v>
      </c>
      <c r="C1551" t="s">
        <v>124</v>
      </c>
      <c r="D1551" t="s">
        <v>37</v>
      </c>
      <c r="E1551" t="s">
        <v>3551</v>
      </c>
      <c r="F1551" t="s">
        <v>3552</v>
      </c>
      <c r="G1551">
        <v>1.9094500000000001</v>
      </c>
      <c r="H1551">
        <v>1.9091499999999999</v>
      </c>
      <c r="J1551">
        <v>4</v>
      </c>
      <c r="L1551">
        <v>3.68</v>
      </c>
      <c r="M1551" t="s">
        <v>13</v>
      </c>
      <c r="N1551">
        <f t="shared" si="234"/>
        <v>48622.710000001294</v>
      </c>
    </row>
    <row r="1552" spans="1:14" x14ac:dyDescent="0.2">
      <c r="A1552" t="s">
        <v>14</v>
      </c>
      <c r="B1552" t="s">
        <v>3553</v>
      </c>
      <c r="C1552" t="s">
        <v>185</v>
      </c>
      <c r="D1552" t="s">
        <v>37</v>
      </c>
      <c r="E1552" t="s">
        <v>3554</v>
      </c>
      <c r="F1552" t="s">
        <v>3552</v>
      </c>
      <c r="G1552">
        <v>1.90723</v>
      </c>
      <c r="H1552">
        <v>1.9091499999999999</v>
      </c>
      <c r="J1552">
        <v>2</v>
      </c>
      <c r="L1552">
        <v>-2</v>
      </c>
      <c r="M1552" t="s">
        <v>13</v>
      </c>
      <c r="N1552">
        <f t="shared" si="234"/>
        <v>48619.030000001294</v>
      </c>
    </row>
    <row r="1553" spans="1:14" x14ac:dyDescent="0.2">
      <c r="A1553" t="s">
        <v>14</v>
      </c>
      <c r="B1553" t="s">
        <v>3555</v>
      </c>
      <c r="C1553" t="s">
        <v>28</v>
      </c>
      <c r="D1553" t="s">
        <v>37</v>
      </c>
      <c r="E1553" t="s">
        <v>3556</v>
      </c>
      <c r="F1553" t="s">
        <v>3552</v>
      </c>
      <c r="G1553">
        <v>1.90435</v>
      </c>
      <c r="H1553">
        <v>1.9091499999999999</v>
      </c>
      <c r="J1553">
        <v>1</v>
      </c>
      <c r="L1553">
        <v>-1</v>
      </c>
      <c r="M1553" t="s">
        <v>13</v>
      </c>
      <c r="N1553">
        <f t="shared" si="234"/>
        <v>48621.030000001294</v>
      </c>
    </row>
    <row r="1554" spans="1:14" x14ac:dyDescent="0.2">
      <c r="A1554" t="s">
        <v>14</v>
      </c>
      <c r="B1554" t="s">
        <v>3557</v>
      </c>
      <c r="C1554" t="s">
        <v>28</v>
      </c>
      <c r="D1554" t="s">
        <v>37</v>
      </c>
      <c r="E1554" t="s">
        <v>3558</v>
      </c>
      <c r="F1554" t="s">
        <v>3559</v>
      </c>
      <c r="G1554">
        <v>1.9101999999999999</v>
      </c>
      <c r="H1554">
        <v>1.90463</v>
      </c>
      <c r="J1554">
        <v>1</v>
      </c>
      <c r="L1554">
        <v>0.92</v>
      </c>
      <c r="M1554" t="s">
        <v>13</v>
      </c>
      <c r="N1554">
        <f t="shared" si="234"/>
        <v>48622.030000001294</v>
      </c>
    </row>
    <row r="1555" spans="1:14" x14ac:dyDescent="0.2">
      <c r="A1555" t="s">
        <v>14</v>
      </c>
      <c r="B1555" t="s">
        <v>3560</v>
      </c>
      <c r="C1555" t="s">
        <v>36</v>
      </c>
      <c r="D1555" t="s">
        <v>37</v>
      </c>
      <c r="E1555" t="s">
        <v>3561</v>
      </c>
      <c r="F1555" t="s">
        <v>3559</v>
      </c>
      <c r="G1555">
        <v>1.91181</v>
      </c>
      <c r="H1555">
        <v>1.90463</v>
      </c>
      <c r="J1555">
        <v>2</v>
      </c>
      <c r="L1555">
        <v>1.84</v>
      </c>
      <c r="M1555" t="s">
        <v>13</v>
      </c>
      <c r="N1555">
        <f t="shared" si="234"/>
        <v>48621.110000001296</v>
      </c>
    </row>
    <row r="1556" spans="1:14" x14ac:dyDescent="0.2">
      <c r="A1556" t="s">
        <v>11</v>
      </c>
      <c r="B1556" t="s">
        <v>3562</v>
      </c>
      <c r="C1556" t="s">
        <v>28</v>
      </c>
      <c r="D1556" t="s">
        <v>37</v>
      </c>
      <c r="E1556" t="s">
        <v>3563</v>
      </c>
      <c r="F1556" t="s">
        <v>3564</v>
      </c>
      <c r="G1556">
        <v>1.9131499999999999</v>
      </c>
      <c r="H1556">
        <v>1.9106300000000001</v>
      </c>
      <c r="J1556">
        <v>1</v>
      </c>
      <c r="L1556">
        <v>-1</v>
      </c>
      <c r="M1556" t="s">
        <v>13</v>
      </c>
      <c r="N1556">
        <f t="shared" si="234"/>
        <v>48619.270000001299</v>
      </c>
    </row>
    <row r="1557" spans="1:14" x14ac:dyDescent="0.2">
      <c r="A1557" t="s">
        <v>11</v>
      </c>
      <c r="B1557" t="s">
        <v>3565</v>
      </c>
      <c r="C1557" t="s">
        <v>155</v>
      </c>
      <c r="D1557" t="s">
        <v>37</v>
      </c>
      <c r="E1557" t="s">
        <v>3566</v>
      </c>
      <c r="F1557" t="s">
        <v>3564</v>
      </c>
      <c r="G1557">
        <v>1.911</v>
      </c>
      <c r="H1557">
        <v>1.9106300000000001</v>
      </c>
      <c r="J1557">
        <v>4</v>
      </c>
      <c r="L1557">
        <v>-4</v>
      </c>
      <c r="M1557" t="s">
        <v>13</v>
      </c>
      <c r="N1557">
        <f t="shared" si="234"/>
        <v>48620.270000001299</v>
      </c>
    </row>
    <row r="1558" spans="1:14" x14ac:dyDescent="0.2">
      <c r="A1558" t="s">
        <v>11</v>
      </c>
      <c r="B1558" t="s">
        <v>3567</v>
      </c>
      <c r="C1558" t="s">
        <v>43</v>
      </c>
      <c r="D1558" t="s">
        <v>37</v>
      </c>
      <c r="E1558" t="s">
        <v>3568</v>
      </c>
      <c r="F1558" t="s">
        <v>3564</v>
      </c>
      <c r="G1558">
        <v>1.9099900000000001</v>
      </c>
      <c r="H1558">
        <v>1.9106300000000001</v>
      </c>
      <c r="J1558">
        <v>8</v>
      </c>
      <c r="L1558">
        <v>7.36</v>
      </c>
      <c r="M1558" t="s">
        <v>13</v>
      </c>
      <c r="N1558">
        <f t="shared" si="234"/>
        <v>48624.270000001299</v>
      </c>
    </row>
    <row r="1559" spans="1:14" x14ac:dyDescent="0.2">
      <c r="A1559" t="s">
        <v>11</v>
      </c>
      <c r="B1559" t="s">
        <v>3569</v>
      </c>
      <c r="C1559" t="s">
        <v>128</v>
      </c>
      <c r="D1559" t="s">
        <v>37</v>
      </c>
      <c r="E1559" t="s">
        <v>3570</v>
      </c>
      <c r="F1559" t="s">
        <v>3564</v>
      </c>
      <c r="G1559">
        <v>1.91221</v>
      </c>
      <c r="H1559">
        <v>1.9106300000000001</v>
      </c>
      <c r="J1559">
        <v>2</v>
      </c>
      <c r="L1559">
        <v>-2</v>
      </c>
      <c r="M1559" t="s">
        <v>13</v>
      </c>
      <c r="N1559">
        <f t="shared" si="234"/>
        <v>48616.910000001299</v>
      </c>
    </row>
    <row r="1560" spans="1:14" x14ac:dyDescent="0.2">
      <c r="A1560" t="s">
        <v>11</v>
      </c>
      <c r="B1560" t="s">
        <v>3571</v>
      </c>
      <c r="C1560" t="s">
        <v>28</v>
      </c>
      <c r="D1560" t="s">
        <v>37</v>
      </c>
      <c r="E1560" t="s">
        <v>3572</v>
      </c>
      <c r="F1560" t="s">
        <v>3573</v>
      </c>
      <c r="G1560">
        <v>1.91238</v>
      </c>
      <c r="H1560">
        <v>1.9138999999999999</v>
      </c>
      <c r="J1560">
        <v>1</v>
      </c>
      <c r="L1560">
        <v>0.92</v>
      </c>
      <c r="M1560" t="s">
        <v>13</v>
      </c>
      <c r="N1560">
        <f t="shared" si="234"/>
        <v>48618.910000001299</v>
      </c>
    </row>
    <row r="1561" spans="1:14" x14ac:dyDescent="0.2">
      <c r="A1561" t="s">
        <v>14</v>
      </c>
      <c r="B1561" t="s">
        <v>3574</v>
      </c>
      <c r="C1561" t="s">
        <v>73</v>
      </c>
      <c r="D1561" t="s">
        <v>37</v>
      </c>
      <c r="E1561" t="s">
        <v>3575</v>
      </c>
      <c r="F1561" t="s">
        <v>3576</v>
      </c>
      <c r="G1561">
        <v>1.91072</v>
      </c>
      <c r="H1561">
        <v>1.91229</v>
      </c>
      <c r="J1561">
        <v>8</v>
      </c>
      <c r="L1561">
        <v>-8</v>
      </c>
      <c r="M1561" t="s">
        <v>13</v>
      </c>
      <c r="N1561">
        <f t="shared" si="234"/>
        <v>48617.9900000013</v>
      </c>
    </row>
    <row r="1562" spans="1:14" x14ac:dyDescent="0.2">
      <c r="A1562" t="s">
        <v>14</v>
      </c>
      <c r="B1562" t="s">
        <v>3577</v>
      </c>
      <c r="C1562" t="s">
        <v>143</v>
      </c>
      <c r="D1562" t="s">
        <v>37</v>
      </c>
      <c r="E1562" t="s">
        <v>3578</v>
      </c>
      <c r="F1562" t="s">
        <v>3576</v>
      </c>
      <c r="G1562">
        <v>1.90805</v>
      </c>
      <c r="H1562">
        <v>1.91229</v>
      </c>
      <c r="J1562">
        <v>2</v>
      </c>
      <c r="L1562">
        <v>-2</v>
      </c>
      <c r="M1562" t="s">
        <v>13</v>
      </c>
      <c r="N1562">
        <f t="shared" si="234"/>
        <v>48625.9900000013</v>
      </c>
    </row>
    <row r="1563" spans="1:14" x14ac:dyDescent="0.2">
      <c r="A1563" t="s">
        <v>14</v>
      </c>
      <c r="B1563" t="s">
        <v>3579</v>
      </c>
      <c r="C1563" t="s">
        <v>28</v>
      </c>
      <c r="D1563" t="s">
        <v>37</v>
      </c>
      <c r="E1563" t="s">
        <v>3580</v>
      </c>
      <c r="F1563" t="s">
        <v>3576</v>
      </c>
      <c r="G1563">
        <v>1.9068499999999999</v>
      </c>
      <c r="H1563">
        <v>1.91229</v>
      </c>
      <c r="J1563">
        <v>1</v>
      </c>
      <c r="L1563">
        <v>-1</v>
      </c>
      <c r="M1563" t="s">
        <v>13</v>
      </c>
      <c r="N1563">
        <f t="shared" si="234"/>
        <v>48627.9900000013</v>
      </c>
    </row>
    <row r="1564" spans="1:14" x14ac:dyDescent="0.2">
      <c r="A1564" t="s">
        <v>14</v>
      </c>
      <c r="B1564" t="s">
        <v>3581</v>
      </c>
      <c r="C1564" t="s">
        <v>133</v>
      </c>
      <c r="D1564" t="s">
        <v>37</v>
      </c>
      <c r="E1564" t="s">
        <v>3582</v>
      </c>
      <c r="F1564" t="s">
        <v>3576</v>
      </c>
      <c r="G1564">
        <v>1.9094</v>
      </c>
      <c r="H1564">
        <v>1.91229</v>
      </c>
      <c r="J1564">
        <v>4</v>
      </c>
      <c r="L1564">
        <v>-4</v>
      </c>
      <c r="M1564" t="s">
        <v>13</v>
      </c>
      <c r="N1564">
        <f t="shared" si="234"/>
        <v>48628.9900000013</v>
      </c>
    </row>
    <row r="1565" spans="1:14" x14ac:dyDescent="0.2">
      <c r="A1565" t="s">
        <v>11</v>
      </c>
      <c r="B1565" t="s">
        <v>3583</v>
      </c>
      <c r="C1565" t="s">
        <v>28</v>
      </c>
      <c r="D1565" t="s">
        <v>20</v>
      </c>
      <c r="E1565" t="s">
        <v>3584</v>
      </c>
      <c r="F1565" t="s">
        <v>3585</v>
      </c>
      <c r="G1565">
        <v>0.8679</v>
      </c>
      <c r="H1565">
        <v>0.87058999999999997</v>
      </c>
      <c r="J1565">
        <v>1</v>
      </c>
      <c r="L1565">
        <v>0.92</v>
      </c>
      <c r="M1565" t="s">
        <v>13</v>
      </c>
      <c r="N1565">
        <f t="shared" si="234"/>
        <v>48632.9900000013</v>
      </c>
    </row>
    <row r="1566" spans="1:14" x14ac:dyDescent="0.2">
      <c r="A1566" t="s">
        <v>11</v>
      </c>
      <c r="B1566" t="s">
        <v>3586</v>
      </c>
      <c r="C1566" t="s">
        <v>28</v>
      </c>
      <c r="D1566" t="s">
        <v>20</v>
      </c>
      <c r="E1566" t="s">
        <v>3587</v>
      </c>
      <c r="F1566" t="s">
        <v>3588</v>
      </c>
      <c r="G1566">
        <v>0.86780000000000002</v>
      </c>
      <c r="H1566">
        <v>0.86773999999999996</v>
      </c>
      <c r="J1566">
        <v>1</v>
      </c>
      <c r="L1566">
        <v>-1</v>
      </c>
      <c r="M1566" t="s">
        <v>13</v>
      </c>
      <c r="N1566">
        <f t="shared" si="234"/>
        <v>48632.070000001302</v>
      </c>
    </row>
    <row r="1567" spans="1:14" x14ac:dyDescent="0.2">
      <c r="A1567" t="s">
        <v>11</v>
      </c>
      <c r="B1567" t="s">
        <v>3589</v>
      </c>
      <c r="C1567" t="s">
        <v>71</v>
      </c>
      <c r="D1567" t="s">
        <v>20</v>
      </c>
      <c r="E1567" t="s">
        <v>3590</v>
      </c>
      <c r="F1567" t="s">
        <v>3588</v>
      </c>
      <c r="G1567">
        <v>0.86668000000000001</v>
      </c>
      <c r="H1567">
        <v>0.86773999999999996</v>
      </c>
      <c r="J1567">
        <v>2</v>
      </c>
      <c r="L1567">
        <v>1.84</v>
      </c>
      <c r="M1567" t="s">
        <v>13</v>
      </c>
      <c r="N1567">
        <f t="shared" si="234"/>
        <v>48633.070000001302</v>
      </c>
    </row>
    <row r="1568" spans="1:14" x14ac:dyDescent="0.2">
      <c r="A1568" t="s">
        <v>14</v>
      </c>
      <c r="B1568" t="s">
        <v>3591</v>
      </c>
      <c r="C1568" t="s">
        <v>153</v>
      </c>
      <c r="D1568" t="s">
        <v>20</v>
      </c>
      <c r="E1568" t="s">
        <v>3592</v>
      </c>
      <c r="F1568" t="s">
        <v>3593</v>
      </c>
      <c r="G1568">
        <v>0.86782000000000004</v>
      </c>
      <c r="H1568">
        <v>0.86758999999999997</v>
      </c>
      <c r="J1568">
        <v>2</v>
      </c>
      <c r="L1568">
        <v>1.84</v>
      </c>
      <c r="M1568" t="s">
        <v>13</v>
      </c>
      <c r="N1568">
        <f t="shared" si="234"/>
        <v>48631.230000001306</v>
      </c>
    </row>
    <row r="1569" spans="1:14" x14ac:dyDescent="0.2">
      <c r="A1569" t="s">
        <v>14</v>
      </c>
      <c r="B1569" t="s">
        <v>3594</v>
      </c>
      <c r="C1569" t="s">
        <v>28</v>
      </c>
      <c r="D1569" t="s">
        <v>20</v>
      </c>
      <c r="E1569" t="s">
        <v>3595</v>
      </c>
      <c r="F1569" t="s">
        <v>3593</v>
      </c>
      <c r="G1569">
        <v>0.86697999999999997</v>
      </c>
      <c r="H1569">
        <v>0.86758999999999997</v>
      </c>
      <c r="J1569">
        <v>1</v>
      </c>
      <c r="L1569">
        <v>-1</v>
      </c>
      <c r="M1569" t="s">
        <v>13</v>
      </c>
      <c r="N1569">
        <f t="shared" si="234"/>
        <v>48629.390000001309</v>
      </c>
    </row>
    <row r="1570" spans="1:14" x14ac:dyDescent="0.2">
      <c r="A1570" t="s">
        <v>14</v>
      </c>
      <c r="B1570" t="s">
        <v>3596</v>
      </c>
      <c r="C1570" t="s">
        <v>28</v>
      </c>
      <c r="D1570" t="s">
        <v>20</v>
      </c>
      <c r="E1570" t="s">
        <v>3597</v>
      </c>
      <c r="F1570" t="s">
        <v>3598</v>
      </c>
      <c r="G1570">
        <v>0.86834999999999996</v>
      </c>
      <c r="H1570">
        <v>0.86716000000000004</v>
      </c>
      <c r="J1570">
        <v>1</v>
      </c>
      <c r="L1570">
        <v>0.92</v>
      </c>
      <c r="M1570" t="s">
        <v>13</v>
      </c>
      <c r="N1570">
        <f t="shared" si="234"/>
        <v>48630.390000001309</v>
      </c>
    </row>
    <row r="1571" spans="1:14" x14ac:dyDescent="0.2">
      <c r="A1571" t="s">
        <v>14</v>
      </c>
      <c r="B1571" t="s">
        <v>3599</v>
      </c>
      <c r="C1571" t="s">
        <v>123</v>
      </c>
      <c r="D1571" t="s">
        <v>20</v>
      </c>
      <c r="E1571" t="s">
        <v>3600</v>
      </c>
      <c r="F1571" t="s">
        <v>3601</v>
      </c>
      <c r="G1571">
        <v>0.86983999999999995</v>
      </c>
      <c r="H1571">
        <v>0.86860999999999999</v>
      </c>
      <c r="J1571">
        <v>2</v>
      </c>
      <c r="L1571">
        <v>1.84</v>
      </c>
      <c r="M1571" t="s">
        <v>13</v>
      </c>
      <c r="N1571">
        <f t="shared" si="234"/>
        <v>48629.470000001311</v>
      </c>
    </row>
    <row r="1572" spans="1:14" x14ac:dyDescent="0.2">
      <c r="A1572" t="s">
        <v>14</v>
      </c>
      <c r="B1572" t="s">
        <v>3602</v>
      </c>
      <c r="C1572" t="s">
        <v>28</v>
      </c>
      <c r="D1572" t="s">
        <v>20</v>
      </c>
      <c r="E1572" t="s">
        <v>3603</v>
      </c>
      <c r="F1572" t="s">
        <v>3601</v>
      </c>
      <c r="G1572">
        <v>0.86909999999999998</v>
      </c>
      <c r="H1572">
        <v>0.86860999999999999</v>
      </c>
      <c r="J1572">
        <v>1</v>
      </c>
      <c r="L1572">
        <v>0.92</v>
      </c>
      <c r="M1572" t="s">
        <v>13</v>
      </c>
      <c r="N1572">
        <f t="shared" si="234"/>
        <v>48627.630000001314</v>
      </c>
    </row>
    <row r="1573" spans="1:14" x14ac:dyDescent="0.2">
      <c r="A1573" t="s">
        <v>11</v>
      </c>
      <c r="B1573" t="s">
        <v>3604</v>
      </c>
      <c r="C1573" t="s">
        <v>36</v>
      </c>
      <c r="D1573" t="s">
        <v>20</v>
      </c>
      <c r="E1573" t="s">
        <v>3605</v>
      </c>
      <c r="F1573" t="s">
        <v>3606</v>
      </c>
      <c r="G1573">
        <v>0.86919000000000002</v>
      </c>
      <c r="H1573">
        <v>0.86921999999999999</v>
      </c>
      <c r="J1573">
        <v>2</v>
      </c>
      <c r="L1573">
        <v>1.84</v>
      </c>
      <c r="M1573" t="s">
        <v>13</v>
      </c>
      <c r="N1573">
        <f t="shared" si="234"/>
        <v>48626.710000001316</v>
      </c>
    </row>
    <row r="1574" spans="1:14" x14ac:dyDescent="0.2">
      <c r="A1574" t="s">
        <v>11</v>
      </c>
      <c r="B1574" t="s">
        <v>3607</v>
      </c>
      <c r="C1574" t="s">
        <v>33</v>
      </c>
      <c r="D1574" t="s">
        <v>20</v>
      </c>
      <c r="E1574" t="s">
        <v>3608</v>
      </c>
      <c r="F1574" t="s">
        <v>3606</v>
      </c>
      <c r="G1574">
        <v>0.87080000000000002</v>
      </c>
      <c r="H1574">
        <v>0.86921999999999999</v>
      </c>
      <c r="J1574">
        <v>1</v>
      </c>
      <c r="L1574">
        <v>-1</v>
      </c>
      <c r="M1574" t="s">
        <v>13</v>
      </c>
      <c r="N1574">
        <f t="shared" si="234"/>
        <v>48624.87000000132</v>
      </c>
    </row>
    <row r="1575" spans="1:14" x14ac:dyDescent="0.2">
      <c r="A1575" t="s">
        <v>11</v>
      </c>
      <c r="B1575" t="s">
        <v>3609</v>
      </c>
      <c r="C1575" t="s">
        <v>28</v>
      </c>
      <c r="D1575" t="s">
        <v>20</v>
      </c>
      <c r="E1575" t="s">
        <v>3610</v>
      </c>
      <c r="F1575" t="s">
        <v>3611</v>
      </c>
      <c r="G1575">
        <v>0.87177000000000004</v>
      </c>
      <c r="H1575">
        <v>0.87165999999999999</v>
      </c>
      <c r="J1575">
        <v>1</v>
      </c>
      <c r="L1575">
        <v>-1</v>
      </c>
      <c r="M1575" t="s">
        <v>13</v>
      </c>
      <c r="N1575">
        <f t="shared" si="234"/>
        <v>48625.87000000132</v>
      </c>
    </row>
    <row r="1576" spans="1:14" x14ac:dyDescent="0.2">
      <c r="A1576" t="s">
        <v>11</v>
      </c>
      <c r="B1576" t="s">
        <v>3612</v>
      </c>
      <c r="C1576" t="s">
        <v>43</v>
      </c>
      <c r="D1576" t="s">
        <v>20</v>
      </c>
      <c r="E1576" t="s">
        <v>3613</v>
      </c>
      <c r="F1576" t="s">
        <v>3611</v>
      </c>
      <c r="G1576">
        <v>0.87117</v>
      </c>
      <c r="H1576">
        <v>0.87165999999999999</v>
      </c>
      <c r="J1576">
        <v>2</v>
      </c>
      <c r="L1576">
        <v>1.84</v>
      </c>
      <c r="M1576" t="s">
        <v>13</v>
      </c>
      <c r="N1576">
        <f t="shared" si="234"/>
        <v>48626.87000000132</v>
      </c>
    </row>
    <row r="1577" spans="1:14" x14ac:dyDescent="0.2">
      <c r="A1577" t="s">
        <v>14</v>
      </c>
      <c r="B1577" t="s">
        <v>1467</v>
      </c>
      <c r="C1577" t="s">
        <v>28</v>
      </c>
      <c r="D1577" t="s">
        <v>20</v>
      </c>
      <c r="E1577" t="s">
        <v>1468</v>
      </c>
      <c r="F1577" t="s">
        <v>1469</v>
      </c>
      <c r="G1577">
        <v>0.87051999999999996</v>
      </c>
      <c r="H1577">
        <v>0.87182000000000004</v>
      </c>
      <c r="J1577">
        <v>1</v>
      </c>
      <c r="L1577">
        <v>-1</v>
      </c>
      <c r="M1577" t="s">
        <v>13</v>
      </c>
      <c r="N1577">
        <f t="shared" si="234"/>
        <v>48625.030000001323</v>
      </c>
    </row>
    <row r="1578" spans="1:14" x14ac:dyDescent="0.2">
      <c r="A1578" t="s">
        <v>14</v>
      </c>
      <c r="B1578" t="s">
        <v>1470</v>
      </c>
      <c r="C1578" t="s">
        <v>63</v>
      </c>
      <c r="D1578" t="s">
        <v>20</v>
      </c>
      <c r="E1578" t="s">
        <v>1471</v>
      </c>
      <c r="F1578" t="s">
        <v>1469</v>
      </c>
      <c r="G1578">
        <v>0.87177000000000004</v>
      </c>
      <c r="H1578">
        <v>0.87182000000000004</v>
      </c>
      <c r="J1578">
        <v>2</v>
      </c>
      <c r="L1578">
        <v>-2</v>
      </c>
      <c r="M1578" t="s">
        <v>13</v>
      </c>
      <c r="N1578">
        <f t="shared" si="234"/>
        <v>48626.030000001323</v>
      </c>
    </row>
    <row r="1579" spans="1:14" x14ac:dyDescent="0.2">
      <c r="A1579" t="s">
        <v>14</v>
      </c>
      <c r="B1579" t="s">
        <v>1472</v>
      </c>
      <c r="C1579" t="s">
        <v>28</v>
      </c>
      <c r="D1579" t="s">
        <v>20</v>
      </c>
      <c r="E1579" t="s">
        <v>1473</v>
      </c>
      <c r="F1579" t="s">
        <v>1474</v>
      </c>
      <c r="G1579">
        <v>0.87133000000000005</v>
      </c>
      <c r="H1579">
        <v>0.87019000000000002</v>
      </c>
      <c r="J1579">
        <v>1</v>
      </c>
      <c r="L1579">
        <v>0.92</v>
      </c>
      <c r="M1579" t="s">
        <v>13</v>
      </c>
      <c r="N1579">
        <f t="shared" si="234"/>
        <v>48628.030000001323</v>
      </c>
    </row>
    <row r="1580" spans="1:14" x14ac:dyDescent="0.2">
      <c r="A1580" t="s">
        <v>14</v>
      </c>
      <c r="B1580" t="s">
        <v>1475</v>
      </c>
      <c r="C1580" t="s">
        <v>137</v>
      </c>
      <c r="D1580" t="s">
        <v>20</v>
      </c>
      <c r="E1580" t="s">
        <v>1476</v>
      </c>
      <c r="F1580" t="s">
        <v>1474</v>
      </c>
      <c r="G1580">
        <v>0.87302999999999997</v>
      </c>
      <c r="H1580">
        <v>0.87019000000000002</v>
      </c>
      <c r="J1580">
        <v>4</v>
      </c>
      <c r="L1580">
        <v>3.68</v>
      </c>
      <c r="M1580" t="s">
        <v>13</v>
      </c>
      <c r="N1580">
        <f t="shared" si="234"/>
        <v>48627.110000001325</v>
      </c>
    </row>
    <row r="1581" spans="1:14" x14ac:dyDescent="0.2">
      <c r="A1581" t="s">
        <v>14</v>
      </c>
      <c r="B1581" t="s">
        <v>1477</v>
      </c>
      <c r="C1581" t="s">
        <v>122</v>
      </c>
      <c r="D1581" t="s">
        <v>20</v>
      </c>
      <c r="E1581" t="s">
        <v>1478</v>
      </c>
      <c r="F1581" t="s">
        <v>1474</v>
      </c>
      <c r="G1581">
        <v>0.87239999999999995</v>
      </c>
      <c r="H1581">
        <v>0.87019000000000002</v>
      </c>
      <c r="J1581">
        <v>2</v>
      </c>
      <c r="L1581">
        <v>1.84</v>
      </c>
      <c r="M1581" t="s">
        <v>13</v>
      </c>
      <c r="N1581">
        <f t="shared" si="234"/>
        <v>48623.430000001325</v>
      </c>
    </row>
    <row r="1582" spans="1:14" x14ac:dyDescent="0.2">
      <c r="A1582" t="s">
        <v>14</v>
      </c>
      <c r="B1582" t="s">
        <v>1479</v>
      </c>
      <c r="C1582" t="s">
        <v>28</v>
      </c>
      <c r="D1582" t="s">
        <v>20</v>
      </c>
      <c r="E1582" t="s">
        <v>1480</v>
      </c>
      <c r="F1582" t="s">
        <v>1481</v>
      </c>
      <c r="G1582">
        <v>0.87339</v>
      </c>
      <c r="H1582">
        <v>0.87114000000000003</v>
      </c>
      <c r="J1582">
        <v>1</v>
      </c>
      <c r="L1582">
        <v>0.92</v>
      </c>
      <c r="M1582" t="s">
        <v>13</v>
      </c>
      <c r="N1582">
        <f t="shared" si="234"/>
        <v>48621.590000001328</v>
      </c>
    </row>
    <row r="1583" spans="1:14" x14ac:dyDescent="0.2">
      <c r="A1583" t="s">
        <v>11</v>
      </c>
      <c r="B1583" t="s">
        <v>1482</v>
      </c>
      <c r="C1583" t="s">
        <v>41</v>
      </c>
      <c r="D1583" t="s">
        <v>20</v>
      </c>
      <c r="E1583" t="s">
        <v>1483</v>
      </c>
      <c r="F1583" t="s">
        <v>1484</v>
      </c>
      <c r="G1583">
        <v>0.87295</v>
      </c>
      <c r="H1583">
        <v>0.87319000000000002</v>
      </c>
      <c r="J1583">
        <v>2</v>
      </c>
      <c r="L1583">
        <v>1.84</v>
      </c>
      <c r="M1583" t="s">
        <v>13</v>
      </c>
      <c r="N1583">
        <f t="shared" si="234"/>
        <v>48620.67000000133</v>
      </c>
    </row>
    <row r="1584" spans="1:14" x14ac:dyDescent="0.2">
      <c r="A1584" t="s">
        <v>11</v>
      </c>
      <c r="B1584" t="s">
        <v>1485</v>
      </c>
      <c r="C1584" t="s">
        <v>28</v>
      </c>
      <c r="D1584" t="s">
        <v>20</v>
      </c>
      <c r="E1584" t="s">
        <v>1486</v>
      </c>
      <c r="F1584" t="s">
        <v>1484</v>
      </c>
      <c r="G1584">
        <v>0.87404000000000004</v>
      </c>
      <c r="H1584">
        <v>0.87319000000000002</v>
      </c>
      <c r="J1584">
        <v>1</v>
      </c>
      <c r="L1584">
        <v>-1</v>
      </c>
      <c r="M1584" t="s">
        <v>13</v>
      </c>
      <c r="N1584">
        <f t="shared" si="234"/>
        <v>48618.830000001333</v>
      </c>
    </row>
    <row r="1585" spans="1:14" x14ac:dyDescent="0.2">
      <c r="A1585" t="s">
        <v>11</v>
      </c>
      <c r="B1585" t="s">
        <v>1487</v>
      </c>
      <c r="C1585" t="s">
        <v>28</v>
      </c>
      <c r="D1585" t="s">
        <v>20</v>
      </c>
      <c r="E1585" t="s">
        <v>1488</v>
      </c>
      <c r="F1585" t="s">
        <v>1489</v>
      </c>
      <c r="G1585">
        <v>0.87168999999999996</v>
      </c>
      <c r="H1585">
        <v>0.87412999999999996</v>
      </c>
      <c r="J1585">
        <v>1</v>
      </c>
      <c r="L1585">
        <v>0.92</v>
      </c>
      <c r="M1585" t="s">
        <v>13</v>
      </c>
      <c r="N1585">
        <f t="shared" si="234"/>
        <v>48619.830000001333</v>
      </c>
    </row>
    <row r="1586" spans="1:14" x14ac:dyDescent="0.2">
      <c r="A1586" t="s">
        <v>11</v>
      </c>
      <c r="B1586" t="s">
        <v>1490</v>
      </c>
      <c r="C1586" t="s">
        <v>28</v>
      </c>
      <c r="D1586" t="s">
        <v>20</v>
      </c>
      <c r="E1586" t="s">
        <v>1491</v>
      </c>
      <c r="F1586" t="s">
        <v>1492</v>
      </c>
      <c r="G1586">
        <v>0.86934</v>
      </c>
      <c r="H1586">
        <v>0.87080999999999997</v>
      </c>
      <c r="J1586">
        <v>1</v>
      </c>
      <c r="L1586">
        <v>0.92</v>
      </c>
      <c r="M1586" t="s">
        <v>13</v>
      </c>
      <c r="N1586">
        <f t="shared" si="234"/>
        <v>48618.910000001335</v>
      </c>
    </row>
    <row r="1587" spans="1:14" x14ac:dyDescent="0.2">
      <c r="A1587" t="s">
        <v>11</v>
      </c>
      <c r="B1587" t="s">
        <v>1493</v>
      </c>
      <c r="C1587" t="s">
        <v>28</v>
      </c>
      <c r="D1587" t="s">
        <v>20</v>
      </c>
      <c r="E1587" t="s">
        <v>1494</v>
      </c>
      <c r="F1587" t="s">
        <v>1495</v>
      </c>
      <c r="G1587">
        <v>0.86570999999999998</v>
      </c>
      <c r="H1587">
        <v>0.86914999999999998</v>
      </c>
      <c r="J1587">
        <v>1</v>
      </c>
      <c r="L1587">
        <v>0.92</v>
      </c>
      <c r="M1587" t="s">
        <v>13</v>
      </c>
      <c r="N1587">
        <f t="shared" si="234"/>
        <v>48617.990000001337</v>
      </c>
    </row>
    <row r="1588" spans="1:14" x14ac:dyDescent="0.2">
      <c r="A1588" t="s">
        <v>14</v>
      </c>
      <c r="B1588" t="s">
        <v>1496</v>
      </c>
      <c r="C1588" t="s">
        <v>138</v>
      </c>
      <c r="D1588" t="s">
        <v>20</v>
      </c>
      <c r="E1588" t="s">
        <v>1497</v>
      </c>
      <c r="F1588" t="s">
        <v>1498</v>
      </c>
      <c r="G1588">
        <v>0.86294000000000004</v>
      </c>
      <c r="H1588">
        <v>0.86553999999999998</v>
      </c>
      <c r="J1588">
        <v>2</v>
      </c>
      <c r="L1588">
        <v>-2</v>
      </c>
      <c r="M1588" t="s">
        <v>13</v>
      </c>
      <c r="N1588">
        <f t="shared" si="234"/>
        <v>48617.070000001338</v>
      </c>
    </row>
    <row r="1589" spans="1:14" x14ac:dyDescent="0.2">
      <c r="A1589" t="s">
        <v>14</v>
      </c>
      <c r="B1589" t="s">
        <v>1499</v>
      </c>
      <c r="C1589" t="s">
        <v>28</v>
      </c>
      <c r="D1589" t="s">
        <v>20</v>
      </c>
      <c r="E1589" t="s">
        <v>1500</v>
      </c>
      <c r="F1589" t="s">
        <v>1498</v>
      </c>
      <c r="G1589">
        <v>0.86175000000000002</v>
      </c>
      <c r="H1589">
        <v>0.86553999999999998</v>
      </c>
      <c r="J1589">
        <v>1</v>
      </c>
      <c r="L1589">
        <v>-1</v>
      </c>
      <c r="M1589" t="s">
        <v>13</v>
      </c>
      <c r="N1589">
        <f t="shared" si="234"/>
        <v>48619.070000001338</v>
      </c>
    </row>
    <row r="1590" spans="1:14" x14ac:dyDescent="0.2">
      <c r="A1590" t="s">
        <v>14</v>
      </c>
      <c r="B1590" t="s">
        <v>1501</v>
      </c>
      <c r="C1590" t="s">
        <v>159</v>
      </c>
      <c r="D1590" t="s">
        <v>20</v>
      </c>
      <c r="E1590" t="s">
        <v>1502</v>
      </c>
      <c r="F1590" t="s">
        <v>1498</v>
      </c>
      <c r="G1590">
        <v>0.86397000000000002</v>
      </c>
      <c r="H1590">
        <v>0.86553999999999998</v>
      </c>
      <c r="J1590">
        <v>4</v>
      </c>
      <c r="L1590">
        <v>-4</v>
      </c>
      <c r="M1590" t="s">
        <v>13</v>
      </c>
      <c r="N1590">
        <f t="shared" si="234"/>
        <v>48620.070000001338</v>
      </c>
    </row>
    <row r="1591" spans="1:14" x14ac:dyDescent="0.2">
      <c r="A1591" t="s">
        <v>11</v>
      </c>
      <c r="B1591" t="s">
        <v>1503</v>
      </c>
      <c r="C1591" t="s">
        <v>28</v>
      </c>
      <c r="D1591" t="s">
        <v>20</v>
      </c>
      <c r="E1591" t="s">
        <v>1504</v>
      </c>
      <c r="F1591" t="s">
        <v>1505</v>
      </c>
      <c r="G1591">
        <v>0.86151999999999995</v>
      </c>
      <c r="H1591">
        <v>0.86168999999999996</v>
      </c>
      <c r="J1591">
        <v>1</v>
      </c>
      <c r="L1591">
        <v>0.92</v>
      </c>
      <c r="M1591" t="s">
        <v>13</v>
      </c>
      <c r="N1591">
        <f t="shared" si="234"/>
        <v>48624.070000001338</v>
      </c>
    </row>
    <row r="1592" spans="1:14" x14ac:dyDescent="0.2">
      <c r="A1592" t="s">
        <v>11</v>
      </c>
      <c r="B1592" t="s">
        <v>1506</v>
      </c>
      <c r="C1592" t="s">
        <v>100</v>
      </c>
      <c r="D1592" t="s">
        <v>20</v>
      </c>
      <c r="E1592" t="s">
        <v>1507</v>
      </c>
      <c r="F1592" t="s">
        <v>1505</v>
      </c>
      <c r="G1592">
        <v>0.86070999999999998</v>
      </c>
      <c r="H1592">
        <v>0.86168999999999996</v>
      </c>
      <c r="J1592">
        <v>2</v>
      </c>
      <c r="L1592">
        <v>1.84</v>
      </c>
      <c r="M1592" t="s">
        <v>13</v>
      </c>
      <c r="N1592">
        <f t="shared" si="234"/>
        <v>48623.15000000134</v>
      </c>
    </row>
    <row r="1593" spans="1:14" x14ac:dyDescent="0.2">
      <c r="A1593" t="s">
        <v>14</v>
      </c>
      <c r="B1593" t="s">
        <v>1508</v>
      </c>
      <c r="C1593" t="s">
        <v>72</v>
      </c>
      <c r="D1593" t="s">
        <v>20</v>
      </c>
      <c r="E1593" t="s">
        <v>1509</v>
      </c>
      <c r="F1593" t="s">
        <v>1510</v>
      </c>
      <c r="G1593">
        <v>0.85918000000000005</v>
      </c>
      <c r="H1593">
        <v>0.86145000000000005</v>
      </c>
      <c r="J1593">
        <v>2</v>
      </c>
      <c r="L1593">
        <v>-2</v>
      </c>
      <c r="M1593" t="s">
        <v>13</v>
      </c>
      <c r="N1593">
        <f t="shared" si="234"/>
        <v>48621.310000001344</v>
      </c>
    </row>
    <row r="1594" spans="1:14" x14ac:dyDescent="0.2">
      <c r="A1594" t="s">
        <v>14</v>
      </c>
      <c r="B1594" t="s">
        <v>1511</v>
      </c>
      <c r="C1594" t="s">
        <v>28</v>
      </c>
      <c r="D1594" t="s">
        <v>20</v>
      </c>
      <c r="E1594" t="s">
        <v>1512</v>
      </c>
      <c r="F1594" t="s">
        <v>1510</v>
      </c>
      <c r="G1594">
        <v>0.85760000000000003</v>
      </c>
      <c r="H1594">
        <v>0.86145000000000005</v>
      </c>
      <c r="J1594">
        <v>1</v>
      </c>
      <c r="L1594">
        <v>-1</v>
      </c>
      <c r="M1594" t="s">
        <v>13</v>
      </c>
      <c r="N1594">
        <f t="shared" si="234"/>
        <v>48623.310000001344</v>
      </c>
    </row>
    <row r="1595" spans="1:14" x14ac:dyDescent="0.2">
      <c r="A1595" t="s">
        <v>14</v>
      </c>
      <c r="B1595" t="s">
        <v>1513</v>
      </c>
      <c r="C1595" t="s">
        <v>100</v>
      </c>
      <c r="D1595" t="s">
        <v>20</v>
      </c>
      <c r="E1595" t="s">
        <v>1514</v>
      </c>
      <c r="F1595" t="s">
        <v>1510</v>
      </c>
      <c r="G1595">
        <v>0.86024</v>
      </c>
      <c r="H1595">
        <v>0.86145000000000005</v>
      </c>
      <c r="J1595">
        <v>4</v>
      </c>
      <c r="L1595">
        <v>-4</v>
      </c>
      <c r="M1595" t="s">
        <v>13</v>
      </c>
      <c r="N1595">
        <f t="shared" si="234"/>
        <v>48624.310000001344</v>
      </c>
    </row>
    <row r="1596" spans="1:14" x14ac:dyDescent="0.2">
      <c r="A1596" t="s">
        <v>11</v>
      </c>
      <c r="B1596" t="s">
        <v>1515</v>
      </c>
      <c r="C1596" t="s">
        <v>28</v>
      </c>
      <c r="D1596" t="s">
        <v>20</v>
      </c>
      <c r="E1596" t="s">
        <v>1516</v>
      </c>
      <c r="F1596" t="s">
        <v>1517</v>
      </c>
      <c r="G1596">
        <v>0.85972000000000004</v>
      </c>
      <c r="H1596">
        <v>0.85768999999999995</v>
      </c>
      <c r="J1596">
        <v>1</v>
      </c>
      <c r="L1596">
        <v>-1</v>
      </c>
      <c r="M1596" t="s">
        <v>13</v>
      </c>
      <c r="N1596">
        <f t="shared" si="234"/>
        <v>48628.310000001344</v>
      </c>
    </row>
    <row r="1597" spans="1:14" x14ac:dyDescent="0.2">
      <c r="A1597" t="s">
        <v>11</v>
      </c>
      <c r="B1597" t="s">
        <v>1518</v>
      </c>
      <c r="C1597" t="s">
        <v>77</v>
      </c>
      <c r="D1597" t="s">
        <v>20</v>
      </c>
      <c r="E1597" t="s">
        <v>1519</v>
      </c>
      <c r="F1597" t="s">
        <v>1517</v>
      </c>
      <c r="G1597">
        <v>0.85919000000000001</v>
      </c>
      <c r="H1597">
        <v>0.85768999999999995</v>
      </c>
      <c r="J1597">
        <v>2</v>
      </c>
      <c r="L1597">
        <v>-2</v>
      </c>
      <c r="M1597" t="s">
        <v>13</v>
      </c>
      <c r="N1597">
        <f t="shared" si="234"/>
        <v>48629.310000001344</v>
      </c>
    </row>
    <row r="1598" spans="1:14" x14ac:dyDescent="0.2">
      <c r="A1598" t="s">
        <v>11</v>
      </c>
      <c r="B1598" t="s">
        <v>1520</v>
      </c>
      <c r="C1598" t="s">
        <v>100</v>
      </c>
      <c r="D1598" t="s">
        <v>20</v>
      </c>
      <c r="E1598" t="s">
        <v>1521</v>
      </c>
      <c r="F1598" t="s">
        <v>1517</v>
      </c>
      <c r="G1598">
        <v>0.85826999999999998</v>
      </c>
      <c r="H1598">
        <v>0.85768999999999995</v>
      </c>
      <c r="J1598">
        <v>4</v>
      </c>
      <c r="L1598">
        <v>-4</v>
      </c>
      <c r="M1598" t="s">
        <v>13</v>
      </c>
      <c r="N1598">
        <f t="shared" si="234"/>
        <v>48631.310000001344</v>
      </c>
    </row>
    <row r="1599" spans="1:14" x14ac:dyDescent="0.2">
      <c r="A1599" t="s">
        <v>11</v>
      </c>
      <c r="B1599" t="s">
        <v>1522</v>
      </c>
      <c r="C1599" t="s">
        <v>28</v>
      </c>
      <c r="D1599" t="s">
        <v>20</v>
      </c>
      <c r="E1599" t="s">
        <v>1523</v>
      </c>
      <c r="F1599" t="s">
        <v>1524</v>
      </c>
      <c r="G1599">
        <v>0.85938999999999999</v>
      </c>
      <c r="H1599">
        <v>0.85990999999999995</v>
      </c>
      <c r="J1599">
        <v>1</v>
      </c>
      <c r="L1599">
        <v>0.92</v>
      </c>
      <c r="M1599" t="s">
        <v>13</v>
      </c>
      <c r="N1599">
        <f t="shared" si="234"/>
        <v>48635.310000001344</v>
      </c>
    </row>
    <row r="1600" spans="1:14" x14ac:dyDescent="0.2">
      <c r="A1600" t="s">
        <v>11</v>
      </c>
      <c r="B1600" t="s">
        <v>1525</v>
      </c>
      <c r="C1600" t="s">
        <v>154</v>
      </c>
      <c r="D1600" t="s">
        <v>20</v>
      </c>
      <c r="E1600" t="s">
        <v>1526</v>
      </c>
      <c r="F1600" t="s">
        <v>1524</v>
      </c>
      <c r="G1600">
        <v>0.85826999999999998</v>
      </c>
      <c r="H1600">
        <v>0.85990999999999995</v>
      </c>
      <c r="J1600">
        <v>2</v>
      </c>
      <c r="L1600">
        <v>1.84</v>
      </c>
      <c r="M1600" t="s">
        <v>13</v>
      </c>
      <c r="N1600">
        <f t="shared" si="234"/>
        <v>48634.390000001345</v>
      </c>
    </row>
    <row r="1601" spans="1:14" x14ac:dyDescent="0.2">
      <c r="A1601" t="s">
        <v>11</v>
      </c>
      <c r="B1601" t="s">
        <v>1527</v>
      </c>
      <c r="C1601" t="s">
        <v>28</v>
      </c>
      <c r="D1601" t="s">
        <v>20</v>
      </c>
      <c r="E1601" t="s">
        <v>1528</v>
      </c>
      <c r="F1601" t="s">
        <v>1529</v>
      </c>
      <c r="G1601">
        <v>0.85916999999999999</v>
      </c>
      <c r="H1601">
        <v>0.85929</v>
      </c>
      <c r="J1601">
        <v>1</v>
      </c>
      <c r="L1601">
        <v>0.92</v>
      </c>
      <c r="M1601" t="s">
        <v>13</v>
      </c>
      <c r="N1601">
        <f t="shared" si="234"/>
        <v>48632.550000001349</v>
      </c>
    </row>
    <row r="1602" spans="1:14" x14ac:dyDescent="0.2">
      <c r="A1602" t="s">
        <v>11</v>
      </c>
      <c r="B1602" t="s">
        <v>1530</v>
      </c>
      <c r="C1602" t="s">
        <v>149</v>
      </c>
      <c r="D1602" t="s">
        <v>20</v>
      </c>
      <c r="E1602" t="s">
        <v>1531</v>
      </c>
      <c r="F1602" t="s">
        <v>1529</v>
      </c>
      <c r="G1602">
        <v>0.85841999999999996</v>
      </c>
      <c r="H1602">
        <v>0.85929</v>
      </c>
      <c r="J1602">
        <v>2</v>
      </c>
      <c r="L1602">
        <v>1.84</v>
      </c>
      <c r="M1602" t="s">
        <v>13</v>
      </c>
      <c r="N1602">
        <f t="shared" si="234"/>
        <v>48631.630000001351</v>
      </c>
    </row>
    <row r="1603" spans="1:14" x14ac:dyDescent="0.2">
      <c r="A1603" t="s">
        <v>11</v>
      </c>
      <c r="B1603" t="s">
        <v>1532</v>
      </c>
      <c r="C1603" t="s">
        <v>41</v>
      </c>
      <c r="D1603" t="s">
        <v>20</v>
      </c>
      <c r="E1603" t="s">
        <v>1533</v>
      </c>
      <c r="F1603" t="s">
        <v>1529</v>
      </c>
      <c r="G1603">
        <v>0.85729</v>
      </c>
      <c r="H1603">
        <v>0.85929</v>
      </c>
      <c r="J1603">
        <v>4</v>
      </c>
      <c r="L1603">
        <v>3.68</v>
      </c>
      <c r="M1603" t="s">
        <v>13</v>
      </c>
      <c r="N1603">
        <f t="shared" si="234"/>
        <v>48629.790000001354</v>
      </c>
    </row>
    <row r="1604" spans="1:14" x14ac:dyDescent="0.2">
      <c r="A1604" t="s">
        <v>11</v>
      </c>
      <c r="B1604" t="s">
        <v>1534</v>
      </c>
      <c r="C1604" t="s">
        <v>28</v>
      </c>
      <c r="D1604" t="s">
        <v>20</v>
      </c>
      <c r="E1604" t="s">
        <v>1535</v>
      </c>
      <c r="F1604" t="s">
        <v>1536</v>
      </c>
      <c r="G1604">
        <v>0.85816000000000003</v>
      </c>
      <c r="H1604">
        <v>0.85916999999999999</v>
      </c>
      <c r="J1604">
        <v>1</v>
      </c>
      <c r="L1604">
        <v>0.91</v>
      </c>
      <c r="M1604" t="s">
        <v>13</v>
      </c>
      <c r="N1604">
        <f t="shared" ref="N1604:N1667" si="235">N1603-L1603</f>
        <v>48626.110000001354</v>
      </c>
    </row>
    <row r="1605" spans="1:14" x14ac:dyDescent="0.2">
      <c r="A1605" t="s">
        <v>11</v>
      </c>
      <c r="B1605" t="s">
        <v>1537</v>
      </c>
      <c r="C1605" t="s">
        <v>36</v>
      </c>
      <c r="D1605" t="s">
        <v>20</v>
      </c>
      <c r="E1605" t="s">
        <v>1538</v>
      </c>
      <c r="F1605" t="s">
        <v>1536</v>
      </c>
      <c r="G1605">
        <v>0.85777000000000003</v>
      </c>
      <c r="H1605">
        <v>0.85916999999999999</v>
      </c>
      <c r="J1605">
        <v>2</v>
      </c>
      <c r="L1605">
        <v>1.78</v>
      </c>
      <c r="M1605" t="s">
        <v>13</v>
      </c>
      <c r="N1605">
        <f t="shared" si="235"/>
        <v>48625.20000000135</v>
      </c>
    </row>
    <row r="1606" spans="1:14" x14ac:dyDescent="0.2">
      <c r="A1606" t="s">
        <v>11</v>
      </c>
      <c r="B1606" t="s">
        <v>1539</v>
      </c>
      <c r="C1606" t="s">
        <v>75</v>
      </c>
      <c r="D1606" t="s">
        <v>20</v>
      </c>
      <c r="E1606" t="s">
        <v>1540</v>
      </c>
      <c r="F1606" t="s">
        <v>1536</v>
      </c>
      <c r="G1606">
        <v>0.85706000000000004</v>
      </c>
      <c r="H1606">
        <v>0.85916999999999999</v>
      </c>
      <c r="J1606">
        <v>4</v>
      </c>
      <c r="L1606">
        <v>3.68</v>
      </c>
      <c r="M1606" t="s">
        <v>13</v>
      </c>
      <c r="N1606">
        <f t="shared" si="235"/>
        <v>48623.420000001352</v>
      </c>
    </row>
    <row r="1607" spans="1:14" x14ac:dyDescent="0.2">
      <c r="A1607" t="s">
        <v>14</v>
      </c>
      <c r="B1607" t="s">
        <v>1541</v>
      </c>
      <c r="C1607" t="s">
        <v>28</v>
      </c>
      <c r="D1607" t="s">
        <v>20</v>
      </c>
      <c r="E1607" t="s">
        <v>1542</v>
      </c>
      <c r="F1607" t="s">
        <v>1543</v>
      </c>
      <c r="G1607">
        <v>0.85840000000000005</v>
      </c>
      <c r="H1607">
        <v>0.85816999999999999</v>
      </c>
      <c r="J1607">
        <v>1</v>
      </c>
      <c r="L1607">
        <v>0.92</v>
      </c>
      <c r="M1607" t="s">
        <v>13</v>
      </c>
      <c r="N1607">
        <f t="shared" si="235"/>
        <v>48619.740000001351</v>
      </c>
    </row>
    <row r="1608" spans="1:14" x14ac:dyDescent="0.2">
      <c r="A1608" t="s">
        <v>11</v>
      </c>
      <c r="B1608" t="s">
        <v>1544</v>
      </c>
      <c r="C1608" t="s">
        <v>28</v>
      </c>
      <c r="D1608" t="s">
        <v>20</v>
      </c>
      <c r="E1608" t="s">
        <v>1545</v>
      </c>
      <c r="F1608" t="s">
        <v>1546</v>
      </c>
      <c r="G1608">
        <v>0.85846</v>
      </c>
      <c r="H1608">
        <v>0.85855000000000004</v>
      </c>
      <c r="J1608">
        <v>1</v>
      </c>
      <c r="L1608">
        <v>0.92</v>
      </c>
      <c r="M1608" t="s">
        <v>13</v>
      </c>
      <c r="N1608">
        <f t="shared" si="235"/>
        <v>48618.820000001353</v>
      </c>
    </row>
    <row r="1609" spans="1:14" x14ac:dyDescent="0.2">
      <c r="A1609" t="s">
        <v>11</v>
      </c>
      <c r="B1609" t="s">
        <v>1547</v>
      </c>
      <c r="C1609" t="s">
        <v>150</v>
      </c>
      <c r="D1609" t="s">
        <v>20</v>
      </c>
      <c r="E1609" t="s">
        <v>1548</v>
      </c>
      <c r="F1609" t="s">
        <v>1546</v>
      </c>
      <c r="G1609">
        <v>0.85790999999999995</v>
      </c>
      <c r="H1609">
        <v>0.85855000000000004</v>
      </c>
      <c r="J1609">
        <v>2</v>
      </c>
      <c r="L1609">
        <v>1.84</v>
      </c>
      <c r="M1609" t="s">
        <v>13</v>
      </c>
      <c r="N1609">
        <f t="shared" si="235"/>
        <v>48617.900000001355</v>
      </c>
    </row>
    <row r="1610" spans="1:14" x14ac:dyDescent="0.2">
      <c r="A1610" t="s">
        <v>11</v>
      </c>
      <c r="B1610" t="s">
        <v>1549</v>
      </c>
      <c r="C1610" t="s">
        <v>28</v>
      </c>
      <c r="D1610" t="s">
        <v>20</v>
      </c>
      <c r="E1610" t="s">
        <v>1550</v>
      </c>
      <c r="F1610" t="s">
        <v>1551</v>
      </c>
      <c r="G1610">
        <v>0.85723000000000005</v>
      </c>
      <c r="H1610">
        <v>0.85833999999999999</v>
      </c>
      <c r="J1610">
        <v>1</v>
      </c>
      <c r="L1610">
        <v>0.92</v>
      </c>
      <c r="M1610" t="s">
        <v>13</v>
      </c>
      <c r="N1610">
        <f t="shared" si="235"/>
        <v>48616.060000001358</v>
      </c>
    </row>
    <row r="1611" spans="1:14" x14ac:dyDescent="0.2">
      <c r="A1611" t="s">
        <v>14</v>
      </c>
      <c r="B1611" t="s">
        <v>1552</v>
      </c>
      <c r="C1611" t="s">
        <v>34</v>
      </c>
      <c r="D1611" t="s">
        <v>20</v>
      </c>
      <c r="E1611" t="s">
        <v>1553</v>
      </c>
      <c r="F1611" t="s">
        <v>1554</v>
      </c>
      <c r="G1611">
        <v>0.85424</v>
      </c>
      <c r="H1611">
        <v>0.85736999999999997</v>
      </c>
      <c r="J1611">
        <v>1</v>
      </c>
      <c r="L1611">
        <v>-1</v>
      </c>
      <c r="M1611" t="s">
        <v>13</v>
      </c>
      <c r="N1611">
        <f t="shared" si="235"/>
        <v>48615.14000000136</v>
      </c>
    </row>
    <row r="1612" spans="1:14" x14ac:dyDescent="0.2">
      <c r="A1612" t="s">
        <v>14</v>
      </c>
      <c r="B1612" t="s">
        <v>1555</v>
      </c>
      <c r="C1612" t="s">
        <v>141</v>
      </c>
      <c r="D1612" t="s">
        <v>20</v>
      </c>
      <c r="E1612" t="s">
        <v>1556</v>
      </c>
      <c r="F1612" t="s">
        <v>1554</v>
      </c>
      <c r="G1612">
        <v>0.85546</v>
      </c>
      <c r="H1612">
        <v>0.85736999999999997</v>
      </c>
      <c r="J1612">
        <v>2</v>
      </c>
      <c r="L1612">
        <v>-2</v>
      </c>
      <c r="M1612" t="s">
        <v>13</v>
      </c>
      <c r="N1612">
        <f t="shared" si="235"/>
        <v>48616.14000000136</v>
      </c>
    </row>
    <row r="1613" spans="1:14" x14ac:dyDescent="0.2">
      <c r="A1613" t="s">
        <v>14</v>
      </c>
      <c r="B1613" t="s">
        <v>1557</v>
      </c>
      <c r="C1613" t="s">
        <v>124</v>
      </c>
      <c r="D1613" t="s">
        <v>20</v>
      </c>
      <c r="E1613" t="s">
        <v>1558</v>
      </c>
      <c r="F1613" t="s">
        <v>1554</v>
      </c>
      <c r="G1613">
        <v>0.85770000000000002</v>
      </c>
      <c r="H1613">
        <v>0.85736999999999997</v>
      </c>
      <c r="J1613">
        <v>8</v>
      </c>
      <c r="L1613">
        <v>7.36</v>
      </c>
      <c r="M1613" t="s">
        <v>13</v>
      </c>
      <c r="N1613">
        <f t="shared" si="235"/>
        <v>48618.14000000136</v>
      </c>
    </row>
    <row r="1614" spans="1:14" x14ac:dyDescent="0.2">
      <c r="A1614" t="s">
        <v>14</v>
      </c>
      <c r="B1614" t="s">
        <v>1559</v>
      </c>
      <c r="C1614" t="s">
        <v>46</v>
      </c>
      <c r="D1614" t="s">
        <v>20</v>
      </c>
      <c r="E1614" t="s">
        <v>1560</v>
      </c>
      <c r="F1614" t="s">
        <v>1554</v>
      </c>
      <c r="G1614">
        <v>0.85663999999999996</v>
      </c>
      <c r="H1614">
        <v>0.85736999999999997</v>
      </c>
      <c r="J1614">
        <v>4</v>
      </c>
      <c r="L1614">
        <v>-4</v>
      </c>
      <c r="M1614" t="s">
        <v>13</v>
      </c>
      <c r="N1614">
        <f t="shared" si="235"/>
        <v>48610.780000001359</v>
      </c>
    </row>
    <row r="1615" spans="1:14" x14ac:dyDescent="0.2">
      <c r="A1615" t="s">
        <v>14</v>
      </c>
      <c r="B1615" t="s">
        <v>1561</v>
      </c>
      <c r="C1615" t="s">
        <v>31</v>
      </c>
      <c r="D1615" t="s">
        <v>1562</v>
      </c>
      <c r="E1615" t="s">
        <v>1563</v>
      </c>
      <c r="F1615" t="s">
        <v>1564</v>
      </c>
      <c r="G1615">
        <v>94.025999999999996</v>
      </c>
      <c r="H1615">
        <v>94.075000000000003</v>
      </c>
      <c r="J1615">
        <v>1</v>
      </c>
      <c r="L1615">
        <v>-1</v>
      </c>
      <c r="M1615" t="s">
        <v>13</v>
      </c>
      <c r="N1615">
        <f t="shared" si="235"/>
        <v>48614.780000001359</v>
      </c>
    </row>
    <row r="1616" spans="1:14" x14ac:dyDescent="0.2">
      <c r="A1616" t="s">
        <v>14</v>
      </c>
      <c r="B1616" t="s">
        <v>1565</v>
      </c>
      <c r="C1616" t="s">
        <v>168</v>
      </c>
      <c r="D1616" t="s">
        <v>1562</v>
      </c>
      <c r="E1616" t="s">
        <v>1566</v>
      </c>
      <c r="F1616" t="s">
        <v>1564</v>
      </c>
      <c r="G1616">
        <v>94.061000000000007</v>
      </c>
      <c r="H1616">
        <v>94.075000000000003</v>
      </c>
      <c r="J1616">
        <v>2</v>
      </c>
      <c r="L1616">
        <v>-2</v>
      </c>
      <c r="M1616" t="s">
        <v>13</v>
      </c>
      <c r="N1616">
        <f t="shared" si="235"/>
        <v>48615.780000001359</v>
      </c>
    </row>
    <row r="1617" spans="1:14" x14ac:dyDescent="0.2">
      <c r="A1617" t="s">
        <v>11</v>
      </c>
      <c r="B1617" t="s">
        <v>1567</v>
      </c>
      <c r="C1617" t="s">
        <v>85</v>
      </c>
      <c r="D1617" t="s">
        <v>1562</v>
      </c>
      <c r="E1617" t="s">
        <v>1568</v>
      </c>
      <c r="F1617" t="s">
        <v>1569</v>
      </c>
      <c r="G1617">
        <v>94.031999999999996</v>
      </c>
      <c r="H1617">
        <v>94.027000000000001</v>
      </c>
      <c r="J1617">
        <v>2</v>
      </c>
      <c r="L1617">
        <v>-2</v>
      </c>
      <c r="M1617" t="s">
        <v>13</v>
      </c>
      <c r="N1617">
        <f t="shared" si="235"/>
        <v>48617.780000001359</v>
      </c>
    </row>
    <row r="1618" spans="1:14" x14ac:dyDescent="0.2">
      <c r="A1618" t="s">
        <v>11</v>
      </c>
      <c r="B1618" t="s">
        <v>1570</v>
      </c>
      <c r="C1618" t="s">
        <v>31</v>
      </c>
      <c r="D1618" t="s">
        <v>1562</v>
      </c>
      <c r="E1618" t="s">
        <v>1571</v>
      </c>
      <c r="F1618" t="s">
        <v>1569</v>
      </c>
      <c r="G1618">
        <v>94.051000000000002</v>
      </c>
      <c r="H1618">
        <v>94.027000000000001</v>
      </c>
      <c r="J1618">
        <v>1</v>
      </c>
      <c r="L1618">
        <v>-1</v>
      </c>
      <c r="M1618" t="s">
        <v>13</v>
      </c>
      <c r="N1618">
        <f t="shared" si="235"/>
        <v>48619.780000001359</v>
      </c>
    </row>
    <row r="1619" spans="1:14" x14ac:dyDescent="0.2">
      <c r="A1619" t="s">
        <v>14</v>
      </c>
      <c r="B1619" t="s">
        <v>1572</v>
      </c>
      <c r="C1619" t="s">
        <v>31</v>
      </c>
      <c r="D1619" t="s">
        <v>1562</v>
      </c>
      <c r="E1619" t="s">
        <v>1573</v>
      </c>
      <c r="F1619" t="s">
        <v>1574</v>
      </c>
      <c r="G1619">
        <v>94.001000000000005</v>
      </c>
      <c r="H1619">
        <v>94.049000000000007</v>
      </c>
      <c r="J1619">
        <v>1</v>
      </c>
      <c r="L1619">
        <v>-1</v>
      </c>
      <c r="M1619" t="s">
        <v>13</v>
      </c>
      <c r="N1619">
        <f t="shared" si="235"/>
        <v>48620.780000001359</v>
      </c>
    </row>
    <row r="1620" spans="1:14" x14ac:dyDescent="0.2">
      <c r="A1620" t="s">
        <v>14</v>
      </c>
      <c r="B1620" t="s">
        <v>1575</v>
      </c>
      <c r="C1620" t="s">
        <v>170</v>
      </c>
      <c r="D1620" t="s">
        <v>1562</v>
      </c>
      <c r="E1620" t="s">
        <v>1576</v>
      </c>
      <c r="F1620" t="s">
        <v>1574</v>
      </c>
      <c r="G1620">
        <v>94.03</v>
      </c>
      <c r="H1620">
        <v>94.049000000000007</v>
      </c>
      <c r="J1620">
        <v>2</v>
      </c>
      <c r="L1620">
        <v>-2</v>
      </c>
      <c r="M1620" t="s">
        <v>13</v>
      </c>
      <c r="N1620">
        <f t="shared" si="235"/>
        <v>48621.780000001359</v>
      </c>
    </row>
    <row r="1621" spans="1:14" x14ac:dyDescent="0.2">
      <c r="A1621" t="s">
        <v>11</v>
      </c>
      <c r="B1621" t="s">
        <v>1577</v>
      </c>
      <c r="C1621" t="s">
        <v>31</v>
      </c>
      <c r="D1621" t="s">
        <v>1562</v>
      </c>
      <c r="E1621" t="s">
        <v>1578</v>
      </c>
      <c r="F1621" t="s">
        <v>1579</v>
      </c>
      <c r="G1621">
        <v>94.073999999999998</v>
      </c>
      <c r="H1621">
        <v>94.007000000000005</v>
      </c>
      <c r="J1621">
        <v>1</v>
      </c>
      <c r="L1621">
        <v>-1</v>
      </c>
      <c r="M1621" t="s">
        <v>13</v>
      </c>
      <c r="N1621">
        <f t="shared" si="235"/>
        <v>48623.780000001359</v>
      </c>
    </row>
    <row r="1622" spans="1:14" x14ac:dyDescent="0.2">
      <c r="A1622" t="s">
        <v>11</v>
      </c>
      <c r="B1622" t="s">
        <v>1580</v>
      </c>
      <c r="C1622" t="s">
        <v>197</v>
      </c>
      <c r="D1622" t="s">
        <v>1562</v>
      </c>
      <c r="E1622" t="s">
        <v>1581</v>
      </c>
      <c r="F1622" t="s">
        <v>1579</v>
      </c>
      <c r="G1622">
        <v>94.015000000000001</v>
      </c>
      <c r="H1622">
        <v>94.007000000000005</v>
      </c>
      <c r="J1622">
        <v>8</v>
      </c>
      <c r="L1622">
        <v>-8</v>
      </c>
      <c r="M1622" t="s">
        <v>13</v>
      </c>
      <c r="N1622">
        <f t="shared" si="235"/>
        <v>48624.780000001359</v>
      </c>
    </row>
    <row r="1623" spans="1:14" x14ac:dyDescent="0.2">
      <c r="A1623" t="s">
        <v>11</v>
      </c>
      <c r="B1623" t="s">
        <v>1582</v>
      </c>
      <c r="C1623" t="s">
        <v>170</v>
      </c>
      <c r="D1623" t="s">
        <v>1562</v>
      </c>
      <c r="E1623" t="s">
        <v>1583</v>
      </c>
      <c r="F1623" t="s">
        <v>1579</v>
      </c>
      <c r="G1623">
        <v>94.054000000000002</v>
      </c>
      <c r="H1623">
        <v>94.007000000000005</v>
      </c>
      <c r="J1623">
        <v>2</v>
      </c>
      <c r="L1623">
        <v>-2</v>
      </c>
      <c r="M1623" t="s">
        <v>13</v>
      </c>
      <c r="N1623">
        <f t="shared" si="235"/>
        <v>48632.780000001359</v>
      </c>
    </row>
    <row r="1624" spans="1:14" x14ac:dyDescent="0.2">
      <c r="A1624" t="s">
        <v>11</v>
      </c>
      <c r="B1624" t="s">
        <v>1584</v>
      </c>
      <c r="C1624" t="s">
        <v>1585</v>
      </c>
      <c r="D1624" t="s">
        <v>1562</v>
      </c>
      <c r="E1624" t="s">
        <v>1586</v>
      </c>
      <c r="F1624" t="s">
        <v>1579</v>
      </c>
      <c r="G1624">
        <v>94.03</v>
      </c>
      <c r="H1624">
        <v>94.007000000000005</v>
      </c>
      <c r="J1624">
        <v>4</v>
      </c>
      <c r="L1624">
        <v>-4</v>
      </c>
      <c r="M1624" t="s">
        <v>13</v>
      </c>
      <c r="N1624">
        <f t="shared" si="235"/>
        <v>48634.780000001359</v>
      </c>
    </row>
    <row r="1625" spans="1:14" x14ac:dyDescent="0.2">
      <c r="A1625" t="s">
        <v>14</v>
      </c>
      <c r="B1625" t="s">
        <v>1587</v>
      </c>
      <c r="C1625" t="s">
        <v>85</v>
      </c>
      <c r="D1625" t="s">
        <v>1562</v>
      </c>
      <c r="E1625" t="s">
        <v>1588</v>
      </c>
      <c r="F1625" t="s">
        <v>1589</v>
      </c>
      <c r="G1625">
        <v>94.073999999999998</v>
      </c>
      <c r="H1625">
        <v>94.082999999999998</v>
      </c>
      <c r="J1625">
        <v>4</v>
      </c>
      <c r="L1625">
        <v>-4</v>
      </c>
      <c r="M1625" t="s">
        <v>13</v>
      </c>
      <c r="N1625">
        <f t="shared" si="235"/>
        <v>48638.780000001359</v>
      </c>
    </row>
    <row r="1626" spans="1:14" x14ac:dyDescent="0.2">
      <c r="A1626" t="s">
        <v>14</v>
      </c>
      <c r="B1626" t="s">
        <v>1590</v>
      </c>
      <c r="C1626" t="s">
        <v>86</v>
      </c>
      <c r="D1626" t="s">
        <v>1562</v>
      </c>
      <c r="E1626" t="s">
        <v>1591</v>
      </c>
      <c r="F1626" t="s">
        <v>1589</v>
      </c>
      <c r="G1626">
        <v>94.058000000000007</v>
      </c>
      <c r="H1626">
        <v>94.082999999999998</v>
      </c>
      <c r="J1626">
        <v>2</v>
      </c>
      <c r="L1626">
        <v>-2</v>
      </c>
      <c r="M1626" t="s">
        <v>13</v>
      </c>
      <c r="N1626">
        <f t="shared" si="235"/>
        <v>48642.780000001359</v>
      </c>
    </row>
    <row r="1627" spans="1:14" x14ac:dyDescent="0.2">
      <c r="A1627" t="s">
        <v>14</v>
      </c>
      <c r="B1627" t="s">
        <v>1592</v>
      </c>
      <c r="C1627" t="s">
        <v>31</v>
      </c>
      <c r="D1627" t="s">
        <v>1562</v>
      </c>
      <c r="E1627" t="s">
        <v>1593</v>
      </c>
      <c r="F1627" t="s">
        <v>1594</v>
      </c>
      <c r="G1627">
        <v>94.048000000000002</v>
      </c>
      <c r="H1627">
        <v>94.058999999999997</v>
      </c>
      <c r="J1627">
        <v>1</v>
      </c>
      <c r="L1627">
        <v>-1</v>
      </c>
      <c r="M1627" t="s">
        <v>13</v>
      </c>
      <c r="N1627">
        <f t="shared" si="235"/>
        <v>48644.780000001359</v>
      </c>
    </row>
    <row r="1628" spans="1:14" x14ac:dyDescent="0.2">
      <c r="A1628" t="s">
        <v>14</v>
      </c>
      <c r="B1628" t="s">
        <v>1595</v>
      </c>
      <c r="C1628" t="s">
        <v>32</v>
      </c>
      <c r="D1628" t="s">
        <v>1562</v>
      </c>
      <c r="E1628" t="s">
        <v>1596</v>
      </c>
      <c r="F1628" t="s">
        <v>1597</v>
      </c>
      <c r="G1628">
        <v>94.072000000000003</v>
      </c>
      <c r="H1628">
        <v>94.048000000000002</v>
      </c>
      <c r="J1628">
        <v>1</v>
      </c>
      <c r="L1628">
        <v>0.92</v>
      </c>
      <c r="M1628" t="s">
        <v>13</v>
      </c>
      <c r="N1628">
        <f t="shared" si="235"/>
        <v>48645.780000001359</v>
      </c>
    </row>
    <row r="1629" spans="1:14" x14ac:dyDescent="0.2">
      <c r="A1629" t="s">
        <v>11</v>
      </c>
      <c r="B1629" t="s">
        <v>1598</v>
      </c>
      <c r="C1629" t="s">
        <v>31</v>
      </c>
      <c r="D1629" t="s">
        <v>1562</v>
      </c>
      <c r="E1629" t="s">
        <v>1599</v>
      </c>
      <c r="F1629" t="s">
        <v>1600</v>
      </c>
      <c r="G1629">
        <v>94.088999999999999</v>
      </c>
      <c r="H1629">
        <v>94.072999999999993</v>
      </c>
      <c r="J1629">
        <v>1</v>
      </c>
      <c r="L1629">
        <v>-1</v>
      </c>
      <c r="M1629" t="s">
        <v>13</v>
      </c>
      <c r="N1629">
        <f t="shared" si="235"/>
        <v>48644.860000001361</v>
      </c>
    </row>
    <row r="1630" spans="1:14" x14ac:dyDescent="0.2">
      <c r="A1630" t="s">
        <v>11</v>
      </c>
      <c r="B1630" t="s">
        <v>1601</v>
      </c>
      <c r="C1630" t="s">
        <v>86</v>
      </c>
      <c r="D1630" t="s">
        <v>1562</v>
      </c>
      <c r="E1630" t="s">
        <v>1602</v>
      </c>
      <c r="F1630" t="s">
        <v>1600</v>
      </c>
      <c r="G1630">
        <v>94.061000000000007</v>
      </c>
      <c r="H1630">
        <v>94.072999999999993</v>
      </c>
      <c r="J1630">
        <v>4</v>
      </c>
      <c r="L1630">
        <v>3.68</v>
      </c>
      <c r="M1630" t="s">
        <v>13</v>
      </c>
      <c r="N1630">
        <f t="shared" si="235"/>
        <v>48645.860000001361</v>
      </c>
    </row>
    <row r="1631" spans="1:14" x14ac:dyDescent="0.2">
      <c r="A1631" t="s">
        <v>11</v>
      </c>
      <c r="B1631" t="s">
        <v>1603</v>
      </c>
      <c r="C1631" t="s">
        <v>1604</v>
      </c>
      <c r="D1631" t="s">
        <v>1562</v>
      </c>
      <c r="E1631" t="s">
        <v>1605</v>
      </c>
      <c r="F1631" t="s">
        <v>1600</v>
      </c>
      <c r="G1631">
        <v>94.072999999999993</v>
      </c>
      <c r="H1631">
        <v>94.072999999999993</v>
      </c>
      <c r="J1631">
        <v>2</v>
      </c>
      <c r="L1631">
        <v>0</v>
      </c>
      <c r="M1631" t="s">
        <v>13</v>
      </c>
      <c r="N1631">
        <f t="shared" si="235"/>
        <v>48642.180000001361</v>
      </c>
    </row>
    <row r="1632" spans="1:14" x14ac:dyDescent="0.2">
      <c r="A1632" t="s">
        <v>14</v>
      </c>
      <c r="B1632" t="s">
        <v>1606</v>
      </c>
      <c r="C1632" t="s">
        <v>31</v>
      </c>
      <c r="D1632" t="s">
        <v>1562</v>
      </c>
      <c r="E1632" t="s">
        <v>1607</v>
      </c>
      <c r="F1632" t="s">
        <v>1608</v>
      </c>
      <c r="G1632">
        <v>94.085999999999999</v>
      </c>
      <c r="H1632">
        <v>94.087000000000003</v>
      </c>
      <c r="J1632">
        <v>1</v>
      </c>
      <c r="L1632">
        <v>-1</v>
      </c>
      <c r="M1632" t="s">
        <v>13</v>
      </c>
      <c r="N1632">
        <f t="shared" si="235"/>
        <v>48642.180000001361</v>
      </c>
    </row>
    <row r="1633" spans="1:14" x14ac:dyDescent="0.2">
      <c r="A1633" t="s">
        <v>14</v>
      </c>
      <c r="B1633" t="s">
        <v>1609</v>
      </c>
      <c r="C1633" t="s">
        <v>180</v>
      </c>
      <c r="D1633" t="s">
        <v>1562</v>
      </c>
      <c r="E1633" t="s">
        <v>1610</v>
      </c>
      <c r="F1633" t="s">
        <v>1608</v>
      </c>
      <c r="G1633">
        <v>94.100999999999999</v>
      </c>
      <c r="H1633">
        <v>94.087000000000003</v>
      </c>
      <c r="J1633">
        <v>2</v>
      </c>
      <c r="L1633">
        <v>1.84</v>
      </c>
      <c r="M1633" t="s">
        <v>13</v>
      </c>
      <c r="N1633">
        <f t="shared" si="235"/>
        <v>48643.180000001361</v>
      </c>
    </row>
    <row r="1634" spans="1:14" x14ac:dyDescent="0.2">
      <c r="A1634" t="s">
        <v>11</v>
      </c>
      <c r="B1634" t="s">
        <v>1611</v>
      </c>
      <c r="C1634" t="s">
        <v>31</v>
      </c>
      <c r="D1634" t="s">
        <v>1562</v>
      </c>
      <c r="E1634" t="s">
        <v>1612</v>
      </c>
      <c r="F1634" t="s">
        <v>1613</v>
      </c>
      <c r="G1634">
        <v>94.088999999999999</v>
      </c>
      <c r="H1634">
        <v>94.087000000000003</v>
      </c>
      <c r="J1634">
        <v>1</v>
      </c>
      <c r="L1634">
        <v>-1</v>
      </c>
      <c r="M1634" t="s">
        <v>13</v>
      </c>
      <c r="N1634">
        <f t="shared" si="235"/>
        <v>48641.340000001364</v>
      </c>
    </row>
    <row r="1635" spans="1:14" x14ac:dyDescent="0.2">
      <c r="A1635" t="s">
        <v>11</v>
      </c>
      <c r="B1635" t="s">
        <v>1614</v>
      </c>
      <c r="C1635" t="s">
        <v>31</v>
      </c>
      <c r="D1635" t="s">
        <v>1562</v>
      </c>
      <c r="E1635" t="s">
        <v>1615</v>
      </c>
      <c r="F1635" t="s">
        <v>1616</v>
      </c>
      <c r="G1635">
        <v>94.055999999999997</v>
      </c>
      <c r="H1635">
        <v>94.090999999999994</v>
      </c>
      <c r="J1635">
        <v>1</v>
      </c>
      <c r="L1635">
        <v>0.92</v>
      </c>
      <c r="M1635" t="s">
        <v>13</v>
      </c>
      <c r="N1635">
        <f t="shared" si="235"/>
        <v>48642.340000001364</v>
      </c>
    </row>
    <row r="1636" spans="1:14" x14ac:dyDescent="0.2">
      <c r="A1636" t="s">
        <v>11</v>
      </c>
      <c r="B1636" t="s">
        <v>1617</v>
      </c>
      <c r="C1636" t="s">
        <v>28</v>
      </c>
      <c r="D1636" t="s">
        <v>12</v>
      </c>
      <c r="E1636" t="s">
        <v>1618</v>
      </c>
      <c r="F1636" t="s">
        <v>1619</v>
      </c>
      <c r="G1636">
        <v>0.55469999999999997</v>
      </c>
      <c r="H1636">
        <v>0.55781999999999998</v>
      </c>
      <c r="J1636">
        <v>1</v>
      </c>
      <c r="L1636">
        <v>0.92</v>
      </c>
      <c r="M1636" t="s">
        <v>13</v>
      </c>
      <c r="N1636">
        <f t="shared" si="235"/>
        <v>48641.420000001366</v>
      </c>
    </row>
    <row r="1637" spans="1:14" x14ac:dyDescent="0.2">
      <c r="A1637" t="s">
        <v>14</v>
      </c>
      <c r="B1637" t="s">
        <v>1620</v>
      </c>
      <c r="C1637" t="s">
        <v>28</v>
      </c>
      <c r="D1637" t="s">
        <v>20</v>
      </c>
      <c r="E1637" t="s">
        <v>1621</v>
      </c>
      <c r="F1637" t="s">
        <v>1622</v>
      </c>
      <c r="G1637">
        <v>0.86109000000000002</v>
      </c>
      <c r="H1637">
        <v>0.85884000000000005</v>
      </c>
      <c r="J1637">
        <v>1</v>
      </c>
      <c r="L1637">
        <v>0.92</v>
      </c>
      <c r="M1637" t="s">
        <v>13</v>
      </c>
      <c r="N1637">
        <f t="shared" si="235"/>
        <v>48640.500000001368</v>
      </c>
    </row>
    <row r="1638" spans="1:14" x14ac:dyDescent="0.2">
      <c r="A1638" t="s">
        <v>11</v>
      </c>
      <c r="B1638" t="s">
        <v>931</v>
      </c>
      <c r="C1638" t="s">
        <v>28</v>
      </c>
      <c r="D1638" t="s">
        <v>20</v>
      </c>
      <c r="E1638" t="s">
        <v>932</v>
      </c>
      <c r="F1638" t="s">
        <v>933</v>
      </c>
      <c r="G1638">
        <v>0.86234</v>
      </c>
      <c r="H1638">
        <v>0.86111000000000004</v>
      </c>
      <c r="J1638">
        <v>1</v>
      </c>
      <c r="L1638">
        <v>-1</v>
      </c>
      <c r="M1638" t="s">
        <v>13</v>
      </c>
      <c r="N1638">
        <f t="shared" si="235"/>
        <v>48639.58000000137</v>
      </c>
    </row>
    <row r="1639" spans="1:14" x14ac:dyDescent="0.2">
      <c r="A1639" t="s">
        <v>11</v>
      </c>
      <c r="B1639" t="s">
        <v>934</v>
      </c>
      <c r="C1639" t="s">
        <v>186</v>
      </c>
      <c r="D1639" t="s">
        <v>20</v>
      </c>
      <c r="E1639" t="s">
        <v>935</v>
      </c>
      <c r="F1639" t="s">
        <v>933</v>
      </c>
      <c r="G1639">
        <v>0.86150000000000004</v>
      </c>
      <c r="H1639">
        <v>0.86111000000000004</v>
      </c>
      <c r="J1639">
        <v>2</v>
      </c>
      <c r="L1639">
        <v>-2</v>
      </c>
      <c r="M1639" t="s">
        <v>13</v>
      </c>
      <c r="N1639">
        <f t="shared" si="235"/>
        <v>48640.58000000137</v>
      </c>
    </row>
    <row r="1640" spans="1:14" x14ac:dyDescent="0.2">
      <c r="A1640" t="s">
        <v>14</v>
      </c>
      <c r="B1640" t="s">
        <v>936</v>
      </c>
      <c r="C1640" t="s">
        <v>139</v>
      </c>
      <c r="D1640" t="s">
        <v>20</v>
      </c>
      <c r="E1640" t="s">
        <v>937</v>
      </c>
      <c r="F1640" t="s">
        <v>938</v>
      </c>
      <c r="G1640">
        <v>0.86299999999999999</v>
      </c>
      <c r="H1640">
        <v>0.86280000000000001</v>
      </c>
      <c r="J1640">
        <v>2</v>
      </c>
      <c r="L1640">
        <v>1.84</v>
      </c>
      <c r="M1640" t="s">
        <v>13</v>
      </c>
      <c r="N1640">
        <f t="shared" si="235"/>
        <v>48642.58000000137</v>
      </c>
    </row>
    <row r="1641" spans="1:14" x14ac:dyDescent="0.2">
      <c r="A1641" t="s">
        <v>14</v>
      </c>
      <c r="B1641" t="s">
        <v>939</v>
      </c>
      <c r="C1641" t="s">
        <v>28</v>
      </c>
      <c r="D1641" t="s">
        <v>20</v>
      </c>
      <c r="E1641" t="s">
        <v>940</v>
      </c>
      <c r="F1641" t="s">
        <v>938</v>
      </c>
      <c r="G1641">
        <v>0.86158000000000001</v>
      </c>
      <c r="H1641">
        <v>0.86280000000000001</v>
      </c>
      <c r="J1641">
        <v>1</v>
      </c>
      <c r="L1641">
        <v>-1</v>
      </c>
      <c r="M1641" t="s">
        <v>13</v>
      </c>
      <c r="N1641">
        <f t="shared" si="235"/>
        <v>48640.740000001373</v>
      </c>
    </row>
    <row r="1642" spans="1:14" x14ac:dyDescent="0.2">
      <c r="A1642" t="s">
        <v>11</v>
      </c>
      <c r="B1642" t="s">
        <v>941</v>
      </c>
      <c r="C1642" t="s">
        <v>28</v>
      </c>
      <c r="D1642" t="s">
        <v>20</v>
      </c>
      <c r="E1642" t="s">
        <v>942</v>
      </c>
      <c r="F1642" t="s">
        <v>943</v>
      </c>
      <c r="G1642">
        <v>0.86036000000000001</v>
      </c>
      <c r="H1642">
        <v>0.86123000000000005</v>
      </c>
      <c r="J1642">
        <v>1</v>
      </c>
      <c r="L1642">
        <v>0.92</v>
      </c>
      <c r="M1642" t="s">
        <v>13</v>
      </c>
      <c r="N1642">
        <f t="shared" si="235"/>
        <v>48641.740000001373</v>
      </c>
    </row>
    <row r="1643" spans="1:14" x14ac:dyDescent="0.2">
      <c r="A1643" t="s">
        <v>11</v>
      </c>
      <c r="B1643" t="s">
        <v>944</v>
      </c>
      <c r="C1643" t="s">
        <v>153</v>
      </c>
      <c r="D1643" t="s">
        <v>20</v>
      </c>
      <c r="E1643" t="s">
        <v>945</v>
      </c>
      <c r="F1643" t="s">
        <v>946</v>
      </c>
      <c r="G1643">
        <v>0.85911000000000004</v>
      </c>
      <c r="H1643">
        <v>0.8599</v>
      </c>
      <c r="J1643">
        <v>2</v>
      </c>
      <c r="L1643">
        <v>1.84</v>
      </c>
      <c r="M1643" t="s">
        <v>13</v>
      </c>
      <c r="N1643">
        <f t="shared" si="235"/>
        <v>48640.820000001375</v>
      </c>
    </row>
    <row r="1644" spans="1:14" x14ac:dyDescent="0.2">
      <c r="A1644" t="s">
        <v>11</v>
      </c>
      <c r="B1644" t="s">
        <v>947</v>
      </c>
      <c r="C1644" t="s">
        <v>28</v>
      </c>
      <c r="D1644" t="s">
        <v>20</v>
      </c>
      <c r="E1644" t="s">
        <v>948</v>
      </c>
      <c r="F1644" t="s">
        <v>946</v>
      </c>
      <c r="G1644">
        <v>0.86026999999999998</v>
      </c>
      <c r="H1644">
        <v>0.8599</v>
      </c>
      <c r="J1644">
        <v>1</v>
      </c>
      <c r="L1644">
        <v>-1</v>
      </c>
      <c r="M1644" t="s">
        <v>13</v>
      </c>
      <c r="N1644">
        <f t="shared" si="235"/>
        <v>48638.980000001378</v>
      </c>
    </row>
    <row r="1645" spans="1:14" x14ac:dyDescent="0.2">
      <c r="A1645" t="s">
        <v>11</v>
      </c>
      <c r="B1645" t="s">
        <v>949</v>
      </c>
      <c r="C1645" t="s">
        <v>28</v>
      </c>
      <c r="D1645" t="s">
        <v>20</v>
      </c>
      <c r="E1645" t="s">
        <v>950</v>
      </c>
      <c r="F1645" t="s">
        <v>951</v>
      </c>
      <c r="G1645">
        <v>0.85923000000000005</v>
      </c>
      <c r="H1645">
        <v>0.86009000000000002</v>
      </c>
      <c r="J1645">
        <v>1</v>
      </c>
      <c r="L1645">
        <v>0.92</v>
      </c>
      <c r="M1645" t="s">
        <v>13</v>
      </c>
      <c r="N1645">
        <f t="shared" si="235"/>
        <v>48639.980000001378</v>
      </c>
    </row>
    <row r="1646" spans="1:14" x14ac:dyDescent="0.2">
      <c r="A1646" t="s">
        <v>11</v>
      </c>
      <c r="B1646" t="s">
        <v>952</v>
      </c>
      <c r="C1646" t="s">
        <v>150</v>
      </c>
      <c r="D1646" t="s">
        <v>20</v>
      </c>
      <c r="E1646" t="s">
        <v>953</v>
      </c>
      <c r="F1646" t="s">
        <v>954</v>
      </c>
      <c r="G1646">
        <v>0.85745000000000005</v>
      </c>
      <c r="H1646">
        <v>0.85938999999999999</v>
      </c>
      <c r="J1646">
        <v>4</v>
      </c>
      <c r="L1646">
        <v>3.68</v>
      </c>
      <c r="M1646" t="s">
        <v>13</v>
      </c>
      <c r="N1646">
        <f t="shared" si="235"/>
        <v>48639.06000000138</v>
      </c>
    </row>
    <row r="1647" spans="1:14" x14ac:dyDescent="0.2">
      <c r="A1647" t="s">
        <v>11</v>
      </c>
      <c r="B1647" t="s">
        <v>955</v>
      </c>
      <c r="C1647" t="s">
        <v>28</v>
      </c>
      <c r="D1647" t="s">
        <v>20</v>
      </c>
      <c r="E1647" t="s">
        <v>956</v>
      </c>
      <c r="F1647" t="s">
        <v>954</v>
      </c>
      <c r="G1647">
        <v>0.86101000000000005</v>
      </c>
      <c r="H1647">
        <v>0.85938999999999999</v>
      </c>
      <c r="J1647">
        <v>1</v>
      </c>
      <c r="L1647">
        <v>-1</v>
      </c>
      <c r="M1647" t="s">
        <v>13</v>
      </c>
      <c r="N1647">
        <f t="shared" si="235"/>
        <v>48635.38000000138</v>
      </c>
    </row>
    <row r="1648" spans="1:14" x14ac:dyDescent="0.2">
      <c r="A1648" t="s">
        <v>11</v>
      </c>
      <c r="B1648" t="s">
        <v>957</v>
      </c>
      <c r="C1648" t="s">
        <v>123</v>
      </c>
      <c r="D1648" t="s">
        <v>20</v>
      </c>
      <c r="E1648" t="s">
        <v>958</v>
      </c>
      <c r="F1648" t="s">
        <v>954</v>
      </c>
      <c r="G1648">
        <v>0.85934999999999995</v>
      </c>
      <c r="H1648">
        <v>0.85938999999999999</v>
      </c>
      <c r="J1648">
        <v>2</v>
      </c>
      <c r="L1648">
        <v>1.84</v>
      </c>
      <c r="M1648" t="s">
        <v>13</v>
      </c>
      <c r="N1648">
        <f t="shared" si="235"/>
        <v>48636.38000000138</v>
      </c>
    </row>
    <row r="1649" spans="1:14" x14ac:dyDescent="0.2">
      <c r="A1649" t="s">
        <v>14</v>
      </c>
      <c r="B1649" t="s">
        <v>959</v>
      </c>
      <c r="C1649" t="s">
        <v>27</v>
      </c>
      <c r="D1649" t="s">
        <v>20</v>
      </c>
      <c r="E1649" t="s">
        <v>960</v>
      </c>
      <c r="F1649" t="s">
        <v>961</v>
      </c>
      <c r="G1649">
        <v>0.86053000000000002</v>
      </c>
      <c r="H1649">
        <v>0.86116999999999999</v>
      </c>
      <c r="J1649">
        <v>8</v>
      </c>
      <c r="L1649">
        <v>-8</v>
      </c>
      <c r="M1649" t="s">
        <v>13</v>
      </c>
      <c r="N1649">
        <f t="shared" si="235"/>
        <v>48634.540000001383</v>
      </c>
    </row>
    <row r="1650" spans="1:14" x14ac:dyDescent="0.2">
      <c r="A1650" t="s">
        <v>14</v>
      </c>
      <c r="B1650" t="s">
        <v>962</v>
      </c>
      <c r="C1650" t="s">
        <v>34</v>
      </c>
      <c r="D1650" t="s">
        <v>20</v>
      </c>
      <c r="E1650" t="s">
        <v>963</v>
      </c>
      <c r="F1650" t="s">
        <v>961</v>
      </c>
      <c r="G1650">
        <v>0.85772000000000004</v>
      </c>
      <c r="H1650">
        <v>0.86116999999999999</v>
      </c>
      <c r="J1650">
        <v>1</v>
      </c>
      <c r="L1650">
        <v>-1</v>
      </c>
      <c r="M1650" t="s">
        <v>13</v>
      </c>
      <c r="N1650">
        <f t="shared" si="235"/>
        <v>48642.540000001383</v>
      </c>
    </row>
    <row r="1651" spans="1:14" x14ac:dyDescent="0.2">
      <c r="A1651" t="s">
        <v>14</v>
      </c>
      <c r="B1651" t="s">
        <v>964</v>
      </c>
      <c r="C1651" t="s">
        <v>150</v>
      </c>
      <c r="D1651" t="s">
        <v>20</v>
      </c>
      <c r="E1651" t="s">
        <v>965</v>
      </c>
      <c r="F1651" t="s">
        <v>961</v>
      </c>
      <c r="G1651">
        <v>0.85846</v>
      </c>
      <c r="H1651">
        <v>0.86116999999999999</v>
      </c>
      <c r="J1651">
        <v>2</v>
      </c>
      <c r="L1651">
        <v>-2</v>
      </c>
      <c r="M1651" t="s">
        <v>13</v>
      </c>
      <c r="N1651">
        <f t="shared" si="235"/>
        <v>48643.540000001383</v>
      </c>
    </row>
    <row r="1652" spans="1:14" x14ac:dyDescent="0.2">
      <c r="A1652" t="s">
        <v>14</v>
      </c>
      <c r="B1652" t="s">
        <v>966</v>
      </c>
      <c r="C1652" t="s">
        <v>149</v>
      </c>
      <c r="D1652" t="s">
        <v>20</v>
      </c>
      <c r="E1652" t="s">
        <v>967</v>
      </c>
      <c r="F1652" t="s">
        <v>961</v>
      </c>
      <c r="G1652">
        <v>0.85965999999999998</v>
      </c>
      <c r="H1652">
        <v>0.86116999999999999</v>
      </c>
      <c r="J1652">
        <v>4</v>
      </c>
      <c r="L1652">
        <v>-4</v>
      </c>
      <c r="M1652" t="s">
        <v>13</v>
      </c>
      <c r="N1652">
        <f t="shared" si="235"/>
        <v>48645.540000001383</v>
      </c>
    </row>
    <row r="1653" spans="1:14" x14ac:dyDescent="0.2">
      <c r="A1653" t="s">
        <v>11</v>
      </c>
      <c r="B1653" t="s">
        <v>968</v>
      </c>
      <c r="C1653" t="s">
        <v>28</v>
      </c>
      <c r="D1653" t="s">
        <v>20</v>
      </c>
      <c r="E1653" t="s">
        <v>969</v>
      </c>
      <c r="F1653" t="s">
        <v>970</v>
      </c>
      <c r="G1653">
        <v>0.85965000000000003</v>
      </c>
      <c r="H1653">
        <v>0.85792000000000002</v>
      </c>
      <c r="J1653">
        <v>1</v>
      </c>
      <c r="L1653">
        <v>-1</v>
      </c>
      <c r="M1653" t="s">
        <v>13</v>
      </c>
      <c r="N1653">
        <f t="shared" si="235"/>
        <v>48649.540000001383</v>
      </c>
    </row>
    <row r="1654" spans="1:14" x14ac:dyDescent="0.2">
      <c r="A1654" t="s">
        <v>11</v>
      </c>
      <c r="B1654" t="s">
        <v>971</v>
      </c>
      <c r="C1654" t="s">
        <v>74</v>
      </c>
      <c r="D1654" t="s">
        <v>20</v>
      </c>
      <c r="E1654" t="s">
        <v>972</v>
      </c>
      <c r="F1654" t="s">
        <v>970</v>
      </c>
      <c r="G1654">
        <v>0.85838999999999999</v>
      </c>
      <c r="H1654">
        <v>0.85792000000000002</v>
      </c>
      <c r="J1654">
        <v>2</v>
      </c>
      <c r="L1654">
        <v>-2</v>
      </c>
      <c r="M1654" t="s">
        <v>13</v>
      </c>
      <c r="N1654">
        <f t="shared" si="235"/>
        <v>48650.540000001383</v>
      </c>
    </row>
    <row r="1655" spans="1:14" x14ac:dyDescent="0.2">
      <c r="A1655" t="s">
        <v>11</v>
      </c>
      <c r="B1655" t="s">
        <v>973</v>
      </c>
      <c r="C1655" t="s">
        <v>28</v>
      </c>
      <c r="D1655" t="s">
        <v>20</v>
      </c>
      <c r="E1655" t="s">
        <v>974</v>
      </c>
      <c r="F1655" t="s">
        <v>975</v>
      </c>
      <c r="G1655">
        <v>0.85860999999999998</v>
      </c>
      <c r="H1655">
        <v>0.85929999999999995</v>
      </c>
      <c r="J1655">
        <v>1</v>
      </c>
      <c r="L1655">
        <v>0.92</v>
      </c>
      <c r="M1655" t="s">
        <v>13</v>
      </c>
      <c r="N1655">
        <f t="shared" si="235"/>
        <v>48652.540000001383</v>
      </c>
    </row>
    <row r="1656" spans="1:14" x14ac:dyDescent="0.2">
      <c r="A1656" t="s">
        <v>11</v>
      </c>
      <c r="B1656" t="s">
        <v>976</v>
      </c>
      <c r="C1656" t="s">
        <v>72</v>
      </c>
      <c r="D1656" t="s">
        <v>20</v>
      </c>
      <c r="E1656" t="s">
        <v>977</v>
      </c>
      <c r="F1656" t="s">
        <v>975</v>
      </c>
      <c r="G1656">
        <v>0.85704999999999998</v>
      </c>
      <c r="H1656">
        <v>0.85929999999999995</v>
      </c>
      <c r="J1656">
        <v>4</v>
      </c>
      <c r="L1656">
        <v>3.68</v>
      </c>
      <c r="M1656" t="s">
        <v>13</v>
      </c>
      <c r="N1656">
        <f t="shared" si="235"/>
        <v>48651.620000001385</v>
      </c>
    </row>
    <row r="1657" spans="1:14" x14ac:dyDescent="0.2">
      <c r="A1657" t="s">
        <v>11</v>
      </c>
      <c r="B1657" t="s">
        <v>978</v>
      </c>
      <c r="C1657" t="s">
        <v>63</v>
      </c>
      <c r="D1657" t="s">
        <v>20</v>
      </c>
      <c r="E1657" t="s">
        <v>979</v>
      </c>
      <c r="F1657" t="s">
        <v>975</v>
      </c>
      <c r="G1657">
        <v>0.85616999999999999</v>
      </c>
      <c r="H1657">
        <v>0.85929999999999995</v>
      </c>
      <c r="J1657">
        <v>8</v>
      </c>
      <c r="L1657">
        <v>7.36</v>
      </c>
      <c r="M1657" t="s">
        <v>13</v>
      </c>
      <c r="N1657">
        <f t="shared" si="235"/>
        <v>48647.940000001385</v>
      </c>
    </row>
    <row r="1658" spans="1:14" x14ac:dyDescent="0.2">
      <c r="A1658" t="s">
        <v>11</v>
      </c>
      <c r="B1658" t="s">
        <v>980</v>
      </c>
      <c r="C1658" t="s">
        <v>127</v>
      </c>
      <c r="D1658" t="s">
        <v>20</v>
      </c>
      <c r="E1658" t="s">
        <v>981</v>
      </c>
      <c r="F1658" t="s">
        <v>975</v>
      </c>
      <c r="G1658">
        <v>0.85760999999999998</v>
      </c>
      <c r="H1658">
        <v>0.85929999999999995</v>
      </c>
      <c r="J1658">
        <v>2</v>
      </c>
      <c r="L1658">
        <v>1.84</v>
      </c>
      <c r="M1658" t="s">
        <v>13</v>
      </c>
      <c r="N1658">
        <f t="shared" si="235"/>
        <v>48640.580000001384</v>
      </c>
    </row>
    <row r="1659" spans="1:14" x14ac:dyDescent="0.2">
      <c r="A1659" t="s">
        <v>14</v>
      </c>
      <c r="B1659" t="s">
        <v>982</v>
      </c>
      <c r="C1659" t="s">
        <v>34</v>
      </c>
      <c r="D1659" t="s">
        <v>20</v>
      </c>
      <c r="E1659" t="s">
        <v>983</v>
      </c>
      <c r="F1659" t="s">
        <v>984</v>
      </c>
      <c r="G1659">
        <v>0.85707</v>
      </c>
      <c r="H1659">
        <v>0.85829999999999995</v>
      </c>
      <c r="J1659">
        <v>1</v>
      </c>
      <c r="L1659">
        <v>-1</v>
      </c>
      <c r="M1659" t="s">
        <v>13</v>
      </c>
      <c r="N1659">
        <f t="shared" si="235"/>
        <v>48638.740000001388</v>
      </c>
    </row>
    <row r="1660" spans="1:14" x14ac:dyDescent="0.2">
      <c r="A1660" t="s">
        <v>14</v>
      </c>
      <c r="B1660" t="s">
        <v>985</v>
      </c>
      <c r="C1660" t="s">
        <v>132</v>
      </c>
      <c r="D1660" t="s">
        <v>20</v>
      </c>
      <c r="E1660" t="s">
        <v>986</v>
      </c>
      <c r="F1660" t="s">
        <v>984</v>
      </c>
      <c r="G1660">
        <v>0.85892000000000002</v>
      </c>
      <c r="H1660">
        <v>0.85829999999999995</v>
      </c>
      <c r="J1660">
        <v>4</v>
      </c>
      <c r="L1660">
        <v>3.68</v>
      </c>
      <c r="M1660" t="s">
        <v>13</v>
      </c>
      <c r="N1660">
        <f t="shared" si="235"/>
        <v>48639.740000001388</v>
      </c>
    </row>
    <row r="1661" spans="1:14" x14ac:dyDescent="0.2">
      <c r="A1661" t="s">
        <v>14</v>
      </c>
      <c r="B1661" t="s">
        <v>987</v>
      </c>
      <c r="C1661" t="s">
        <v>162</v>
      </c>
      <c r="D1661" t="s">
        <v>20</v>
      </c>
      <c r="E1661" t="s">
        <v>988</v>
      </c>
      <c r="F1661" t="s">
        <v>984</v>
      </c>
      <c r="G1661">
        <v>0.85794000000000004</v>
      </c>
      <c r="H1661">
        <v>0.85829999999999995</v>
      </c>
      <c r="J1661">
        <v>2</v>
      </c>
      <c r="L1661">
        <v>-2</v>
      </c>
      <c r="M1661" t="s">
        <v>13</v>
      </c>
      <c r="N1661">
        <f t="shared" si="235"/>
        <v>48636.060000001387</v>
      </c>
    </row>
    <row r="1662" spans="1:14" x14ac:dyDescent="0.2">
      <c r="A1662" t="s">
        <v>11</v>
      </c>
      <c r="B1662" t="s">
        <v>989</v>
      </c>
      <c r="C1662" t="s">
        <v>126</v>
      </c>
      <c r="D1662" t="s">
        <v>20</v>
      </c>
      <c r="E1662" t="s">
        <v>990</v>
      </c>
      <c r="F1662" t="s">
        <v>991</v>
      </c>
      <c r="G1662">
        <v>0.85726999999999998</v>
      </c>
      <c r="H1662">
        <v>0.85718000000000005</v>
      </c>
      <c r="J1662">
        <v>2</v>
      </c>
      <c r="L1662">
        <v>-2</v>
      </c>
      <c r="M1662" t="s">
        <v>13</v>
      </c>
      <c r="N1662">
        <f t="shared" si="235"/>
        <v>48638.060000001387</v>
      </c>
    </row>
    <row r="1663" spans="1:14" x14ac:dyDescent="0.2">
      <c r="A1663" t="s">
        <v>11</v>
      </c>
      <c r="B1663" t="s">
        <v>992</v>
      </c>
      <c r="C1663" t="s">
        <v>28</v>
      </c>
      <c r="D1663" t="s">
        <v>20</v>
      </c>
      <c r="E1663" t="s">
        <v>993</v>
      </c>
      <c r="F1663" t="s">
        <v>991</v>
      </c>
      <c r="G1663">
        <v>0.85894000000000004</v>
      </c>
      <c r="H1663">
        <v>0.85718000000000005</v>
      </c>
      <c r="J1663">
        <v>1</v>
      </c>
      <c r="L1663">
        <v>-1</v>
      </c>
      <c r="M1663" t="s">
        <v>13</v>
      </c>
      <c r="N1663">
        <f t="shared" si="235"/>
        <v>48640.060000001387</v>
      </c>
    </row>
    <row r="1664" spans="1:14" x14ac:dyDescent="0.2">
      <c r="A1664" t="s">
        <v>11</v>
      </c>
      <c r="B1664" t="s">
        <v>994</v>
      </c>
      <c r="C1664" t="s">
        <v>28</v>
      </c>
      <c r="D1664" t="s">
        <v>20</v>
      </c>
      <c r="E1664" t="s">
        <v>995</v>
      </c>
      <c r="F1664" t="s">
        <v>996</v>
      </c>
      <c r="G1664">
        <v>0.85629</v>
      </c>
      <c r="H1664">
        <v>0.85921999999999998</v>
      </c>
      <c r="J1664">
        <v>1</v>
      </c>
      <c r="L1664">
        <v>0.92</v>
      </c>
      <c r="M1664" t="s">
        <v>13</v>
      </c>
      <c r="N1664">
        <f t="shared" si="235"/>
        <v>48641.060000001387</v>
      </c>
    </row>
    <row r="1665" spans="1:14" x14ac:dyDescent="0.2">
      <c r="A1665" t="s">
        <v>11</v>
      </c>
      <c r="B1665" t="s">
        <v>997</v>
      </c>
      <c r="C1665" t="s">
        <v>145</v>
      </c>
      <c r="D1665" t="s">
        <v>20</v>
      </c>
      <c r="E1665" t="s">
        <v>998</v>
      </c>
      <c r="F1665" t="s">
        <v>996</v>
      </c>
      <c r="G1665">
        <v>0.85585</v>
      </c>
      <c r="H1665">
        <v>0.85921999999999998</v>
      </c>
      <c r="J1665">
        <v>2</v>
      </c>
      <c r="L1665">
        <v>1.84</v>
      </c>
      <c r="M1665" t="s">
        <v>13</v>
      </c>
      <c r="N1665">
        <f t="shared" si="235"/>
        <v>48640.140000001389</v>
      </c>
    </row>
    <row r="1666" spans="1:14" x14ac:dyDescent="0.2">
      <c r="A1666" t="s">
        <v>14</v>
      </c>
      <c r="B1666" t="s">
        <v>999</v>
      </c>
      <c r="C1666" t="s">
        <v>59</v>
      </c>
      <c r="D1666" t="s">
        <v>20</v>
      </c>
      <c r="E1666" t="s">
        <v>1000</v>
      </c>
      <c r="F1666" t="s">
        <v>1001</v>
      </c>
      <c r="G1666">
        <v>0.85638000000000003</v>
      </c>
      <c r="H1666">
        <v>0.85624</v>
      </c>
      <c r="J1666">
        <v>4</v>
      </c>
      <c r="L1666">
        <v>3.68</v>
      </c>
      <c r="M1666" t="s">
        <v>13</v>
      </c>
      <c r="N1666">
        <f t="shared" si="235"/>
        <v>48638.300000001393</v>
      </c>
    </row>
    <row r="1667" spans="1:14" x14ac:dyDescent="0.2">
      <c r="A1667" t="s">
        <v>14</v>
      </c>
      <c r="B1667" t="s">
        <v>1002</v>
      </c>
      <c r="C1667" t="s">
        <v>77</v>
      </c>
      <c r="D1667" t="s">
        <v>20</v>
      </c>
      <c r="E1667" t="s">
        <v>1003</v>
      </c>
      <c r="F1667" t="s">
        <v>1001</v>
      </c>
      <c r="G1667">
        <v>0.85573999999999995</v>
      </c>
      <c r="H1667">
        <v>0.85624</v>
      </c>
      <c r="J1667">
        <v>2</v>
      </c>
      <c r="L1667">
        <v>-2</v>
      </c>
      <c r="M1667" t="s">
        <v>13</v>
      </c>
      <c r="N1667">
        <f t="shared" si="235"/>
        <v>48634.620000001392</v>
      </c>
    </row>
    <row r="1668" spans="1:14" x14ac:dyDescent="0.2">
      <c r="A1668" t="s">
        <v>14</v>
      </c>
      <c r="B1668" t="s">
        <v>1004</v>
      </c>
      <c r="C1668" t="s">
        <v>28</v>
      </c>
      <c r="D1668" t="s">
        <v>20</v>
      </c>
      <c r="E1668" t="s">
        <v>1005</v>
      </c>
      <c r="F1668" t="s">
        <v>1001</v>
      </c>
      <c r="G1668">
        <v>0.85484000000000004</v>
      </c>
      <c r="H1668">
        <v>0.85624</v>
      </c>
      <c r="J1668">
        <v>1</v>
      </c>
      <c r="L1668">
        <v>-1</v>
      </c>
      <c r="M1668" t="s">
        <v>13</v>
      </c>
      <c r="N1668">
        <f t="shared" ref="N1668:N1731" si="236">N1667-L1667</f>
        <v>48636.620000001392</v>
      </c>
    </row>
    <row r="1669" spans="1:14" x14ac:dyDescent="0.2">
      <c r="A1669" t="s">
        <v>14</v>
      </c>
      <c r="B1669" t="s">
        <v>1006</v>
      </c>
      <c r="C1669" t="s">
        <v>28</v>
      </c>
      <c r="D1669" t="s">
        <v>12</v>
      </c>
      <c r="E1669" t="s">
        <v>1007</v>
      </c>
      <c r="F1669" t="s">
        <v>1008</v>
      </c>
      <c r="G1669">
        <v>0.55722000000000005</v>
      </c>
      <c r="H1669">
        <v>0.55678000000000005</v>
      </c>
      <c r="J1669">
        <v>1</v>
      </c>
      <c r="L1669">
        <v>0.92</v>
      </c>
      <c r="M1669" t="s">
        <v>13</v>
      </c>
      <c r="N1669">
        <f t="shared" si="236"/>
        <v>48637.620000001392</v>
      </c>
    </row>
    <row r="1670" spans="1:14" x14ac:dyDescent="0.2">
      <c r="A1670" t="s">
        <v>11</v>
      </c>
      <c r="B1670" t="s">
        <v>1009</v>
      </c>
      <c r="C1670" t="s">
        <v>28</v>
      </c>
      <c r="D1670" t="s">
        <v>12</v>
      </c>
      <c r="E1670" t="s">
        <v>1010</v>
      </c>
      <c r="F1670" t="s">
        <v>1011</v>
      </c>
      <c r="G1670">
        <v>0.55759999999999998</v>
      </c>
      <c r="H1670">
        <v>0.55901999999999996</v>
      </c>
      <c r="J1670">
        <v>1</v>
      </c>
      <c r="L1670">
        <v>0.92</v>
      </c>
      <c r="M1670" t="s">
        <v>13</v>
      </c>
      <c r="N1670">
        <f t="shared" si="236"/>
        <v>48636.700000001394</v>
      </c>
    </row>
    <row r="1671" spans="1:14" x14ac:dyDescent="0.2">
      <c r="A1671" t="s">
        <v>11</v>
      </c>
      <c r="B1671" t="s">
        <v>1012</v>
      </c>
      <c r="C1671" t="s">
        <v>63</v>
      </c>
      <c r="D1671" t="s">
        <v>12</v>
      </c>
      <c r="E1671" t="s">
        <v>1013</v>
      </c>
      <c r="F1671" t="s">
        <v>1014</v>
      </c>
      <c r="G1671">
        <v>0.55510999999999999</v>
      </c>
      <c r="H1671">
        <v>0.55739000000000005</v>
      </c>
      <c r="J1671">
        <v>4</v>
      </c>
      <c r="L1671">
        <v>3.68</v>
      </c>
      <c r="M1671" t="s">
        <v>13</v>
      </c>
      <c r="N1671">
        <f t="shared" si="236"/>
        <v>48635.780000001396</v>
      </c>
    </row>
    <row r="1672" spans="1:14" x14ac:dyDescent="0.2">
      <c r="A1672" t="s">
        <v>11</v>
      </c>
      <c r="B1672" t="s">
        <v>1015</v>
      </c>
      <c r="C1672" t="s">
        <v>28</v>
      </c>
      <c r="D1672" t="s">
        <v>12</v>
      </c>
      <c r="E1672" t="s">
        <v>1016</v>
      </c>
      <c r="F1672" t="s">
        <v>1014</v>
      </c>
      <c r="G1672">
        <v>0.55959999999999999</v>
      </c>
      <c r="H1672">
        <v>0.55739000000000005</v>
      </c>
      <c r="J1672">
        <v>1</v>
      </c>
      <c r="L1672">
        <v>-1</v>
      </c>
      <c r="M1672" t="s">
        <v>13</v>
      </c>
      <c r="N1672">
        <f t="shared" si="236"/>
        <v>48632.100000001396</v>
      </c>
    </row>
    <row r="1673" spans="1:14" x14ac:dyDescent="0.2">
      <c r="A1673" t="s">
        <v>11</v>
      </c>
      <c r="B1673" t="s">
        <v>1017</v>
      </c>
      <c r="C1673" t="s">
        <v>140</v>
      </c>
      <c r="D1673" t="s">
        <v>12</v>
      </c>
      <c r="E1673" t="s">
        <v>1018</v>
      </c>
      <c r="F1673" t="s">
        <v>1014</v>
      </c>
      <c r="G1673">
        <v>0.55715000000000003</v>
      </c>
      <c r="H1673">
        <v>0.55739000000000005</v>
      </c>
      <c r="J1673">
        <v>2</v>
      </c>
      <c r="L1673">
        <v>1.84</v>
      </c>
      <c r="M1673" t="s">
        <v>13</v>
      </c>
      <c r="N1673">
        <f t="shared" si="236"/>
        <v>48633.100000001396</v>
      </c>
    </row>
    <row r="1674" spans="1:14" x14ac:dyDescent="0.2">
      <c r="A1674" t="s">
        <v>11</v>
      </c>
      <c r="B1674" t="s">
        <v>1019</v>
      </c>
      <c r="C1674" t="s">
        <v>28</v>
      </c>
      <c r="D1674" t="s">
        <v>12</v>
      </c>
      <c r="E1674" t="s">
        <v>1020</v>
      </c>
      <c r="F1674" t="s">
        <v>1021</v>
      </c>
      <c r="G1674">
        <v>0.55755999999999994</v>
      </c>
      <c r="H1674">
        <v>0.55988000000000004</v>
      </c>
      <c r="J1674">
        <v>1</v>
      </c>
      <c r="L1674">
        <v>0.92</v>
      </c>
      <c r="M1674" t="s">
        <v>13</v>
      </c>
      <c r="N1674">
        <f t="shared" si="236"/>
        <v>48631.260000001399</v>
      </c>
    </row>
    <row r="1675" spans="1:14" x14ac:dyDescent="0.2">
      <c r="A1675" t="s">
        <v>14</v>
      </c>
      <c r="B1675" t="s">
        <v>1022</v>
      </c>
      <c r="C1675" t="s">
        <v>28</v>
      </c>
      <c r="D1675" t="s">
        <v>12</v>
      </c>
      <c r="E1675" t="s">
        <v>1023</v>
      </c>
      <c r="F1675" t="s">
        <v>1024</v>
      </c>
      <c r="G1675">
        <v>0.55691000000000002</v>
      </c>
      <c r="H1675">
        <v>0.55769999999999997</v>
      </c>
      <c r="J1675">
        <v>1</v>
      </c>
      <c r="L1675">
        <v>-1</v>
      </c>
      <c r="M1675" t="s">
        <v>13</v>
      </c>
      <c r="N1675">
        <f t="shared" si="236"/>
        <v>48630.340000001401</v>
      </c>
    </row>
    <row r="1676" spans="1:14" x14ac:dyDescent="0.2">
      <c r="A1676" t="s">
        <v>14</v>
      </c>
      <c r="B1676" t="s">
        <v>1025</v>
      </c>
      <c r="C1676" t="s">
        <v>90</v>
      </c>
      <c r="D1676" t="s">
        <v>12</v>
      </c>
      <c r="E1676" t="s">
        <v>1026</v>
      </c>
      <c r="F1676" t="s">
        <v>1024</v>
      </c>
      <c r="G1676">
        <v>0.55786999999999998</v>
      </c>
      <c r="H1676">
        <v>0.55769999999999997</v>
      </c>
      <c r="J1676">
        <v>2</v>
      </c>
      <c r="L1676">
        <v>1.84</v>
      </c>
      <c r="M1676" t="s">
        <v>13</v>
      </c>
      <c r="N1676">
        <f t="shared" si="236"/>
        <v>48631.340000001401</v>
      </c>
    </row>
    <row r="1677" spans="1:14" x14ac:dyDescent="0.2">
      <c r="A1677" t="s">
        <v>11</v>
      </c>
      <c r="B1677" t="s">
        <v>1027</v>
      </c>
      <c r="C1677" t="s">
        <v>28</v>
      </c>
      <c r="D1677" t="s">
        <v>12</v>
      </c>
      <c r="E1677" t="s">
        <v>1028</v>
      </c>
      <c r="F1677" t="s">
        <v>1029</v>
      </c>
      <c r="G1677">
        <v>0.55567999999999995</v>
      </c>
      <c r="H1677">
        <v>0.55642999999999998</v>
      </c>
      <c r="J1677">
        <v>1</v>
      </c>
      <c r="L1677">
        <v>0.92</v>
      </c>
      <c r="M1677" t="s">
        <v>13</v>
      </c>
      <c r="N1677">
        <f t="shared" si="236"/>
        <v>48629.500000001404</v>
      </c>
    </row>
    <row r="1678" spans="1:14" x14ac:dyDescent="0.2">
      <c r="A1678" t="s">
        <v>14</v>
      </c>
      <c r="B1678" t="s">
        <v>1030</v>
      </c>
      <c r="C1678" t="s">
        <v>193</v>
      </c>
      <c r="D1678" t="s">
        <v>12</v>
      </c>
      <c r="E1678" t="s">
        <v>1031</v>
      </c>
      <c r="F1678" t="s">
        <v>1032</v>
      </c>
      <c r="G1678">
        <v>0.55613999999999997</v>
      </c>
      <c r="H1678">
        <v>0.55603999999999998</v>
      </c>
      <c r="J1678">
        <v>2</v>
      </c>
      <c r="L1678">
        <v>1.84</v>
      </c>
      <c r="M1678" t="s">
        <v>13</v>
      </c>
      <c r="N1678">
        <f t="shared" si="236"/>
        <v>48628.580000001406</v>
      </c>
    </row>
    <row r="1679" spans="1:14" x14ac:dyDescent="0.2">
      <c r="A1679" t="s">
        <v>14</v>
      </c>
      <c r="B1679" t="s">
        <v>1033</v>
      </c>
      <c r="C1679" t="s">
        <v>28</v>
      </c>
      <c r="D1679" t="s">
        <v>12</v>
      </c>
      <c r="E1679" t="s">
        <v>1034</v>
      </c>
      <c r="F1679" t="s">
        <v>1032</v>
      </c>
      <c r="G1679">
        <v>0.55544000000000004</v>
      </c>
      <c r="H1679">
        <v>0.55603999999999998</v>
      </c>
      <c r="J1679">
        <v>1</v>
      </c>
      <c r="L1679">
        <v>-1</v>
      </c>
      <c r="M1679" t="s">
        <v>13</v>
      </c>
      <c r="N1679">
        <f t="shared" si="236"/>
        <v>48626.740000001409</v>
      </c>
    </row>
    <row r="1680" spans="1:14" x14ac:dyDescent="0.2">
      <c r="A1680" t="s">
        <v>11</v>
      </c>
      <c r="B1680" t="s">
        <v>1035</v>
      </c>
      <c r="C1680" t="s">
        <v>127</v>
      </c>
      <c r="D1680" t="s">
        <v>12</v>
      </c>
      <c r="E1680" t="s">
        <v>1036</v>
      </c>
      <c r="F1680" t="s">
        <v>1037</v>
      </c>
      <c r="G1680">
        <v>0.55815000000000003</v>
      </c>
      <c r="H1680">
        <v>0.55630000000000002</v>
      </c>
      <c r="J1680">
        <v>2</v>
      </c>
      <c r="L1680">
        <v>-2</v>
      </c>
      <c r="M1680" t="s">
        <v>13</v>
      </c>
      <c r="N1680">
        <f t="shared" si="236"/>
        <v>48627.740000001409</v>
      </c>
    </row>
    <row r="1681" spans="1:14" x14ac:dyDescent="0.2">
      <c r="A1681" t="s">
        <v>11</v>
      </c>
      <c r="B1681" t="s">
        <v>1038</v>
      </c>
      <c r="C1681" t="s">
        <v>63</v>
      </c>
      <c r="D1681" t="s">
        <v>12</v>
      </c>
      <c r="E1681" t="s">
        <v>1039</v>
      </c>
      <c r="F1681" t="s">
        <v>1037</v>
      </c>
      <c r="G1681">
        <v>0.55615999999999999</v>
      </c>
      <c r="H1681">
        <v>0.55630000000000002</v>
      </c>
      <c r="J1681">
        <v>8</v>
      </c>
      <c r="L1681">
        <v>7.36</v>
      </c>
      <c r="M1681" t="s">
        <v>13</v>
      </c>
      <c r="N1681">
        <f t="shared" si="236"/>
        <v>48629.740000001409</v>
      </c>
    </row>
    <row r="1682" spans="1:14" x14ac:dyDescent="0.2">
      <c r="A1682" t="s">
        <v>11</v>
      </c>
      <c r="B1682" t="s">
        <v>1040</v>
      </c>
      <c r="C1682" t="s">
        <v>28</v>
      </c>
      <c r="D1682" t="s">
        <v>12</v>
      </c>
      <c r="E1682" t="s">
        <v>1041</v>
      </c>
      <c r="F1682" t="s">
        <v>1037</v>
      </c>
      <c r="G1682">
        <v>0.55905000000000005</v>
      </c>
      <c r="H1682">
        <v>0.55630000000000002</v>
      </c>
      <c r="J1682">
        <v>1</v>
      </c>
      <c r="L1682">
        <v>-1</v>
      </c>
      <c r="M1682" t="s">
        <v>13</v>
      </c>
      <c r="N1682">
        <f t="shared" si="236"/>
        <v>48622.380000001409</v>
      </c>
    </row>
    <row r="1683" spans="1:14" x14ac:dyDescent="0.2">
      <c r="A1683" t="s">
        <v>11</v>
      </c>
      <c r="B1683" t="s">
        <v>1042</v>
      </c>
      <c r="C1683" t="s">
        <v>49</v>
      </c>
      <c r="D1683" t="s">
        <v>12</v>
      </c>
      <c r="E1683" t="s">
        <v>1043</v>
      </c>
      <c r="F1683" t="s">
        <v>1037</v>
      </c>
      <c r="G1683">
        <v>0.55722000000000005</v>
      </c>
      <c r="H1683">
        <v>0.55630000000000002</v>
      </c>
      <c r="J1683">
        <v>4</v>
      </c>
      <c r="L1683">
        <v>-4</v>
      </c>
      <c r="M1683" t="s">
        <v>13</v>
      </c>
      <c r="N1683">
        <f t="shared" si="236"/>
        <v>48623.380000001409</v>
      </c>
    </row>
    <row r="1684" spans="1:14" x14ac:dyDescent="0.2">
      <c r="A1684" t="s">
        <v>14</v>
      </c>
      <c r="B1684" t="s">
        <v>1044</v>
      </c>
      <c r="C1684" t="s">
        <v>126</v>
      </c>
      <c r="D1684" t="s">
        <v>12</v>
      </c>
      <c r="E1684" t="s">
        <v>1045</v>
      </c>
      <c r="F1684" t="s">
        <v>1046</v>
      </c>
      <c r="G1684">
        <v>0.55645</v>
      </c>
      <c r="H1684">
        <v>0.55888000000000004</v>
      </c>
      <c r="J1684">
        <v>4</v>
      </c>
      <c r="L1684">
        <v>-4</v>
      </c>
      <c r="M1684" t="s">
        <v>13</v>
      </c>
      <c r="N1684">
        <f t="shared" si="236"/>
        <v>48627.380000001409</v>
      </c>
    </row>
    <row r="1685" spans="1:14" x14ac:dyDescent="0.2">
      <c r="A1685" t="s">
        <v>14</v>
      </c>
      <c r="B1685" t="s">
        <v>1047</v>
      </c>
      <c r="C1685" t="s">
        <v>129</v>
      </c>
      <c r="D1685" t="s">
        <v>12</v>
      </c>
      <c r="E1685" t="s">
        <v>1048</v>
      </c>
      <c r="F1685" t="s">
        <v>1046</v>
      </c>
      <c r="G1685">
        <v>0.55715999999999999</v>
      </c>
      <c r="H1685">
        <v>0.55888000000000004</v>
      </c>
      <c r="J1685">
        <v>8</v>
      </c>
      <c r="L1685">
        <v>-8</v>
      </c>
      <c r="M1685" t="s">
        <v>13</v>
      </c>
      <c r="N1685">
        <f t="shared" si="236"/>
        <v>48631.380000001409</v>
      </c>
    </row>
    <row r="1686" spans="1:14" x14ac:dyDescent="0.2">
      <c r="A1686" t="s">
        <v>14</v>
      </c>
      <c r="B1686" t="s">
        <v>1049</v>
      </c>
      <c r="C1686" t="s">
        <v>28</v>
      </c>
      <c r="D1686" t="s">
        <v>12</v>
      </c>
      <c r="E1686" t="s">
        <v>1050</v>
      </c>
      <c r="F1686" t="s">
        <v>1046</v>
      </c>
      <c r="G1686">
        <v>0.55432999999999999</v>
      </c>
      <c r="H1686">
        <v>0.55888000000000004</v>
      </c>
      <c r="J1686">
        <v>1</v>
      </c>
      <c r="L1686">
        <v>-1</v>
      </c>
      <c r="M1686" t="s">
        <v>13</v>
      </c>
      <c r="N1686">
        <f t="shared" si="236"/>
        <v>48639.380000001409</v>
      </c>
    </row>
    <row r="1687" spans="1:14" x14ac:dyDescent="0.2">
      <c r="A1687" t="s">
        <v>14</v>
      </c>
      <c r="B1687" t="s">
        <v>1051</v>
      </c>
      <c r="C1687" t="s">
        <v>123</v>
      </c>
      <c r="D1687" t="s">
        <v>12</v>
      </c>
      <c r="E1687" t="s">
        <v>1052</v>
      </c>
      <c r="F1687" t="s">
        <v>1046</v>
      </c>
      <c r="G1687">
        <v>0.55535000000000001</v>
      </c>
      <c r="H1687">
        <v>0.55888000000000004</v>
      </c>
      <c r="J1687">
        <v>2</v>
      </c>
      <c r="L1687">
        <v>-2</v>
      </c>
      <c r="M1687" t="s">
        <v>13</v>
      </c>
      <c r="N1687">
        <f t="shared" si="236"/>
        <v>48640.380000001409</v>
      </c>
    </row>
    <row r="1688" spans="1:14" x14ac:dyDescent="0.2">
      <c r="A1688" t="s">
        <v>14</v>
      </c>
      <c r="B1688" t="s">
        <v>1053</v>
      </c>
      <c r="C1688" t="s">
        <v>34</v>
      </c>
      <c r="D1688" t="s">
        <v>12</v>
      </c>
      <c r="E1688" t="s">
        <v>1054</v>
      </c>
      <c r="F1688" t="s">
        <v>1055</v>
      </c>
      <c r="G1688">
        <v>0.55591000000000002</v>
      </c>
      <c r="H1688">
        <v>0.55425000000000002</v>
      </c>
      <c r="J1688">
        <v>1</v>
      </c>
      <c r="L1688">
        <v>0.92</v>
      </c>
      <c r="M1688" t="s">
        <v>13</v>
      </c>
      <c r="N1688">
        <f t="shared" si="236"/>
        <v>48642.380000001409</v>
      </c>
    </row>
    <row r="1689" spans="1:14" x14ac:dyDescent="0.2">
      <c r="A1689" t="s">
        <v>14</v>
      </c>
      <c r="B1689" t="s">
        <v>1056</v>
      </c>
      <c r="C1689" t="s">
        <v>122</v>
      </c>
      <c r="D1689" t="s">
        <v>12</v>
      </c>
      <c r="E1689" t="s">
        <v>1057</v>
      </c>
      <c r="F1689" t="s">
        <v>1055</v>
      </c>
      <c r="G1689">
        <v>0.55764999999999998</v>
      </c>
      <c r="H1689">
        <v>0.55425000000000002</v>
      </c>
      <c r="J1689">
        <v>2</v>
      </c>
      <c r="L1689">
        <v>1.84</v>
      </c>
      <c r="M1689" t="s">
        <v>13</v>
      </c>
      <c r="N1689">
        <f t="shared" si="236"/>
        <v>48641.460000001411</v>
      </c>
    </row>
    <row r="1690" spans="1:14" x14ac:dyDescent="0.2">
      <c r="A1690" t="s">
        <v>11</v>
      </c>
      <c r="B1690" t="s">
        <v>1058</v>
      </c>
      <c r="C1690" t="s">
        <v>28</v>
      </c>
      <c r="D1690" t="s">
        <v>37</v>
      </c>
      <c r="E1690" t="s">
        <v>1059</v>
      </c>
      <c r="F1690" t="s">
        <v>1060</v>
      </c>
      <c r="G1690">
        <v>1.9158599999999999</v>
      </c>
      <c r="H1690">
        <v>1.9221299999999999</v>
      </c>
      <c r="J1690">
        <v>1</v>
      </c>
      <c r="L1690">
        <v>0.92</v>
      </c>
      <c r="M1690" t="s">
        <v>13</v>
      </c>
      <c r="N1690">
        <f t="shared" si="236"/>
        <v>48639.620000001414</v>
      </c>
    </row>
    <row r="1691" spans="1:14" x14ac:dyDescent="0.2">
      <c r="A1691" t="s">
        <v>14</v>
      </c>
      <c r="B1691" t="s">
        <v>1061</v>
      </c>
      <c r="C1691" t="s">
        <v>186</v>
      </c>
      <c r="D1691" t="s">
        <v>37</v>
      </c>
      <c r="E1691" t="s">
        <v>1062</v>
      </c>
      <c r="F1691" t="s">
        <v>1063</v>
      </c>
      <c r="G1691">
        <v>1.9164099999999999</v>
      </c>
      <c r="H1691">
        <v>1.91642</v>
      </c>
      <c r="J1691">
        <v>4</v>
      </c>
      <c r="L1691">
        <v>-4</v>
      </c>
      <c r="M1691" t="s">
        <v>13</v>
      </c>
      <c r="N1691">
        <f t="shared" si="236"/>
        <v>48638.700000001416</v>
      </c>
    </row>
    <row r="1692" spans="1:14" x14ac:dyDescent="0.2">
      <c r="A1692" t="s">
        <v>14</v>
      </c>
      <c r="B1692" t="s">
        <v>1064</v>
      </c>
      <c r="C1692" t="s">
        <v>76</v>
      </c>
      <c r="D1692" t="s">
        <v>37</v>
      </c>
      <c r="E1692" t="s">
        <v>1065</v>
      </c>
      <c r="F1692" t="s">
        <v>1063</v>
      </c>
      <c r="G1692">
        <v>1.91421</v>
      </c>
      <c r="H1692">
        <v>1.91642</v>
      </c>
      <c r="J1692">
        <v>2</v>
      </c>
      <c r="L1692">
        <v>-2</v>
      </c>
      <c r="M1692" t="s">
        <v>13</v>
      </c>
      <c r="N1692">
        <f t="shared" si="236"/>
        <v>48642.700000001416</v>
      </c>
    </row>
    <row r="1693" spans="1:14" x14ac:dyDescent="0.2">
      <c r="A1693" t="s">
        <v>14</v>
      </c>
      <c r="B1693" t="s">
        <v>1066</v>
      </c>
      <c r="C1693" t="s">
        <v>28</v>
      </c>
      <c r="D1693" t="s">
        <v>37</v>
      </c>
      <c r="E1693" t="s">
        <v>1067</v>
      </c>
      <c r="F1693" t="s">
        <v>1063</v>
      </c>
      <c r="G1693">
        <v>1.9116599999999999</v>
      </c>
      <c r="H1693">
        <v>1.91642</v>
      </c>
      <c r="J1693">
        <v>1</v>
      </c>
      <c r="L1693">
        <v>-1</v>
      </c>
      <c r="M1693" t="s">
        <v>13</v>
      </c>
      <c r="N1693">
        <f t="shared" si="236"/>
        <v>48644.700000001416</v>
      </c>
    </row>
    <row r="1694" spans="1:14" x14ac:dyDescent="0.2">
      <c r="A1694" t="s">
        <v>14</v>
      </c>
      <c r="B1694" t="s">
        <v>1068</v>
      </c>
      <c r="C1694" t="s">
        <v>28</v>
      </c>
      <c r="D1694" t="s">
        <v>37</v>
      </c>
      <c r="E1694" t="s">
        <v>1069</v>
      </c>
      <c r="F1694" t="s">
        <v>1070</v>
      </c>
      <c r="G1694">
        <v>1.91506</v>
      </c>
      <c r="H1694">
        <v>1.91201</v>
      </c>
      <c r="J1694">
        <v>1</v>
      </c>
      <c r="L1694">
        <v>0.92</v>
      </c>
      <c r="M1694" t="s">
        <v>13</v>
      </c>
      <c r="N1694">
        <f t="shared" si="236"/>
        <v>48645.700000001416</v>
      </c>
    </row>
    <row r="1695" spans="1:14" x14ac:dyDescent="0.2">
      <c r="A1695" t="s">
        <v>14</v>
      </c>
      <c r="B1695" t="s">
        <v>1071</v>
      </c>
      <c r="C1695" t="s">
        <v>152</v>
      </c>
      <c r="D1695" t="s">
        <v>37</v>
      </c>
      <c r="E1695" t="s">
        <v>1072</v>
      </c>
      <c r="F1695" t="s">
        <v>1073</v>
      </c>
      <c r="G1695">
        <v>1.91808</v>
      </c>
      <c r="H1695">
        <v>1.91492</v>
      </c>
      <c r="J1695">
        <v>2</v>
      </c>
      <c r="L1695">
        <v>1.84</v>
      </c>
      <c r="M1695" t="s">
        <v>13</v>
      </c>
      <c r="N1695">
        <f t="shared" si="236"/>
        <v>48644.780000001418</v>
      </c>
    </row>
    <row r="1696" spans="1:14" x14ac:dyDescent="0.2">
      <c r="A1696" t="s">
        <v>14</v>
      </c>
      <c r="B1696" t="s">
        <v>1074</v>
      </c>
      <c r="C1696" t="s">
        <v>28</v>
      </c>
      <c r="D1696" t="s">
        <v>37</v>
      </c>
      <c r="E1696" t="s">
        <v>1075</v>
      </c>
      <c r="F1696" t="s">
        <v>1073</v>
      </c>
      <c r="G1696">
        <v>1.9156500000000001</v>
      </c>
      <c r="H1696">
        <v>1.91492</v>
      </c>
      <c r="J1696">
        <v>1</v>
      </c>
      <c r="L1696">
        <v>0.92</v>
      </c>
      <c r="M1696" t="s">
        <v>13</v>
      </c>
      <c r="N1696">
        <f t="shared" si="236"/>
        <v>48642.940000001421</v>
      </c>
    </row>
    <row r="1697" spans="1:14" x14ac:dyDescent="0.2">
      <c r="A1697" t="s">
        <v>11</v>
      </c>
      <c r="B1697" t="s">
        <v>1076</v>
      </c>
      <c r="C1697" t="s">
        <v>121</v>
      </c>
      <c r="D1697" t="s">
        <v>37</v>
      </c>
      <c r="E1697" t="s">
        <v>1077</v>
      </c>
      <c r="F1697" t="s">
        <v>1078</v>
      </c>
      <c r="G1697">
        <v>1.91421</v>
      </c>
      <c r="H1697">
        <v>1.9158200000000001</v>
      </c>
      <c r="J1697">
        <v>8</v>
      </c>
      <c r="L1697">
        <v>7.36</v>
      </c>
      <c r="M1697" t="s">
        <v>13</v>
      </c>
      <c r="N1697">
        <f t="shared" si="236"/>
        <v>48642.020000001423</v>
      </c>
    </row>
    <row r="1698" spans="1:14" x14ac:dyDescent="0.2">
      <c r="A1698" t="s">
        <v>11</v>
      </c>
      <c r="B1698" t="s">
        <v>1079</v>
      </c>
      <c r="C1698" t="s">
        <v>88</v>
      </c>
      <c r="D1698" t="s">
        <v>37</v>
      </c>
      <c r="E1698" t="s">
        <v>1080</v>
      </c>
      <c r="F1698" t="s">
        <v>1078</v>
      </c>
      <c r="G1698">
        <v>1.91656</v>
      </c>
      <c r="H1698">
        <v>1.9158200000000001</v>
      </c>
      <c r="J1698">
        <v>4</v>
      </c>
      <c r="L1698">
        <v>-4</v>
      </c>
      <c r="M1698" t="s">
        <v>13</v>
      </c>
      <c r="N1698">
        <f t="shared" si="236"/>
        <v>48634.660000001422</v>
      </c>
    </row>
    <row r="1699" spans="1:14" x14ac:dyDescent="0.2">
      <c r="A1699" t="s">
        <v>11</v>
      </c>
      <c r="B1699" t="s">
        <v>1081</v>
      </c>
      <c r="C1699" t="s">
        <v>28</v>
      </c>
      <c r="D1699" t="s">
        <v>37</v>
      </c>
      <c r="E1699" t="s">
        <v>1082</v>
      </c>
      <c r="F1699" t="s">
        <v>1078</v>
      </c>
      <c r="G1699">
        <v>1.91994</v>
      </c>
      <c r="H1699">
        <v>1.9158200000000001</v>
      </c>
      <c r="J1699">
        <v>1</v>
      </c>
      <c r="L1699">
        <v>-1</v>
      </c>
      <c r="M1699" t="s">
        <v>13</v>
      </c>
      <c r="N1699">
        <f t="shared" si="236"/>
        <v>48638.660000001422</v>
      </c>
    </row>
    <row r="1700" spans="1:14" x14ac:dyDescent="0.2">
      <c r="A1700" t="s">
        <v>11</v>
      </c>
      <c r="B1700" t="s">
        <v>1083</v>
      </c>
      <c r="C1700" t="s">
        <v>29</v>
      </c>
      <c r="D1700" t="s">
        <v>37</v>
      </c>
      <c r="E1700" t="s">
        <v>1084</v>
      </c>
      <c r="F1700" t="s">
        <v>1078</v>
      </c>
      <c r="G1700">
        <v>1.9181900000000001</v>
      </c>
      <c r="H1700">
        <v>1.9158200000000001</v>
      </c>
      <c r="J1700">
        <v>2</v>
      </c>
      <c r="L1700">
        <v>-2</v>
      </c>
      <c r="M1700" t="s">
        <v>13</v>
      </c>
      <c r="N1700">
        <f t="shared" si="236"/>
        <v>48639.660000001422</v>
      </c>
    </row>
    <row r="1701" spans="1:14" x14ac:dyDescent="0.2">
      <c r="A1701" t="s">
        <v>14</v>
      </c>
      <c r="B1701" t="s">
        <v>1085</v>
      </c>
      <c r="C1701" t="s">
        <v>28</v>
      </c>
      <c r="D1701" t="s">
        <v>37</v>
      </c>
      <c r="E1701" t="s">
        <v>1086</v>
      </c>
      <c r="F1701" t="s">
        <v>1087</v>
      </c>
      <c r="G1701">
        <v>1.92039</v>
      </c>
      <c r="H1701">
        <v>1.92038</v>
      </c>
      <c r="J1701">
        <v>1</v>
      </c>
      <c r="L1701">
        <v>0.92</v>
      </c>
      <c r="M1701" t="s">
        <v>13</v>
      </c>
      <c r="N1701">
        <f t="shared" si="236"/>
        <v>48641.660000001422</v>
      </c>
    </row>
    <row r="1702" spans="1:14" x14ac:dyDescent="0.2">
      <c r="A1702" t="s">
        <v>14</v>
      </c>
      <c r="B1702" t="s">
        <v>1088</v>
      </c>
      <c r="C1702" t="s">
        <v>28</v>
      </c>
      <c r="D1702" t="s">
        <v>37</v>
      </c>
      <c r="E1702" t="s">
        <v>1089</v>
      </c>
      <c r="F1702" t="s">
        <v>1090</v>
      </c>
      <c r="G1702">
        <v>1.92195</v>
      </c>
      <c r="H1702">
        <v>1.9205099999999999</v>
      </c>
      <c r="J1702">
        <v>1</v>
      </c>
      <c r="L1702">
        <v>0.92</v>
      </c>
      <c r="M1702" t="s">
        <v>13</v>
      </c>
      <c r="N1702">
        <f t="shared" si="236"/>
        <v>48640.740000001424</v>
      </c>
    </row>
    <row r="1703" spans="1:14" x14ac:dyDescent="0.2">
      <c r="A1703" t="s">
        <v>14</v>
      </c>
      <c r="B1703" t="s">
        <v>1091</v>
      </c>
      <c r="C1703" t="s">
        <v>34</v>
      </c>
      <c r="D1703" t="s">
        <v>37</v>
      </c>
      <c r="E1703" t="s">
        <v>1092</v>
      </c>
      <c r="F1703" t="s">
        <v>1093</v>
      </c>
      <c r="G1703">
        <v>1.9253100000000001</v>
      </c>
      <c r="H1703">
        <v>1.9218500000000001</v>
      </c>
      <c r="J1703">
        <v>1</v>
      </c>
      <c r="L1703">
        <v>0.92</v>
      </c>
      <c r="M1703" t="s">
        <v>13</v>
      </c>
      <c r="N1703">
        <f t="shared" si="236"/>
        <v>48639.820000001426</v>
      </c>
    </row>
    <row r="1704" spans="1:14" x14ac:dyDescent="0.2">
      <c r="A1704" t="s">
        <v>11</v>
      </c>
      <c r="B1704" t="s">
        <v>1094</v>
      </c>
      <c r="C1704" t="s">
        <v>28</v>
      </c>
      <c r="D1704" t="s">
        <v>37</v>
      </c>
      <c r="E1704" t="s">
        <v>1095</v>
      </c>
      <c r="F1704" t="s">
        <v>1096</v>
      </c>
      <c r="G1704">
        <v>1.9286000000000001</v>
      </c>
      <c r="H1704">
        <v>1.92493</v>
      </c>
      <c r="J1704">
        <v>1</v>
      </c>
      <c r="L1704">
        <v>-1</v>
      </c>
      <c r="M1704" t="s">
        <v>13</v>
      </c>
      <c r="N1704">
        <f t="shared" si="236"/>
        <v>48638.900000001428</v>
      </c>
    </row>
    <row r="1705" spans="1:14" x14ac:dyDescent="0.2">
      <c r="A1705" t="s">
        <v>11</v>
      </c>
      <c r="B1705" t="s">
        <v>1097</v>
      </c>
      <c r="C1705" t="s">
        <v>19</v>
      </c>
      <c r="D1705" t="s">
        <v>37</v>
      </c>
      <c r="E1705" t="s">
        <v>1098</v>
      </c>
      <c r="F1705" t="s">
        <v>1096</v>
      </c>
      <c r="G1705">
        <v>1.92422</v>
      </c>
      <c r="H1705">
        <v>1.92493</v>
      </c>
      <c r="J1705">
        <v>4</v>
      </c>
      <c r="L1705">
        <v>3.68</v>
      </c>
      <c r="M1705" t="s">
        <v>13</v>
      </c>
      <c r="N1705">
        <f t="shared" si="236"/>
        <v>48639.900000001428</v>
      </c>
    </row>
    <row r="1706" spans="1:14" x14ac:dyDescent="0.2">
      <c r="A1706" t="s">
        <v>11</v>
      </c>
      <c r="B1706" t="s">
        <v>1099</v>
      </c>
      <c r="C1706" t="s">
        <v>127</v>
      </c>
      <c r="D1706" t="s">
        <v>37</v>
      </c>
      <c r="E1706" t="s">
        <v>1100</v>
      </c>
      <c r="F1706" t="s">
        <v>1096</v>
      </c>
      <c r="G1706">
        <v>1.9263600000000001</v>
      </c>
      <c r="H1706">
        <v>1.92493</v>
      </c>
      <c r="J1706">
        <v>2</v>
      </c>
      <c r="L1706">
        <v>-2</v>
      </c>
      <c r="M1706" t="s">
        <v>13</v>
      </c>
      <c r="N1706">
        <f t="shared" si="236"/>
        <v>48636.220000001427</v>
      </c>
    </row>
    <row r="1707" spans="1:14" x14ac:dyDescent="0.2">
      <c r="A1707" t="s">
        <v>11</v>
      </c>
      <c r="B1707" t="s">
        <v>1101</v>
      </c>
      <c r="C1707" t="s">
        <v>28</v>
      </c>
      <c r="D1707" t="s">
        <v>37</v>
      </c>
      <c r="E1707" t="s">
        <v>1102</v>
      </c>
      <c r="F1707" t="s">
        <v>1103</v>
      </c>
      <c r="G1707">
        <v>1.9235800000000001</v>
      </c>
      <c r="H1707">
        <v>1.9287700000000001</v>
      </c>
      <c r="J1707">
        <v>1</v>
      </c>
      <c r="L1707">
        <v>0.92</v>
      </c>
      <c r="M1707" t="s">
        <v>13</v>
      </c>
      <c r="N1707">
        <f t="shared" si="236"/>
        <v>48638.220000001427</v>
      </c>
    </row>
    <row r="1708" spans="1:14" x14ac:dyDescent="0.2">
      <c r="A1708" t="s">
        <v>11</v>
      </c>
      <c r="B1708" t="s">
        <v>1104</v>
      </c>
      <c r="C1708" t="s">
        <v>28</v>
      </c>
      <c r="D1708" t="s">
        <v>37</v>
      </c>
      <c r="E1708" t="s">
        <v>1105</v>
      </c>
      <c r="F1708" t="s">
        <v>1106</v>
      </c>
      <c r="G1708">
        <v>1.91991</v>
      </c>
      <c r="H1708">
        <v>1.92354</v>
      </c>
      <c r="J1708">
        <v>1</v>
      </c>
      <c r="L1708">
        <v>0.92</v>
      </c>
      <c r="M1708" t="s">
        <v>13</v>
      </c>
      <c r="N1708">
        <f t="shared" si="236"/>
        <v>48637.300000001429</v>
      </c>
    </row>
    <row r="1709" spans="1:14" x14ac:dyDescent="0.2">
      <c r="A1709" t="s">
        <v>14</v>
      </c>
      <c r="B1709" t="s">
        <v>1107</v>
      </c>
      <c r="C1709" t="s">
        <v>125</v>
      </c>
      <c r="D1709" t="s">
        <v>37</v>
      </c>
      <c r="E1709" t="s">
        <v>1108</v>
      </c>
      <c r="F1709" t="s">
        <v>1109</v>
      </c>
      <c r="G1709">
        <v>1.91981</v>
      </c>
      <c r="H1709">
        <v>1.9198500000000001</v>
      </c>
      <c r="J1709">
        <v>2</v>
      </c>
      <c r="L1709">
        <v>-2</v>
      </c>
      <c r="M1709" t="s">
        <v>13</v>
      </c>
      <c r="N1709">
        <f t="shared" si="236"/>
        <v>48636.380000001431</v>
      </c>
    </row>
    <row r="1710" spans="1:14" x14ac:dyDescent="0.2">
      <c r="A1710" t="s">
        <v>14</v>
      </c>
      <c r="B1710" t="s">
        <v>1110</v>
      </c>
      <c r="C1710" t="s">
        <v>28</v>
      </c>
      <c r="D1710" t="s">
        <v>37</v>
      </c>
      <c r="E1710" t="s">
        <v>1111</v>
      </c>
      <c r="F1710" t="s">
        <v>1109</v>
      </c>
      <c r="G1710">
        <v>1.9177599999999999</v>
      </c>
      <c r="H1710">
        <v>1.9198500000000001</v>
      </c>
      <c r="J1710">
        <v>1</v>
      </c>
      <c r="L1710">
        <v>-1</v>
      </c>
      <c r="M1710" t="s">
        <v>13</v>
      </c>
      <c r="N1710">
        <f t="shared" si="236"/>
        <v>48638.380000001431</v>
      </c>
    </row>
    <row r="1711" spans="1:14" x14ac:dyDescent="0.2">
      <c r="A1711" t="s">
        <v>14</v>
      </c>
      <c r="B1711" t="s">
        <v>1112</v>
      </c>
      <c r="C1711" t="s">
        <v>148</v>
      </c>
      <c r="D1711" t="s">
        <v>37</v>
      </c>
      <c r="E1711" t="s">
        <v>1113</v>
      </c>
      <c r="F1711" t="s">
        <v>1114</v>
      </c>
      <c r="G1711">
        <v>1.9194</v>
      </c>
      <c r="H1711">
        <v>1.9178299999999999</v>
      </c>
      <c r="J1711">
        <v>2</v>
      </c>
      <c r="L1711">
        <v>1.84</v>
      </c>
      <c r="M1711" t="s">
        <v>13</v>
      </c>
      <c r="N1711">
        <f t="shared" si="236"/>
        <v>48639.380000001431</v>
      </c>
    </row>
    <row r="1712" spans="1:14" x14ac:dyDescent="0.2">
      <c r="A1712" t="s">
        <v>14</v>
      </c>
      <c r="B1712" t="s">
        <v>1115</v>
      </c>
      <c r="C1712" t="s">
        <v>135</v>
      </c>
      <c r="D1712" t="s">
        <v>37</v>
      </c>
      <c r="E1712" t="s">
        <v>1116</v>
      </c>
      <c r="F1712" t="s">
        <v>1114</v>
      </c>
      <c r="G1712">
        <v>1.9216299999999999</v>
      </c>
      <c r="H1712">
        <v>1.9178299999999999</v>
      </c>
      <c r="J1712">
        <v>4</v>
      </c>
      <c r="L1712">
        <v>3.68</v>
      </c>
      <c r="M1712" t="s">
        <v>13</v>
      </c>
      <c r="N1712">
        <f t="shared" si="236"/>
        <v>48637.540000001434</v>
      </c>
    </row>
    <row r="1713" spans="1:14" x14ac:dyDescent="0.2">
      <c r="A1713" t="s">
        <v>14</v>
      </c>
      <c r="B1713" t="s">
        <v>1117</v>
      </c>
      <c r="C1713" t="s">
        <v>28</v>
      </c>
      <c r="D1713" t="s">
        <v>37</v>
      </c>
      <c r="E1713" t="s">
        <v>1118</v>
      </c>
      <c r="F1713" t="s">
        <v>1114</v>
      </c>
      <c r="G1713">
        <v>1.91794</v>
      </c>
      <c r="H1713">
        <v>1.9178299999999999</v>
      </c>
      <c r="J1713">
        <v>1</v>
      </c>
      <c r="L1713">
        <v>0.92</v>
      </c>
      <c r="M1713" t="s">
        <v>13</v>
      </c>
      <c r="N1713">
        <f t="shared" si="236"/>
        <v>48633.860000001434</v>
      </c>
    </row>
    <row r="1714" spans="1:14" x14ac:dyDescent="0.2">
      <c r="A1714" t="s">
        <v>11</v>
      </c>
      <c r="B1714" t="s">
        <v>1119</v>
      </c>
      <c r="C1714" t="s">
        <v>46</v>
      </c>
      <c r="D1714" t="s">
        <v>37</v>
      </c>
      <c r="E1714" t="s">
        <v>1120</v>
      </c>
      <c r="F1714" t="s">
        <v>1121</v>
      </c>
      <c r="G1714">
        <v>1.91873</v>
      </c>
      <c r="H1714">
        <v>1.9175800000000001</v>
      </c>
      <c r="J1714">
        <v>8</v>
      </c>
      <c r="L1714">
        <v>-8</v>
      </c>
      <c r="M1714" t="s">
        <v>13</v>
      </c>
      <c r="N1714">
        <f t="shared" si="236"/>
        <v>48632.940000001436</v>
      </c>
    </row>
    <row r="1715" spans="1:14" x14ac:dyDescent="0.2">
      <c r="A1715" t="s">
        <v>11</v>
      </c>
      <c r="B1715" t="s">
        <v>1122</v>
      </c>
      <c r="C1715" t="s">
        <v>122</v>
      </c>
      <c r="D1715" t="s">
        <v>37</v>
      </c>
      <c r="E1715" t="s">
        <v>1123</v>
      </c>
      <c r="F1715" t="s">
        <v>1121</v>
      </c>
      <c r="G1715">
        <v>1.9239299999999999</v>
      </c>
      <c r="H1715">
        <v>1.9175800000000001</v>
      </c>
      <c r="J1715">
        <v>2</v>
      </c>
      <c r="L1715">
        <v>-2</v>
      </c>
      <c r="M1715" t="s">
        <v>13</v>
      </c>
      <c r="N1715">
        <f t="shared" si="236"/>
        <v>48640.940000001436</v>
      </c>
    </row>
    <row r="1716" spans="1:14" x14ac:dyDescent="0.2">
      <c r="A1716" t="s">
        <v>11</v>
      </c>
      <c r="B1716" t="s">
        <v>1124</v>
      </c>
      <c r="C1716" t="s">
        <v>153</v>
      </c>
      <c r="D1716" t="s">
        <v>37</v>
      </c>
      <c r="E1716" t="s">
        <v>1125</v>
      </c>
      <c r="F1716" t="s">
        <v>1121</v>
      </c>
      <c r="G1716">
        <v>1.92127</v>
      </c>
      <c r="H1716">
        <v>1.9175800000000001</v>
      </c>
      <c r="J1716">
        <v>4</v>
      </c>
      <c r="L1716">
        <v>-4</v>
      </c>
      <c r="M1716" t="s">
        <v>13</v>
      </c>
      <c r="N1716">
        <f t="shared" si="236"/>
        <v>48642.940000001436</v>
      </c>
    </row>
    <row r="1717" spans="1:14" x14ac:dyDescent="0.2">
      <c r="A1717" t="s">
        <v>11</v>
      </c>
      <c r="B1717" t="s">
        <v>1126</v>
      </c>
      <c r="C1717" t="s">
        <v>28</v>
      </c>
      <c r="D1717" t="s">
        <v>37</v>
      </c>
      <c r="E1717" t="s">
        <v>1127</v>
      </c>
      <c r="F1717" t="s">
        <v>1121</v>
      </c>
      <c r="G1717">
        <v>1.92659</v>
      </c>
      <c r="H1717">
        <v>1.9175800000000001</v>
      </c>
      <c r="J1717">
        <v>1</v>
      </c>
      <c r="L1717">
        <v>-1</v>
      </c>
      <c r="M1717" t="s">
        <v>13</v>
      </c>
      <c r="N1717">
        <f t="shared" si="236"/>
        <v>48646.940000001436</v>
      </c>
    </row>
    <row r="1718" spans="1:14" x14ac:dyDescent="0.2">
      <c r="A1718" t="s">
        <v>14</v>
      </c>
      <c r="B1718" t="s">
        <v>1128</v>
      </c>
      <c r="C1718" t="s">
        <v>28</v>
      </c>
      <c r="D1718" t="s">
        <v>37</v>
      </c>
      <c r="E1718" t="s">
        <v>1129</v>
      </c>
      <c r="F1718" t="s">
        <v>1130</v>
      </c>
      <c r="G1718">
        <v>1.9263699999999999</v>
      </c>
      <c r="H1718">
        <v>1.9265600000000001</v>
      </c>
      <c r="J1718">
        <v>1</v>
      </c>
      <c r="L1718">
        <v>-1</v>
      </c>
      <c r="M1718" t="s">
        <v>13</v>
      </c>
      <c r="N1718">
        <f t="shared" si="236"/>
        <v>48647.940000001436</v>
      </c>
    </row>
    <row r="1719" spans="1:14" x14ac:dyDescent="0.2">
      <c r="A1719" t="s">
        <v>11</v>
      </c>
      <c r="B1719" t="s">
        <v>1131</v>
      </c>
      <c r="C1719" t="s">
        <v>28</v>
      </c>
      <c r="D1719" t="s">
        <v>20</v>
      </c>
      <c r="E1719" t="s">
        <v>1132</v>
      </c>
      <c r="F1719" t="s">
        <v>1133</v>
      </c>
      <c r="G1719">
        <v>0.86434</v>
      </c>
      <c r="H1719">
        <v>0.8659</v>
      </c>
      <c r="J1719">
        <v>1</v>
      </c>
      <c r="L1719">
        <v>0.9</v>
      </c>
      <c r="M1719" t="s">
        <v>13</v>
      </c>
      <c r="N1719">
        <f t="shared" si="236"/>
        <v>48648.940000001436</v>
      </c>
    </row>
    <row r="1720" spans="1:14" x14ac:dyDescent="0.2">
      <c r="A1720" t="s">
        <v>14</v>
      </c>
      <c r="B1720" t="s">
        <v>1134</v>
      </c>
      <c r="C1720" t="s">
        <v>61</v>
      </c>
      <c r="D1720" t="s">
        <v>20</v>
      </c>
      <c r="E1720" t="s">
        <v>1135</v>
      </c>
      <c r="F1720" t="s">
        <v>1136</v>
      </c>
      <c r="G1720">
        <v>0.86531999999999998</v>
      </c>
      <c r="H1720">
        <v>0.86402999999999996</v>
      </c>
      <c r="J1720">
        <v>2</v>
      </c>
      <c r="L1720">
        <v>1.8</v>
      </c>
      <c r="M1720" t="s">
        <v>13</v>
      </c>
      <c r="N1720">
        <f t="shared" si="236"/>
        <v>48648.040000001434</v>
      </c>
    </row>
    <row r="1721" spans="1:14" x14ac:dyDescent="0.2">
      <c r="A1721" t="s">
        <v>14</v>
      </c>
      <c r="B1721" t="s">
        <v>1137</v>
      </c>
      <c r="C1721" t="s">
        <v>28</v>
      </c>
      <c r="D1721" t="s">
        <v>20</v>
      </c>
      <c r="E1721" t="s">
        <v>1138</v>
      </c>
      <c r="F1721" t="s">
        <v>1136</v>
      </c>
      <c r="G1721">
        <v>0.86404999999999998</v>
      </c>
      <c r="H1721">
        <v>0.86402999999999996</v>
      </c>
      <c r="J1721">
        <v>1</v>
      </c>
      <c r="L1721">
        <v>0.91</v>
      </c>
      <c r="M1721" t="s">
        <v>13</v>
      </c>
      <c r="N1721">
        <f t="shared" si="236"/>
        <v>48646.240000001431</v>
      </c>
    </row>
    <row r="1722" spans="1:14" x14ac:dyDescent="0.2">
      <c r="A1722" t="s">
        <v>11</v>
      </c>
      <c r="B1722" t="s">
        <v>1139</v>
      </c>
      <c r="C1722" t="s">
        <v>28</v>
      </c>
      <c r="D1722" t="s">
        <v>20</v>
      </c>
      <c r="E1722" t="s">
        <v>1140</v>
      </c>
      <c r="F1722" t="s">
        <v>1141</v>
      </c>
      <c r="G1722">
        <v>0.86263000000000001</v>
      </c>
      <c r="H1722">
        <v>0.86460000000000004</v>
      </c>
      <c r="J1722">
        <v>1</v>
      </c>
      <c r="L1722">
        <v>0.92</v>
      </c>
      <c r="M1722" t="s">
        <v>13</v>
      </c>
      <c r="N1722">
        <f t="shared" si="236"/>
        <v>48645.330000001428</v>
      </c>
    </row>
    <row r="1723" spans="1:14" x14ac:dyDescent="0.2">
      <c r="A1723" t="s">
        <v>11</v>
      </c>
      <c r="B1723" t="s">
        <v>1142</v>
      </c>
      <c r="C1723" t="s">
        <v>28</v>
      </c>
      <c r="D1723" t="s">
        <v>20</v>
      </c>
      <c r="E1723" t="s">
        <v>1143</v>
      </c>
      <c r="F1723" t="s">
        <v>1144</v>
      </c>
      <c r="G1723">
        <v>0.86138000000000003</v>
      </c>
      <c r="H1723">
        <v>0.86260000000000003</v>
      </c>
      <c r="J1723">
        <v>1</v>
      </c>
      <c r="L1723">
        <v>0.92</v>
      </c>
      <c r="M1723" t="s">
        <v>13</v>
      </c>
      <c r="N1723">
        <f t="shared" si="236"/>
        <v>48644.41000000143</v>
      </c>
    </row>
    <row r="1724" spans="1:14" x14ac:dyDescent="0.2">
      <c r="A1724" t="s">
        <v>14</v>
      </c>
      <c r="B1724" t="s">
        <v>1145</v>
      </c>
      <c r="C1724" t="s">
        <v>135</v>
      </c>
      <c r="D1724" t="s">
        <v>20</v>
      </c>
      <c r="E1724" t="s">
        <v>1146</v>
      </c>
      <c r="F1724" t="s">
        <v>1147</v>
      </c>
      <c r="G1724">
        <v>0.85877999999999999</v>
      </c>
      <c r="H1724">
        <v>0.86053999999999997</v>
      </c>
      <c r="J1724">
        <v>4</v>
      </c>
      <c r="L1724">
        <v>-4</v>
      </c>
      <c r="M1724" t="s">
        <v>13</v>
      </c>
      <c r="N1724">
        <f t="shared" si="236"/>
        <v>48643.490000001431</v>
      </c>
    </row>
    <row r="1725" spans="1:14" x14ac:dyDescent="0.2">
      <c r="A1725" t="s">
        <v>14</v>
      </c>
      <c r="B1725" t="s">
        <v>1148</v>
      </c>
      <c r="C1725" t="s">
        <v>19</v>
      </c>
      <c r="D1725" t="s">
        <v>20</v>
      </c>
      <c r="E1725" t="s">
        <v>1149</v>
      </c>
      <c r="F1725" t="s">
        <v>1147</v>
      </c>
      <c r="G1725">
        <v>0.85946999999999996</v>
      </c>
      <c r="H1725">
        <v>0.86053999999999997</v>
      </c>
      <c r="J1725">
        <v>8</v>
      </c>
      <c r="L1725">
        <v>-8</v>
      </c>
      <c r="M1725" t="s">
        <v>13</v>
      </c>
      <c r="N1725">
        <f t="shared" si="236"/>
        <v>48647.490000001431</v>
      </c>
    </row>
    <row r="1726" spans="1:14" x14ac:dyDescent="0.2">
      <c r="A1726" t="s">
        <v>14</v>
      </c>
      <c r="B1726" t="s">
        <v>1150</v>
      </c>
      <c r="C1726" t="s">
        <v>28</v>
      </c>
      <c r="D1726" t="s">
        <v>20</v>
      </c>
      <c r="E1726" t="s">
        <v>1151</v>
      </c>
      <c r="F1726" t="s">
        <v>1147</v>
      </c>
      <c r="G1726">
        <v>0.85692999999999997</v>
      </c>
      <c r="H1726">
        <v>0.86053999999999997</v>
      </c>
      <c r="J1726">
        <v>1</v>
      </c>
      <c r="L1726">
        <v>-1</v>
      </c>
      <c r="M1726" t="s">
        <v>13</v>
      </c>
      <c r="N1726">
        <f t="shared" si="236"/>
        <v>48655.490000001431</v>
      </c>
    </row>
    <row r="1727" spans="1:14" x14ac:dyDescent="0.2">
      <c r="A1727" t="s">
        <v>14</v>
      </c>
      <c r="B1727" t="s">
        <v>1152</v>
      </c>
      <c r="C1727" t="s">
        <v>149</v>
      </c>
      <c r="D1727" t="s">
        <v>20</v>
      </c>
      <c r="E1727" t="s">
        <v>1153</v>
      </c>
      <c r="F1727" t="s">
        <v>1147</v>
      </c>
      <c r="G1727">
        <v>0.85770000000000002</v>
      </c>
      <c r="H1727">
        <v>0.86053999999999997</v>
      </c>
      <c r="J1727">
        <v>2</v>
      </c>
      <c r="L1727">
        <v>-2</v>
      </c>
      <c r="M1727" t="s">
        <v>13</v>
      </c>
      <c r="N1727">
        <f t="shared" si="236"/>
        <v>48656.490000001431</v>
      </c>
    </row>
    <row r="1728" spans="1:14" x14ac:dyDescent="0.2">
      <c r="A1728" t="s">
        <v>14</v>
      </c>
      <c r="B1728" t="s">
        <v>1154</v>
      </c>
      <c r="C1728" t="s">
        <v>28</v>
      </c>
      <c r="D1728" t="s">
        <v>20</v>
      </c>
      <c r="E1728" t="s">
        <v>1155</v>
      </c>
      <c r="F1728" t="s">
        <v>1156</v>
      </c>
      <c r="G1728">
        <v>0.85802999999999996</v>
      </c>
      <c r="H1728">
        <v>0.85667000000000004</v>
      </c>
      <c r="J1728">
        <v>1</v>
      </c>
      <c r="L1728">
        <v>0.92</v>
      </c>
      <c r="M1728" t="s">
        <v>13</v>
      </c>
      <c r="N1728">
        <f t="shared" si="236"/>
        <v>48658.490000001431</v>
      </c>
    </row>
    <row r="1729" spans="1:14" x14ac:dyDescent="0.2">
      <c r="A1729" t="s">
        <v>14</v>
      </c>
      <c r="B1729" t="s">
        <v>1157</v>
      </c>
      <c r="C1729" t="s">
        <v>28</v>
      </c>
      <c r="D1729" t="s">
        <v>20</v>
      </c>
      <c r="E1729" t="s">
        <v>1158</v>
      </c>
      <c r="F1729" t="s">
        <v>1159</v>
      </c>
      <c r="G1729">
        <v>0.85890999999999995</v>
      </c>
      <c r="H1729">
        <v>0.85706000000000004</v>
      </c>
      <c r="J1729">
        <v>1</v>
      </c>
      <c r="L1729">
        <v>0.92</v>
      </c>
      <c r="M1729" t="s">
        <v>13</v>
      </c>
      <c r="N1729">
        <f t="shared" si="236"/>
        <v>48657.570000001433</v>
      </c>
    </row>
    <row r="1730" spans="1:14" x14ac:dyDescent="0.2">
      <c r="A1730" t="s">
        <v>14</v>
      </c>
      <c r="B1730" t="s">
        <v>1160</v>
      </c>
      <c r="C1730" t="s">
        <v>40</v>
      </c>
      <c r="D1730" t="s">
        <v>20</v>
      </c>
      <c r="E1730" t="s">
        <v>1161</v>
      </c>
      <c r="F1730" t="s">
        <v>1162</v>
      </c>
      <c r="G1730">
        <v>0.86104000000000003</v>
      </c>
      <c r="H1730">
        <v>0.85816000000000003</v>
      </c>
      <c r="J1730">
        <v>4</v>
      </c>
      <c r="L1730">
        <v>3.68</v>
      </c>
      <c r="M1730" t="s">
        <v>13</v>
      </c>
      <c r="N1730">
        <f t="shared" si="236"/>
        <v>48656.650000001435</v>
      </c>
    </row>
    <row r="1731" spans="1:14" x14ac:dyDescent="0.2">
      <c r="A1731" t="s">
        <v>14</v>
      </c>
      <c r="B1731" t="s">
        <v>1163</v>
      </c>
      <c r="C1731" t="s">
        <v>123</v>
      </c>
      <c r="D1731" t="s">
        <v>20</v>
      </c>
      <c r="E1731" t="s">
        <v>1164</v>
      </c>
      <c r="F1731" t="s">
        <v>1162</v>
      </c>
      <c r="G1731">
        <v>0.86029999999999995</v>
      </c>
      <c r="H1731">
        <v>0.85816000000000003</v>
      </c>
      <c r="J1731">
        <v>2</v>
      </c>
      <c r="L1731">
        <v>1.84</v>
      </c>
      <c r="M1731" t="s">
        <v>13</v>
      </c>
      <c r="N1731">
        <f t="shared" si="236"/>
        <v>48652.970000001435</v>
      </c>
    </row>
    <row r="1732" spans="1:14" x14ac:dyDescent="0.2">
      <c r="A1732" t="s">
        <v>14</v>
      </c>
      <c r="B1732" t="s">
        <v>1165</v>
      </c>
      <c r="C1732" t="s">
        <v>34</v>
      </c>
      <c r="D1732" t="s">
        <v>20</v>
      </c>
      <c r="E1732" t="s">
        <v>1166</v>
      </c>
      <c r="F1732" t="s">
        <v>1162</v>
      </c>
      <c r="G1732">
        <v>0.85916000000000003</v>
      </c>
      <c r="H1732">
        <v>0.85816000000000003</v>
      </c>
      <c r="J1732">
        <v>1</v>
      </c>
      <c r="L1732">
        <v>0.92</v>
      </c>
      <c r="M1732" t="s">
        <v>13</v>
      </c>
      <c r="N1732">
        <f t="shared" ref="N1732:N1795" si="237">N1731-L1731</f>
        <v>48651.130000001438</v>
      </c>
    </row>
    <row r="1733" spans="1:14" x14ac:dyDescent="0.2">
      <c r="A1733" t="s">
        <v>14</v>
      </c>
      <c r="B1733" t="s">
        <v>1167</v>
      </c>
      <c r="C1733" t="s">
        <v>28</v>
      </c>
      <c r="D1733" t="s">
        <v>20</v>
      </c>
      <c r="E1733" t="s">
        <v>1168</v>
      </c>
      <c r="F1733" t="s">
        <v>1169</v>
      </c>
      <c r="G1733">
        <v>0.85890999999999995</v>
      </c>
      <c r="H1733">
        <v>0.85899999999999999</v>
      </c>
      <c r="J1733">
        <v>1</v>
      </c>
      <c r="L1733">
        <v>-1</v>
      </c>
      <c r="M1733" t="s">
        <v>13</v>
      </c>
      <c r="N1733">
        <f t="shared" si="237"/>
        <v>48650.21000000144</v>
      </c>
    </row>
    <row r="1734" spans="1:14" x14ac:dyDescent="0.2">
      <c r="A1734" t="s">
        <v>14</v>
      </c>
      <c r="B1734" t="s">
        <v>1170</v>
      </c>
      <c r="C1734" t="s">
        <v>124</v>
      </c>
      <c r="D1734" t="s">
        <v>20</v>
      </c>
      <c r="E1734" t="s">
        <v>1171</v>
      </c>
      <c r="F1734" t="s">
        <v>1169</v>
      </c>
      <c r="G1734">
        <v>0.85975999999999997</v>
      </c>
      <c r="H1734">
        <v>0.85899999999999999</v>
      </c>
      <c r="J1734">
        <v>2</v>
      </c>
      <c r="L1734">
        <v>1.84</v>
      </c>
      <c r="M1734" t="s">
        <v>13</v>
      </c>
      <c r="N1734">
        <f t="shared" si="237"/>
        <v>48651.21000000144</v>
      </c>
    </row>
    <row r="1735" spans="1:14" x14ac:dyDescent="0.2">
      <c r="A1735" t="s">
        <v>11</v>
      </c>
      <c r="B1735" t="s">
        <v>1172</v>
      </c>
      <c r="C1735" t="s">
        <v>28</v>
      </c>
      <c r="D1735" t="s">
        <v>20</v>
      </c>
      <c r="E1735" t="s">
        <v>1173</v>
      </c>
      <c r="F1735" t="s">
        <v>1174</v>
      </c>
      <c r="G1735">
        <v>0.86012</v>
      </c>
      <c r="H1735">
        <v>0.85873999999999995</v>
      </c>
      <c r="J1735">
        <v>1</v>
      </c>
      <c r="L1735">
        <v>-1</v>
      </c>
      <c r="M1735" t="s">
        <v>13</v>
      </c>
      <c r="N1735">
        <f t="shared" si="237"/>
        <v>48649.370000001443</v>
      </c>
    </row>
    <row r="1736" spans="1:14" x14ac:dyDescent="0.2">
      <c r="A1736" t="s">
        <v>11</v>
      </c>
      <c r="B1736" t="s">
        <v>1175</v>
      </c>
      <c r="C1736" t="s">
        <v>33</v>
      </c>
      <c r="D1736" t="s">
        <v>20</v>
      </c>
      <c r="E1736" t="s">
        <v>1176</v>
      </c>
      <c r="F1736" t="s">
        <v>1177</v>
      </c>
      <c r="G1736">
        <v>0.85707999999999995</v>
      </c>
      <c r="H1736">
        <v>0.85987000000000002</v>
      </c>
      <c r="J1736">
        <v>1</v>
      </c>
      <c r="L1736">
        <v>0.92</v>
      </c>
      <c r="M1736" t="s">
        <v>13</v>
      </c>
      <c r="N1736">
        <f t="shared" si="237"/>
        <v>48650.370000001443</v>
      </c>
    </row>
    <row r="1737" spans="1:14" x14ac:dyDescent="0.2">
      <c r="A1737" t="s">
        <v>11</v>
      </c>
      <c r="B1737" t="s">
        <v>1178</v>
      </c>
      <c r="C1737" t="s">
        <v>34</v>
      </c>
      <c r="D1737" t="s">
        <v>20</v>
      </c>
      <c r="E1737" t="s">
        <v>1179</v>
      </c>
      <c r="F1737" t="s">
        <v>1180</v>
      </c>
      <c r="G1737">
        <v>0.85704000000000002</v>
      </c>
      <c r="H1737">
        <v>0.85653000000000001</v>
      </c>
      <c r="J1737">
        <v>1</v>
      </c>
      <c r="L1737">
        <v>-1</v>
      </c>
      <c r="M1737" t="s">
        <v>13</v>
      </c>
      <c r="N1737">
        <f t="shared" si="237"/>
        <v>48649.450000001445</v>
      </c>
    </row>
    <row r="1738" spans="1:14" x14ac:dyDescent="0.2">
      <c r="A1738" t="s">
        <v>11</v>
      </c>
      <c r="B1738" t="s">
        <v>1181</v>
      </c>
      <c r="C1738" t="s">
        <v>40</v>
      </c>
      <c r="D1738" t="s">
        <v>20</v>
      </c>
      <c r="E1738" t="s">
        <v>1182</v>
      </c>
      <c r="F1738" t="s">
        <v>1180</v>
      </c>
      <c r="G1738">
        <v>0.85546999999999995</v>
      </c>
      <c r="H1738">
        <v>0.85653000000000001</v>
      </c>
      <c r="J1738">
        <v>4</v>
      </c>
      <c r="L1738">
        <v>3.68</v>
      </c>
      <c r="M1738" t="s">
        <v>13</v>
      </c>
      <c r="N1738">
        <f t="shared" si="237"/>
        <v>48650.450000001445</v>
      </c>
    </row>
    <row r="1739" spans="1:14" x14ac:dyDescent="0.2">
      <c r="A1739" t="s">
        <v>11</v>
      </c>
      <c r="B1739" t="s">
        <v>1183</v>
      </c>
      <c r="C1739" t="s">
        <v>139</v>
      </c>
      <c r="D1739" t="s">
        <v>20</v>
      </c>
      <c r="E1739" t="s">
        <v>1184</v>
      </c>
      <c r="F1739" t="s">
        <v>1180</v>
      </c>
      <c r="G1739">
        <v>0.85631999999999997</v>
      </c>
      <c r="H1739">
        <v>0.85653000000000001</v>
      </c>
      <c r="J1739">
        <v>2</v>
      </c>
      <c r="L1739">
        <v>1.84</v>
      </c>
      <c r="M1739" t="s">
        <v>13</v>
      </c>
      <c r="N1739">
        <f t="shared" si="237"/>
        <v>48646.770000001445</v>
      </c>
    </row>
    <row r="1740" spans="1:14" x14ac:dyDescent="0.2">
      <c r="A1740" t="s">
        <v>11</v>
      </c>
      <c r="B1740" t="s">
        <v>1185</v>
      </c>
      <c r="C1740" t="s">
        <v>28</v>
      </c>
      <c r="D1740" t="s">
        <v>20</v>
      </c>
      <c r="E1740" t="s">
        <v>1186</v>
      </c>
      <c r="F1740" t="s">
        <v>1187</v>
      </c>
      <c r="G1740">
        <v>0.85277999999999998</v>
      </c>
      <c r="H1740">
        <v>0.85665999999999998</v>
      </c>
      <c r="J1740">
        <v>1</v>
      </c>
      <c r="L1740">
        <v>0.92</v>
      </c>
      <c r="M1740" t="s">
        <v>13</v>
      </c>
      <c r="N1740">
        <f t="shared" si="237"/>
        <v>48644.930000001448</v>
      </c>
    </row>
    <row r="1741" spans="1:14" x14ac:dyDescent="0.2">
      <c r="A1741" t="s">
        <v>11</v>
      </c>
      <c r="B1741" t="s">
        <v>1188</v>
      </c>
      <c r="C1741" t="s">
        <v>28</v>
      </c>
      <c r="D1741" t="s">
        <v>20</v>
      </c>
      <c r="E1741" t="s">
        <v>1189</v>
      </c>
      <c r="F1741" t="s">
        <v>1190</v>
      </c>
      <c r="G1741">
        <v>0.85119</v>
      </c>
      <c r="H1741">
        <v>0.85274000000000005</v>
      </c>
      <c r="J1741">
        <v>1</v>
      </c>
      <c r="L1741">
        <v>0.92</v>
      </c>
      <c r="M1741" t="s">
        <v>13</v>
      </c>
      <c r="N1741">
        <f t="shared" si="237"/>
        <v>48644.01000000145</v>
      </c>
    </row>
    <row r="1742" spans="1:14" x14ac:dyDescent="0.2">
      <c r="A1742" t="s">
        <v>14</v>
      </c>
      <c r="B1742" t="s">
        <v>1191</v>
      </c>
      <c r="C1742" t="s">
        <v>34</v>
      </c>
      <c r="D1742" t="s">
        <v>20</v>
      </c>
      <c r="E1742" t="s">
        <v>1192</v>
      </c>
      <c r="F1742" t="s">
        <v>1193</v>
      </c>
      <c r="G1742">
        <v>0.84946999999999995</v>
      </c>
      <c r="H1742">
        <v>0.85029999999999994</v>
      </c>
      <c r="J1742">
        <v>1</v>
      </c>
      <c r="L1742">
        <v>-1</v>
      </c>
      <c r="M1742" t="s">
        <v>13</v>
      </c>
      <c r="N1742">
        <f t="shared" si="237"/>
        <v>48643.090000001452</v>
      </c>
    </row>
    <row r="1743" spans="1:14" x14ac:dyDescent="0.2">
      <c r="A1743" t="s">
        <v>14</v>
      </c>
      <c r="B1743" t="s">
        <v>1194</v>
      </c>
      <c r="C1743" t="s">
        <v>28</v>
      </c>
      <c r="D1743" t="s">
        <v>20</v>
      </c>
      <c r="E1743" t="s">
        <v>1195</v>
      </c>
      <c r="F1743" t="s">
        <v>1196</v>
      </c>
      <c r="G1743">
        <v>0.85131999999999997</v>
      </c>
      <c r="H1743">
        <v>0.84902999999999995</v>
      </c>
      <c r="J1743">
        <v>1</v>
      </c>
      <c r="L1743">
        <v>0.92</v>
      </c>
      <c r="M1743" t="s">
        <v>13</v>
      </c>
      <c r="N1743">
        <f t="shared" si="237"/>
        <v>48644.090000001452</v>
      </c>
    </row>
    <row r="1744" spans="1:14" x14ac:dyDescent="0.2">
      <c r="A1744" t="s">
        <v>11</v>
      </c>
      <c r="B1744" t="s">
        <v>1197</v>
      </c>
      <c r="C1744" t="s">
        <v>28</v>
      </c>
      <c r="D1744" t="s">
        <v>20</v>
      </c>
      <c r="E1744" t="s">
        <v>1198</v>
      </c>
      <c r="F1744" t="s">
        <v>1199</v>
      </c>
      <c r="G1744">
        <v>0.85377999999999998</v>
      </c>
      <c r="H1744">
        <v>0.8518</v>
      </c>
      <c r="J1744">
        <v>1</v>
      </c>
      <c r="L1744">
        <v>-1</v>
      </c>
      <c r="M1744" t="s">
        <v>13</v>
      </c>
      <c r="N1744">
        <f t="shared" si="237"/>
        <v>48643.170000001453</v>
      </c>
    </row>
    <row r="1745" spans="1:14" x14ac:dyDescent="0.2">
      <c r="A1745" t="s">
        <v>11</v>
      </c>
      <c r="B1745" t="s">
        <v>1200</v>
      </c>
      <c r="C1745" t="s">
        <v>135</v>
      </c>
      <c r="D1745" t="s">
        <v>20</v>
      </c>
      <c r="E1745" t="s">
        <v>1201</v>
      </c>
      <c r="F1745" t="s">
        <v>1199</v>
      </c>
      <c r="G1745">
        <v>0.85258</v>
      </c>
      <c r="H1745">
        <v>0.8518</v>
      </c>
      <c r="J1745">
        <v>2</v>
      </c>
      <c r="L1745">
        <v>-2</v>
      </c>
      <c r="M1745" t="s">
        <v>13</v>
      </c>
      <c r="N1745">
        <f t="shared" si="237"/>
        <v>48644.170000001453</v>
      </c>
    </row>
    <row r="1746" spans="1:14" x14ac:dyDescent="0.2">
      <c r="A1746" t="s">
        <v>11</v>
      </c>
      <c r="B1746" t="s">
        <v>1202</v>
      </c>
      <c r="C1746" t="s">
        <v>93</v>
      </c>
      <c r="D1746" t="s">
        <v>20</v>
      </c>
      <c r="E1746" t="s">
        <v>1203</v>
      </c>
      <c r="F1746" t="s">
        <v>1199</v>
      </c>
      <c r="G1746">
        <v>0.85116000000000003</v>
      </c>
      <c r="H1746">
        <v>0.8518</v>
      </c>
      <c r="J1746">
        <v>4</v>
      </c>
      <c r="L1746">
        <v>3.68</v>
      </c>
      <c r="M1746" t="s">
        <v>13</v>
      </c>
      <c r="N1746">
        <f t="shared" si="237"/>
        <v>48646.170000001453</v>
      </c>
    </row>
    <row r="1747" spans="1:14" x14ac:dyDescent="0.2">
      <c r="A1747" t="s">
        <v>14</v>
      </c>
      <c r="B1747" t="s">
        <v>1204</v>
      </c>
      <c r="C1747" t="s">
        <v>34</v>
      </c>
      <c r="D1747" t="s">
        <v>20</v>
      </c>
      <c r="E1747" t="s">
        <v>1205</v>
      </c>
      <c r="F1747" t="s">
        <v>1206</v>
      </c>
      <c r="G1747">
        <v>0.85158999999999996</v>
      </c>
      <c r="H1747">
        <v>0.85362000000000005</v>
      </c>
      <c r="J1747">
        <v>1</v>
      </c>
      <c r="L1747">
        <v>-1</v>
      </c>
      <c r="M1747" t="s">
        <v>13</v>
      </c>
      <c r="N1747">
        <f t="shared" si="237"/>
        <v>48642.490000001453</v>
      </c>
    </row>
    <row r="1748" spans="1:14" x14ac:dyDescent="0.2">
      <c r="A1748" t="s">
        <v>14</v>
      </c>
      <c r="B1748" t="s">
        <v>1207</v>
      </c>
      <c r="C1748" t="s">
        <v>76</v>
      </c>
      <c r="D1748" t="s">
        <v>20</v>
      </c>
      <c r="E1748" t="s">
        <v>1208</v>
      </c>
      <c r="F1748" t="s">
        <v>1206</v>
      </c>
      <c r="G1748">
        <v>0.85462000000000005</v>
      </c>
      <c r="H1748">
        <v>0.85362000000000005</v>
      </c>
      <c r="J1748">
        <v>8</v>
      </c>
      <c r="L1748">
        <v>7.36</v>
      </c>
      <c r="M1748" t="s">
        <v>13</v>
      </c>
      <c r="N1748">
        <f t="shared" si="237"/>
        <v>48643.490000001453</v>
      </c>
    </row>
    <row r="1749" spans="1:14" x14ac:dyDescent="0.2">
      <c r="A1749" t="s">
        <v>14</v>
      </c>
      <c r="B1749" t="s">
        <v>1209</v>
      </c>
      <c r="C1749" t="s">
        <v>44</v>
      </c>
      <c r="D1749" t="s">
        <v>20</v>
      </c>
      <c r="E1749" t="s">
        <v>1210</v>
      </c>
      <c r="F1749" t="s">
        <v>1206</v>
      </c>
      <c r="G1749">
        <v>0.85353999999999997</v>
      </c>
      <c r="H1749">
        <v>0.85362000000000005</v>
      </c>
      <c r="J1749">
        <v>4</v>
      </c>
      <c r="L1749">
        <v>-4</v>
      </c>
      <c r="M1749" t="s">
        <v>13</v>
      </c>
      <c r="N1749">
        <f t="shared" si="237"/>
        <v>48636.130000001453</v>
      </c>
    </row>
    <row r="1750" spans="1:14" x14ac:dyDescent="0.2">
      <c r="A1750" t="s">
        <v>14</v>
      </c>
      <c r="B1750" t="s">
        <v>1211</v>
      </c>
      <c r="C1750" t="s">
        <v>41</v>
      </c>
      <c r="D1750" t="s">
        <v>20</v>
      </c>
      <c r="E1750" t="s">
        <v>1212</v>
      </c>
      <c r="F1750" t="s">
        <v>1206</v>
      </c>
      <c r="G1750">
        <v>0.85267000000000004</v>
      </c>
      <c r="H1750">
        <v>0.85362000000000005</v>
      </c>
      <c r="J1750">
        <v>2</v>
      </c>
      <c r="L1750">
        <v>-2</v>
      </c>
      <c r="M1750" t="s">
        <v>13</v>
      </c>
      <c r="N1750">
        <f t="shared" si="237"/>
        <v>48640.130000001453</v>
      </c>
    </row>
    <row r="1751" spans="1:14" x14ac:dyDescent="0.2">
      <c r="A1751" t="s">
        <v>11</v>
      </c>
      <c r="B1751" t="s">
        <v>1213</v>
      </c>
      <c r="C1751" t="s">
        <v>28</v>
      </c>
      <c r="D1751" t="s">
        <v>20</v>
      </c>
      <c r="E1751" t="s">
        <v>1214</v>
      </c>
      <c r="F1751" t="s">
        <v>1215</v>
      </c>
      <c r="G1751">
        <v>0.85045999999999999</v>
      </c>
      <c r="H1751">
        <v>0.85148999999999997</v>
      </c>
      <c r="J1751">
        <v>1</v>
      </c>
      <c r="L1751">
        <v>0.92</v>
      </c>
      <c r="M1751" t="s">
        <v>13</v>
      </c>
      <c r="N1751">
        <f t="shared" si="237"/>
        <v>48642.130000001453</v>
      </c>
    </row>
    <row r="1752" spans="1:14" x14ac:dyDescent="0.2">
      <c r="A1752" t="s">
        <v>14</v>
      </c>
      <c r="B1752" t="s">
        <v>1216</v>
      </c>
      <c r="C1752" t="s">
        <v>130</v>
      </c>
      <c r="D1752" t="s">
        <v>20</v>
      </c>
      <c r="E1752" t="s">
        <v>1217</v>
      </c>
      <c r="F1752" t="s">
        <v>1218</v>
      </c>
      <c r="G1752">
        <v>0.84757000000000005</v>
      </c>
      <c r="H1752">
        <v>0.85065000000000002</v>
      </c>
      <c r="J1752">
        <v>2</v>
      </c>
      <c r="L1752">
        <v>-2</v>
      </c>
      <c r="M1752" t="s">
        <v>13</v>
      </c>
      <c r="N1752">
        <f t="shared" si="237"/>
        <v>48641.210000001454</v>
      </c>
    </row>
    <row r="1753" spans="1:14" x14ac:dyDescent="0.2">
      <c r="A1753" t="s">
        <v>14</v>
      </c>
      <c r="B1753" t="s">
        <v>1219</v>
      </c>
      <c r="C1753" t="s">
        <v>19</v>
      </c>
      <c r="D1753" t="s">
        <v>20</v>
      </c>
      <c r="E1753" t="s">
        <v>1220</v>
      </c>
      <c r="F1753" t="s">
        <v>1218</v>
      </c>
      <c r="G1753">
        <v>0.85</v>
      </c>
      <c r="H1753">
        <v>0.85065000000000002</v>
      </c>
      <c r="J1753">
        <v>8</v>
      </c>
      <c r="L1753">
        <v>-8</v>
      </c>
      <c r="M1753" t="s">
        <v>13</v>
      </c>
      <c r="N1753">
        <f t="shared" si="237"/>
        <v>48643.210000001454</v>
      </c>
    </row>
    <row r="1754" spans="1:14" x14ac:dyDescent="0.2">
      <c r="A1754" t="s">
        <v>14</v>
      </c>
      <c r="B1754" t="s">
        <v>1221</v>
      </c>
      <c r="C1754" t="s">
        <v>28</v>
      </c>
      <c r="D1754" t="s">
        <v>20</v>
      </c>
      <c r="E1754" t="s">
        <v>1222</v>
      </c>
      <c r="F1754" t="s">
        <v>1218</v>
      </c>
      <c r="G1754">
        <v>0.84660999999999997</v>
      </c>
      <c r="H1754">
        <v>0.85065000000000002</v>
      </c>
      <c r="J1754">
        <v>1</v>
      </c>
      <c r="L1754">
        <v>-1</v>
      </c>
      <c r="M1754" t="s">
        <v>13</v>
      </c>
      <c r="N1754">
        <f t="shared" si="237"/>
        <v>48651.210000001454</v>
      </c>
    </row>
    <row r="1755" spans="1:14" x14ac:dyDescent="0.2">
      <c r="A1755" t="s">
        <v>14</v>
      </c>
      <c r="B1755" t="s">
        <v>1223</v>
      </c>
      <c r="C1755" t="s">
        <v>47</v>
      </c>
      <c r="D1755" t="s">
        <v>20</v>
      </c>
      <c r="E1755" t="s">
        <v>1224</v>
      </c>
      <c r="F1755" t="s">
        <v>1218</v>
      </c>
      <c r="G1755">
        <v>0.84884000000000004</v>
      </c>
      <c r="H1755">
        <v>0.85065000000000002</v>
      </c>
      <c r="J1755">
        <v>4</v>
      </c>
      <c r="L1755">
        <v>-4</v>
      </c>
      <c r="M1755" t="s">
        <v>13</v>
      </c>
      <c r="N1755">
        <f t="shared" si="237"/>
        <v>48652.210000001454</v>
      </c>
    </row>
    <row r="1756" spans="1:14" x14ac:dyDescent="0.2">
      <c r="A1756" t="s">
        <v>11</v>
      </c>
      <c r="B1756" t="s">
        <v>1225</v>
      </c>
      <c r="C1756" t="s">
        <v>28</v>
      </c>
      <c r="D1756" t="s">
        <v>20</v>
      </c>
      <c r="E1756" t="s">
        <v>1226</v>
      </c>
      <c r="F1756" t="s">
        <v>1227</v>
      </c>
      <c r="G1756">
        <v>0.84626999999999997</v>
      </c>
      <c r="H1756">
        <v>0.84665000000000001</v>
      </c>
      <c r="J1756">
        <v>1</v>
      </c>
      <c r="L1756">
        <v>0.92</v>
      </c>
      <c r="M1756" t="s">
        <v>13</v>
      </c>
      <c r="N1756">
        <f t="shared" si="237"/>
        <v>48656.210000001454</v>
      </c>
    </row>
    <row r="1757" spans="1:14" x14ac:dyDescent="0.2">
      <c r="A1757" t="s">
        <v>14</v>
      </c>
      <c r="B1757" t="s">
        <v>1228</v>
      </c>
      <c r="C1757" t="s">
        <v>28</v>
      </c>
      <c r="D1757" t="s">
        <v>20</v>
      </c>
      <c r="E1757" t="s">
        <v>1229</v>
      </c>
      <c r="F1757" t="s">
        <v>1230</v>
      </c>
      <c r="G1757">
        <v>0.84809999999999997</v>
      </c>
      <c r="H1757">
        <v>0.84667000000000003</v>
      </c>
      <c r="J1757">
        <v>1</v>
      </c>
      <c r="L1757">
        <v>0.92</v>
      </c>
      <c r="M1757" t="s">
        <v>13</v>
      </c>
      <c r="N1757">
        <f t="shared" si="237"/>
        <v>48655.290000001456</v>
      </c>
    </row>
    <row r="1758" spans="1:14" x14ac:dyDescent="0.2">
      <c r="A1758" t="s">
        <v>11</v>
      </c>
      <c r="B1758" t="s">
        <v>1231</v>
      </c>
      <c r="C1758" t="s">
        <v>33</v>
      </c>
      <c r="D1758" t="s">
        <v>20</v>
      </c>
      <c r="E1758" t="s">
        <v>1232</v>
      </c>
      <c r="F1758" t="s">
        <v>1233</v>
      </c>
      <c r="G1758">
        <v>0.84863999999999995</v>
      </c>
      <c r="H1758">
        <v>0.84714999999999996</v>
      </c>
      <c r="J1758">
        <v>1</v>
      </c>
      <c r="L1758">
        <v>-1</v>
      </c>
      <c r="M1758" t="s">
        <v>13</v>
      </c>
      <c r="N1758">
        <f t="shared" si="237"/>
        <v>48654.370000001458</v>
      </c>
    </row>
    <row r="1759" spans="1:14" x14ac:dyDescent="0.2">
      <c r="A1759" t="s">
        <v>14</v>
      </c>
      <c r="B1759" t="s">
        <v>1234</v>
      </c>
      <c r="C1759" t="s">
        <v>129</v>
      </c>
      <c r="D1759" t="s">
        <v>20</v>
      </c>
      <c r="E1759" t="s">
        <v>1235</v>
      </c>
      <c r="F1759" t="s">
        <v>1236</v>
      </c>
      <c r="G1759">
        <v>0.84509999999999996</v>
      </c>
      <c r="H1759">
        <v>0.84860999999999998</v>
      </c>
      <c r="J1759">
        <v>2</v>
      </c>
      <c r="L1759">
        <v>-2</v>
      </c>
      <c r="M1759" t="s">
        <v>13</v>
      </c>
      <c r="N1759">
        <f t="shared" si="237"/>
        <v>48655.370000001458</v>
      </c>
    </row>
    <row r="1760" spans="1:14" x14ac:dyDescent="0.2">
      <c r="A1760" t="s">
        <v>14</v>
      </c>
      <c r="B1760" t="s">
        <v>1237</v>
      </c>
      <c r="C1760" t="s">
        <v>94</v>
      </c>
      <c r="D1760" t="s">
        <v>20</v>
      </c>
      <c r="E1760" t="s">
        <v>1238</v>
      </c>
      <c r="F1760" t="s">
        <v>1236</v>
      </c>
      <c r="G1760">
        <v>0.84738999999999998</v>
      </c>
      <c r="H1760">
        <v>0.84860999999999998</v>
      </c>
      <c r="J1760">
        <v>8</v>
      </c>
      <c r="L1760">
        <v>-8</v>
      </c>
      <c r="M1760" t="s">
        <v>13</v>
      </c>
      <c r="N1760">
        <f t="shared" si="237"/>
        <v>48657.370000001458</v>
      </c>
    </row>
    <row r="1761" spans="1:14" x14ac:dyDescent="0.2">
      <c r="A1761" t="s">
        <v>14</v>
      </c>
      <c r="B1761" t="s">
        <v>1239</v>
      </c>
      <c r="C1761" t="s">
        <v>28</v>
      </c>
      <c r="D1761" t="s">
        <v>20</v>
      </c>
      <c r="E1761" t="s">
        <v>1240</v>
      </c>
      <c r="F1761" t="s">
        <v>1236</v>
      </c>
      <c r="G1761">
        <v>0.84399000000000002</v>
      </c>
      <c r="H1761">
        <v>0.84860999999999998</v>
      </c>
      <c r="J1761">
        <v>1</v>
      </c>
      <c r="L1761">
        <v>-1</v>
      </c>
      <c r="M1761" t="s">
        <v>13</v>
      </c>
      <c r="N1761">
        <f t="shared" si="237"/>
        <v>48665.370000001458</v>
      </c>
    </row>
    <row r="1762" spans="1:14" x14ac:dyDescent="0.2">
      <c r="A1762" t="s">
        <v>14</v>
      </c>
      <c r="B1762" t="s">
        <v>1241</v>
      </c>
      <c r="C1762" t="s">
        <v>39</v>
      </c>
      <c r="D1762" t="s">
        <v>20</v>
      </c>
      <c r="E1762" t="s">
        <v>1242</v>
      </c>
      <c r="F1762" t="s">
        <v>1236</v>
      </c>
      <c r="G1762">
        <v>0.84619999999999995</v>
      </c>
      <c r="H1762">
        <v>0.84860999999999998</v>
      </c>
      <c r="J1762">
        <v>4</v>
      </c>
      <c r="L1762">
        <v>-4</v>
      </c>
      <c r="M1762" t="s">
        <v>13</v>
      </c>
      <c r="N1762">
        <f t="shared" si="237"/>
        <v>48666.370000001458</v>
      </c>
    </row>
    <row r="1763" spans="1:14" x14ac:dyDescent="0.2">
      <c r="A1763" t="s">
        <v>14</v>
      </c>
      <c r="B1763" t="s">
        <v>1243</v>
      </c>
      <c r="C1763" t="s">
        <v>34</v>
      </c>
      <c r="D1763" t="s">
        <v>37</v>
      </c>
      <c r="E1763" t="s">
        <v>1244</v>
      </c>
      <c r="F1763" t="s">
        <v>1245</v>
      </c>
      <c r="G1763">
        <v>1.91673</v>
      </c>
      <c r="H1763">
        <v>1.91675</v>
      </c>
      <c r="J1763">
        <v>1</v>
      </c>
      <c r="L1763">
        <v>-1</v>
      </c>
      <c r="M1763" t="s">
        <v>13</v>
      </c>
      <c r="N1763">
        <f t="shared" si="237"/>
        <v>48670.370000001458</v>
      </c>
    </row>
    <row r="1764" spans="1:14" x14ac:dyDescent="0.2">
      <c r="A1764" t="s">
        <v>14</v>
      </c>
      <c r="B1764" t="s">
        <v>1246</v>
      </c>
      <c r="C1764" t="s">
        <v>51</v>
      </c>
      <c r="D1764" t="s">
        <v>37</v>
      </c>
      <c r="E1764" t="s">
        <v>1247</v>
      </c>
      <c r="F1764" t="s">
        <v>1245</v>
      </c>
      <c r="G1764">
        <v>1.9185700000000001</v>
      </c>
      <c r="H1764">
        <v>1.91675</v>
      </c>
      <c r="J1764">
        <v>2</v>
      </c>
      <c r="L1764">
        <v>1.72</v>
      </c>
      <c r="M1764" t="s">
        <v>13</v>
      </c>
      <c r="N1764">
        <f t="shared" si="237"/>
        <v>48671.370000001458</v>
      </c>
    </row>
    <row r="1765" spans="1:14" x14ac:dyDescent="0.2">
      <c r="A1765" t="s">
        <v>11</v>
      </c>
      <c r="B1765" t="s">
        <v>1248</v>
      </c>
      <c r="C1765" t="s">
        <v>28</v>
      </c>
      <c r="D1765" t="s">
        <v>37</v>
      </c>
      <c r="E1765" t="s">
        <v>1249</v>
      </c>
      <c r="F1765" t="s">
        <v>1250</v>
      </c>
      <c r="G1765">
        <v>1.91821</v>
      </c>
      <c r="H1765">
        <v>1.9166700000000001</v>
      </c>
      <c r="J1765">
        <v>1</v>
      </c>
      <c r="L1765">
        <v>-1</v>
      </c>
      <c r="M1765" t="s">
        <v>13</v>
      </c>
      <c r="N1765">
        <f t="shared" si="237"/>
        <v>48669.650000001457</v>
      </c>
    </row>
    <row r="1766" spans="1:14" x14ac:dyDescent="0.2">
      <c r="A1766" t="s">
        <v>14</v>
      </c>
      <c r="B1766" t="s">
        <v>1251</v>
      </c>
      <c r="C1766" t="s">
        <v>35</v>
      </c>
      <c r="D1766" t="s">
        <v>37</v>
      </c>
      <c r="E1766" t="s">
        <v>1252</v>
      </c>
      <c r="F1766" t="s">
        <v>1253</v>
      </c>
      <c r="G1766">
        <v>1.91686</v>
      </c>
      <c r="H1766">
        <v>1.9176</v>
      </c>
      <c r="J1766">
        <v>2</v>
      </c>
      <c r="L1766">
        <v>-2</v>
      </c>
      <c r="M1766" t="s">
        <v>13</v>
      </c>
      <c r="N1766">
        <f t="shared" si="237"/>
        <v>48670.650000001457</v>
      </c>
    </row>
    <row r="1767" spans="1:14" x14ac:dyDescent="0.2">
      <c r="A1767" t="s">
        <v>14</v>
      </c>
      <c r="B1767" t="s">
        <v>1254</v>
      </c>
      <c r="C1767" t="s">
        <v>28</v>
      </c>
      <c r="D1767" t="s">
        <v>37</v>
      </c>
      <c r="E1767" t="s">
        <v>1255</v>
      </c>
      <c r="F1767" t="s">
        <v>1253</v>
      </c>
      <c r="G1767">
        <v>1.9149099999999999</v>
      </c>
      <c r="H1767">
        <v>1.9176</v>
      </c>
      <c r="J1767">
        <v>1</v>
      </c>
      <c r="L1767">
        <v>-1</v>
      </c>
      <c r="M1767" t="s">
        <v>13</v>
      </c>
      <c r="N1767">
        <f t="shared" si="237"/>
        <v>48672.650000001457</v>
      </c>
    </row>
    <row r="1768" spans="1:14" x14ac:dyDescent="0.2">
      <c r="A1768" t="s">
        <v>14</v>
      </c>
      <c r="B1768" t="s">
        <v>1256</v>
      </c>
      <c r="C1768" t="s">
        <v>28</v>
      </c>
      <c r="D1768" t="s">
        <v>37</v>
      </c>
      <c r="E1768" t="s">
        <v>1257</v>
      </c>
      <c r="F1768" t="s">
        <v>1258</v>
      </c>
      <c r="G1768">
        <v>1.9154599999999999</v>
      </c>
      <c r="H1768">
        <v>1.9149799999999999</v>
      </c>
      <c r="J1768">
        <v>1</v>
      </c>
      <c r="L1768">
        <v>0.92</v>
      </c>
      <c r="M1768" t="s">
        <v>13</v>
      </c>
      <c r="N1768">
        <f t="shared" si="237"/>
        <v>48673.650000001457</v>
      </c>
    </row>
    <row r="1769" spans="1:14" x14ac:dyDescent="0.2">
      <c r="A1769" t="s">
        <v>14</v>
      </c>
      <c r="B1769" t="s">
        <v>1259</v>
      </c>
      <c r="C1769" t="s">
        <v>75</v>
      </c>
      <c r="D1769" t="s">
        <v>37</v>
      </c>
      <c r="E1769" t="s">
        <v>1260</v>
      </c>
      <c r="F1769" t="s">
        <v>1258</v>
      </c>
      <c r="G1769">
        <v>1.91648</v>
      </c>
      <c r="H1769">
        <v>1.9149799999999999</v>
      </c>
      <c r="J1769">
        <v>2</v>
      </c>
      <c r="L1769">
        <v>1.84</v>
      </c>
      <c r="M1769" t="s">
        <v>13</v>
      </c>
      <c r="N1769">
        <f t="shared" si="237"/>
        <v>48672.730000001458</v>
      </c>
    </row>
    <row r="1770" spans="1:14" x14ac:dyDescent="0.2">
      <c r="A1770" t="s">
        <v>14</v>
      </c>
      <c r="B1770" t="s">
        <v>1261</v>
      </c>
      <c r="C1770" t="s">
        <v>63</v>
      </c>
      <c r="D1770" t="s">
        <v>37</v>
      </c>
      <c r="E1770" t="s">
        <v>1262</v>
      </c>
      <c r="F1770" t="s">
        <v>1258</v>
      </c>
      <c r="G1770">
        <v>1.91733</v>
      </c>
      <c r="H1770">
        <v>1.9149799999999999</v>
      </c>
      <c r="J1770">
        <v>4</v>
      </c>
      <c r="L1770">
        <v>3.68</v>
      </c>
      <c r="M1770" t="s">
        <v>13</v>
      </c>
      <c r="N1770">
        <f t="shared" si="237"/>
        <v>48670.890000001462</v>
      </c>
    </row>
    <row r="1771" spans="1:14" x14ac:dyDescent="0.2">
      <c r="A1771" t="s">
        <v>11</v>
      </c>
      <c r="B1771" t="s">
        <v>1263</v>
      </c>
      <c r="C1771" t="s">
        <v>122</v>
      </c>
      <c r="D1771" t="s">
        <v>37</v>
      </c>
      <c r="E1771" t="s">
        <v>1264</v>
      </c>
      <c r="F1771" t="s">
        <v>1265</v>
      </c>
      <c r="G1771">
        <v>1.9162399999999999</v>
      </c>
      <c r="H1771">
        <v>1.91513</v>
      </c>
      <c r="J1771">
        <v>2</v>
      </c>
      <c r="L1771">
        <v>-2</v>
      </c>
      <c r="M1771" t="s">
        <v>13</v>
      </c>
      <c r="N1771">
        <f t="shared" si="237"/>
        <v>48667.210000001462</v>
      </c>
    </row>
    <row r="1772" spans="1:14" x14ac:dyDescent="0.2">
      <c r="A1772" t="s">
        <v>11</v>
      </c>
      <c r="B1772" t="s">
        <v>1266</v>
      </c>
      <c r="C1772" t="s">
        <v>34</v>
      </c>
      <c r="D1772" t="s">
        <v>37</v>
      </c>
      <c r="E1772" t="s">
        <v>1267</v>
      </c>
      <c r="F1772" t="s">
        <v>1265</v>
      </c>
      <c r="G1772">
        <v>1.91845</v>
      </c>
      <c r="H1772">
        <v>1.91513</v>
      </c>
      <c r="J1772">
        <v>1</v>
      </c>
      <c r="L1772">
        <v>-1</v>
      </c>
      <c r="M1772" t="s">
        <v>13</v>
      </c>
      <c r="N1772">
        <f t="shared" si="237"/>
        <v>48669.210000001462</v>
      </c>
    </row>
    <row r="1773" spans="1:14" x14ac:dyDescent="0.2">
      <c r="A1773" t="s">
        <v>14</v>
      </c>
      <c r="B1773" t="s">
        <v>1268</v>
      </c>
      <c r="C1773" t="s">
        <v>28</v>
      </c>
      <c r="D1773" t="s">
        <v>37</v>
      </c>
      <c r="E1773" t="s">
        <v>1269</v>
      </c>
      <c r="F1773" t="s">
        <v>1270</v>
      </c>
      <c r="G1773">
        <v>1.91916</v>
      </c>
      <c r="H1773">
        <v>1.9170700000000001</v>
      </c>
      <c r="J1773">
        <v>1</v>
      </c>
      <c r="L1773">
        <v>0.92</v>
      </c>
      <c r="M1773" t="s">
        <v>13</v>
      </c>
      <c r="N1773">
        <f t="shared" si="237"/>
        <v>48670.210000001462</v>
      </c>
    </row>
    <row r="1774" spans="1:14" x14ac:dyDescent="0.2">
      <c r="A1774" t="s">
        <v>11</v>
      </c>
      <c r="B1774" t="s">
        <v>1271</v>
      </c>
      <c r="C1774" t="s">
        <v>123</v>
      </c>
      <c r="D1774" t="s">
        <v>37</v>
      </c>
      <c r="E1774" t="s">
        <v>1272</v>
      </c>
      <c r="F1774" t="s">
        <v>1273</v>
      </c>
      <c r="G1774">
        <v>1.92038</v>
      </c>
      <c r="H1774">
        <v>1.9194800000000001</v>
      </c>
      <c r="J1774">
        <v>2</v>
      </c>
      <c r="L1774">
        <v>-2</v>
      </c>
      <c r="M1774" t="s">
        <v>13</v>
      </c>
      <c r="N1774">
        <f t="shared" si="237"/>
        <v>48669.290000001463</v>
      </c>
    </row>
    <row r="1775" spans="1:14" x14ac:dyDescent="0.2">
      <c r="A1775" t="s">
        <v>11</v>
      </c>
      <c r="B1775" t="s">
        <v>1274</v>
      </c>
      <c r="C1775" t="s">
        <v>155</v>
      </c>
      <c r="D1775" t="s">
        <v>37</v>
      </c>
      <c r="E1775" t="s">
        <v>1275</v>
      </c>
      <c r="F1775" t="s">
        <v>1273</v>
      </c>
      <c r="G1775">
        <v>1.91848</v>
      </c>
      <c r="H1775">
        <v>1.9194800000000001</v>
      </c>
      <c r="J1775">
        <v>4</v>
      </c>
      <c r="L1775">
        <v>3.68</v>
      </c>
      <c r="M1775" t="s">
        <v>13</v>
      </c>
      <c r="N1775">
        <f t="shared" si="237"/>
        <v>48671.290000001463</v>
      </c>
    </row>
    <row r="1776" spans="1:14" x14ac:dyDescent="0.2">
      <c r="A1776" t="s">
        <v>11</v>
      </c>
      <c r="B1776" t="s">
        <v>1276</v>
      </c>
      <c r="C1776" t="s">
        <v>28</v>
      </c>
      <c r="D1776" t="s">
        <v>37</v>
      </c>
      <c r="E1776" t="s">
        <v>1277</v>
      </c>
      <c r="F1776" t="s">
        <v>1273</v>
      </c>
      <c r="G1776">
        <v>1.9222699999999999</v>
      </c>
      <c r="H1776">
        <v>1.9194800000000001</v>
      </c>
      <c r="J1776">
        <v>1</v>
      </c>
      <c r="L1776">
        <v>-1</v>
      </c>
      <c r="M1776" t="s">
        <v>13</v>
      </c>
      <c r="N1776">
        <f t="shared" si="237"/>
        <v>48667.610000001463</v>
      </c>
    </row>
    <row r="1777" spans="1:14" x14ac:dyDescent="0.2">
      <c r="A1777" t="s">
        <v>14</v>
      </c>
      <c r="B1777" t="s">
        <v>1278</v>
      </c>
      <c r="C1777" t="s">
        <v>73</v>
      </c>
      <c r="D1777" t="s">
        <v>20</v>
      </c>
      <c r="E1777" t="s">
        <v>1279</v>
      </c>
      <c r="F1777" t="s">
        <v>1280</v>
      </c>
      <c r="G1777">
        <v>0.85355999999999999</v>
      </c>
      <c r="H1777">
        <v>0.85541999999999996</v>
      </c>
      <c r="J1777">
        <v>2</v>
      </c>
      <c r="L1777">
        <v>-2</v>
      </c>
      <c r="M1777" t="s">
        <v>13</v>
      </c>
      <c r="N1777">
        <f t="shared" si="237"/>
        <v>48668.610000001463</v>
      </c>
    </row>
    <row r="1778" spans="1:14" x14ac:dyDescent="0.2">
      <c r="A1778" t="s">
        <v>14</v>
      </c>
      <c r="B1778" t="s">
        <v>1281</v>
      </c>
      <c r="C1778" t="s">
        <v>135</v>
      </c>
      <c r="D1778" t="s">
        <v>20</v>
      </c>
      <c r="E1778" t="s">
        <v>1282</v>
      </c>
      <c r="F1778" t="s">
        <v>1280</v>
      </c>
      <c r="G1778">
        <v>0.85407</v>
      </c>
      <c r="H1778">
        <v>0.85541999999999996</v>
      </c>
      <c r="J1778">
        <v>4</v>
      </c>
      <c r="L1778">
        <v>-4</v>
      </c>
      <c r="M1778" t="s">
        <v>13</v>
      </c>
      <c r="N1778">
        <f t="shared" si="237"/>
        <v>48670.610000001463</v>
      </c>
    </row>
    <row r="1779" spans="1:14" x14ac:dyDescent="0.2">
      <c r="A1779" t="s">
        <v>14</v>
      </c>
      <c r="B1779" t="s">
        <v>1283</v>
      </c>
      <c r="C1779" t="s">
        <v>28</v>
      </c>
      <c r="D1779" t="s">
        <v>20</v>
      </c>
      <c r="E1779" t="s">
        <v>1284</v>
      </c>
      <c r="F1779" t="s">
        <v>1280</v>
      </c>
      <c r="G1779">
        <v>0.85289999999999999</v>
      </c>
      <c r="H1779">
        <v>0.85541999999999996</v>
      </c>
      <c r="J1779">
        <v>1</v>
      </c>
      <c r="L1779">
        <v>-1</v>
      </c>
      <c r="M1779" t="s">
        <v>13</v>
      </c>
      <c r="N1779">
        <f t="shared" si="237"/>
        <v>48674.610000001463</v>
      </c>
    </row>
    <row r="1780" spans="1:14" x14ac:dyDescent="0.2">
      <c r="A1780" t="s">
        <v>14</v>
      </c>
      <c r="B1780" t="s">
        <v>1285</v>
      </c>
      <c r="C1780" t="s">
        <v>58</v>
      </c>
      <c r="D1780" t="s">
        <v>20</v>
      </c>
      <c r="E1780" t="s">
        <v>1286</v>
      </c>
      <c r="F1780" t="s">
        <v>1280</v>
      </c>
      <c r="G1780">
        <v>0.85468999999999995</v>
      </c>
      <c r="H1780">
        <v>0.85541999999999996</v>
      </c>
      <c r="J1780">
        <v>8</v>
      </c>
      <c r="L1780">
        <v>-8</v>
      </c>
      <c r="M1780" t="s">
        <v>13</v>
      </c>
      <c r="N1780">
        <f t="shared" si="237"/>
        <v>48675.610000001463</v>
      </c>
    </row>
    <row r="1781" spans="1:14" x14ac:dyDescent="0.2">
      <c r="A1781" t="s">
        <v>11</v>
      </c>
      <c r="B1781" t="s">
        <v>1287</v>
      </c>
      <c r="C1781" t="s">
        <v>28</v>
      </c>
      <c r="D1781" t="s">
        <v>20</v>
      </c>
      <c r="E1781" t="s">
        <v>1288</v>
      </c>
      <c r="F1781" t="s">
        <v>1289</v>
      </c>
      <c r="G1781">
        <v>0.85582999999999998</v>
      </c>
      <c r="H1781">
        <v>0.85248999999999997</v>
      </c>
      <c r="J1781">
        <v>1</v>
      </c>
      <c r="L1781">
        <v>-1</v>
      </c>
      <c r="M1781" t="s">
        <v>13</v>
      </c>
      <c r="N1781">
        <f t="shared" si="237"/>
        <v>48683.610000001463</v>
      </c>
    </row>
    <row r="1782" spans="1:14" x14ac:dyDescent="0.2">
      <c r="A1782" t="s">
        <v>11</v>
      </c>
      <c r="B1782" t="s">
        <v>1290</v>
      </c>
      <c r="C1782" t="s">
        <v>126</v>
      </c>
      <c r="D1782" t="s">
        <v>20</v>
      </c>
      <c r="E1782" t="s">
        <v>1291</v>
      </c>
      <c r="F1782" t="s">
        <v>1289</v>
      </c>
      <c r="G1782">
        <v>0.85382000000000002</v>
      </c>
      <c r="H1782">
        <v>0.85248999999999997</v>
      </c>
      <c r="J1782">
        <v>2</v>
      </c>
      <c r="L1782">
        <v>-2</v>
      </c>
      <c r="M1782" t="s">
        <v>13</v>
      </c>
      <c r="N1782">
        <f t="shared" si="237"/>
        <v>48684.610000001463</v>
      </c>
    </row>
    <row r="1783" spans="1:14" x14ac:dyDescent="0.2">
      <c r="A1783" t="s">
        <v>11</v>
      </c>
      <c r="B1783" t="s">
        <v>1292</v>
      </c>
      <c r="C1783" t="s">
        <v>35</v>
      </c>
      <c r="D1783" t="s">
        <v>20</v>
      </c>
      <c r="E1783" t="s">
        <v>1293</v>
      </c>
      <c r="F1783" t="s">
        <v>1294</v>
      </c>
      <c r="G1783">
        <v>0.85575999999999997</v>
      </c>
      <c r="H1783">
        <v>0.85572000000000004</v>
      </c>
      <c r="J1783">
        <v>2</v>
      </c>
      <c r="L1783">
        <v>-2</v>
      </c>
      <c r="M1783" t="s">
        <v>13</v>
      </c>
      <c r="N1783">
        <f t="shared" si="237"/>
        <v>48686.610000001463</v>
      </c>
    </row>
    <row r="1784" spans="1:14" x14ac:dyDescent="0.2">
      <c r="A1784" t="s">
        <v>11</v>
      </c>
      <c r="B1784" t="s">
        <v>1295</v>
      </c>
      <c r="C1784" t="s">
        <v>150</v>
      </c>
      <c r="D1784" t="s">
        <v>20</v>
      </c>
      <c r="E1784" t="s">
        <v>1296</v>
      </c>
      <c r="F1784" t="s">
        <v>1294</v>
      </c>
      <c r="G1784">
        <v>0.85457000000000005</v>
      </c>
      <c r="H1784">
        <v>0.85572000000000004</v>
      </c>
      <c r="J1784">
        <v>4</v>
      </c>
      <c r="L1784">
        <v>3.68</v>
      </c>
      <c r="M1784" t="s">
        <v>13</v>
      </c>
      <c r="N1784">
        <f t="shared" si="237"/>
        <v>48688.610000001463</v>
      </c>
    </row>
    <row r="1785" spans="1:14" x14ac:dyDescent="0.2">
      <c r="A1785" t="s">
        <v>11</v>
      </c>
      <c r="B1785" t="s">
        <v>1297</v>
      </c>
      <c r="C1785" t="s">
        <v>63</v>
      </c>
      <c r="D1785" t="s">
        <v>20</v>
      </c>
      <c r="E1785" t="s">
        <v>1298</v>
      </c>
      <c r="F1785" t="s">
        <v>1294</v>
      </c>
      <c r="G1785">
        <v>0.85326000000000002</v>
      </c>
      <c r="H1785">
        <v>0.85572000000000004</v>
      </c>
      <c r="J1785">
        <v>8</v>
      </c>
      <c r="L1785">
        <v>7.36</v>
      </c>
      <c r="M1785" t="s">
        <v>13</v>
      </c>
      <c r="N1785">
        <f t="shared" si="237"/>
        <v>48684.930000001463</v>
      </c>
    </row>
    <row r="1786" spans="1:14" x14ac:dyDescent="0.2">
      <c r="A1786" t="s">
        <v>11</v>
      </c>
      <c r="B1786" t="s">
        <v>1299</v>
      </c>
      <c r="C1786" t="s">
        <v>28</v>
      </c>
      <c r="D1786" t="s">
        <v>20</v>
      </c>
      <c r="E1786" t="s">
        <v>1300</v>
      </c>
      <c r="F1786" t="s">
        <v>1294</v>
      </c>
      <c r="G1786">
        <v>0.8569</v>
      </c>
      <c r="H1786">
        <v>0.85572000000000004</v>
      </c>
      <c r="J1786">
        <v>1</v>
      </c>
      <c r="L1786">
        <v>-1</v>
      </c>
      <c r="M1786" t="s">
        <v>13</v>
      </c>
      <c r="N1786">
        <f t="shared" si="237"/>
        <v>48677.570000001462</v>
      </c>
    </row>
    <row r="1787" spans="1:14" x14ac:dyDescent="0.2">
      <c r="A1787" t="s">
        <v>11</v>
      </c>
      <c r="B1787" t="s">
        <v>1301</v>
      </c>
      <c r="C1787" t="s">
        <v>34</v>
      </c>
      <c r="D1787" t="s">
        <v>20</v>
      </c>
      <c r="E1787" t="s">
        <v>1302</v>
      </c>
      <c r="F1787" t="s">
        <v>1303</v>
      </c>
      <c r="G1787">
        <v>0.85365999999999997</v>
      </c>
      <c r="H1787">
        <v>0.85711999999999999</v>
      </c>
      <c r="J1787">
        <v>1</v>
      </c>
      <c r="L1787">
        <v>0.92</v>
      </c>
      <c r="M1787" t="s">
        <v>13</v>
      </c>
      <c r="N1787">
        <f t="shared" si="237"/>
        <v>48678.570000001462</v>
      </c>
    </row>
    <row r="1788" spans="1:14" x14ac:dyDescent="0.2">
      <c r="A1788" t="s">
        <v>11</v>
      </c>
      <c r="B1788" t="s">
        <v>1304</v>
      </c>
      <c r="C1788" t="s">
        <v>65</v>
      </c>
      <c r="D1788" t="s">
        <v>20</v>
      </c>
      <c r="E1788" t="s">
        <v>1305</v>
      </c>
      <c r="F1788" t="s">
        <v>1306</v>
      </c>
      <c r="G1788">
        <v>0.85275000000000001</v>
      </c>
      <c r="H1788">
        <v>0.85360999999999998</v>
      </c>
      <c r="J1788">
        <v>2</v>
      </c>
      <c r="L1788">
        <v>1.84</v>
      </c>
      <c r="M1788" t="s">
        <v>13</v>
      </c>
      <c r="N1788">
        <f t="shared" si="237"/>
        <v>48677.650000001464</v>
      </c>
    </row>
    <row r="1789" spans="1:14" x14ac:dyDescent="0.2">
      <c r="A1789" t="s">
        <v>11</v>
      </c>
      <c r="B1789" t="s">
        <v>1307</v>
      </c>
      <c r="C1789" t="s">
        <v>28</v>
      </c>
      <c r="D1789" t="s">
        <v>20</v>
      </c>
      <c r="E1789" t="s">
        <v>1308</v>
      </c>
      <c r="F1789" t="s">
        <v>1306</v>
      </c>
      <c r="G1789">
        <v>0.85392000000000001</v>
      </c>
      <c r="H1789">
        <v>0.85360999999999998</v>
      </c>
      <c r="J1789">
        <v>1</v>
      </c>
      <c r="L1789">
        <v>-1</v>
      </c>
      <c r="M1789" t="s">
        <v>13</v>
      </c>
      <c r="N1789">
        <f t="shared" si="237"/>
        <v>48675.810000001467</v>
      </c>
    </row>
    <row r="1790" spans="1:14" x14ac:dyDescent="0.2">
      <c r="A1790" t="s">
        <v>11</v>
      </c>
      <c r="B1790" t="s">
        <v>1309</v>
      </c>
      <c r="C1790" t="s">
        <v>19</v>
      </c>
      <c r="D1790" t="s">
        <v>20</v>
      </c>
      <c r="E1790" t="s">
        <v>1310</v>
      </c>
      <c r="F1790" t="s">
        <v>1306</v>
      </c>
      <c r="G1790">
        <v>0.85175000000000001</v>
      </c>
      <c r="H1790">
        <v>0.85360999999999998</v>
      </c>
      <c r="J1790">
        <v>4</v>
      </c>
      <c r="L1790">
        <v>3.68</v>
      </c>
      <c r="M1790" t="s">
        <v>13</v>
      </c>
      <c r="N1790">
        <f t="shared" si="237"/>
        <v>48676.810000001467</v>
      </c>
    </row>
    <row r="1791" spans="1:14" x14ac:dyDescent="0.2">
      <c r="A1791" t="s">
        <v>11</v>
      </c>
      <c r="B1791" t="s">
        <v>1311</v>
      </c>
      <c r="C1791" t="s">
        <v>127</v>
      </c>
      <c r="D1791" t="s">
        <v>20</v>
      </c>
      <c r="E1791" t="s">
        <v>1312</v>
      </c>
      <c r="F1791" t="s">
        <v>1313</v>
      </c>
      <c r="G1791">
        <v>0.85133000000000003</v>
      </c>
      <c r="H1791">
        <v>0.85428999999999999</v>
      </c>
      <c r="J1791">
        <v>4</v>
      </c>
      <c r="L1791">
        <v>3.68</v>
      </c>
      <c r="M1791" t="s">
        <v>13</v>
      </c>
      <c r="N1791">
        <f t="shared" si="237"/>
        <v>48673.130000001467</v>
      </c>
    </row>
    <row r="1792" spans="1:14" x14ac:dyDescent="0.2">
      <c r="A1792" t="s">
        <v>11</v>
      </c>
      <c r="B1792" t="s">
        <v>1314</v>
      </c>
      <c r="C1792" t="s">
        <v>162</v>
      </c>
      <c r="D1792" t="s">
        <v>20</v>
      </c>
      <c r="E1792" t="s">
        <v>1315</v>
      </c>
      <c r="F1792" t="s">
        <v>1313</v>
      </c>
      <c r="G1792">
        <v>0.85248999999999997</v>
      </c>
      <c r="H1792">
        <v>0.85428999999999999</v>
      </c>
      <c r="J1792">
        <v>2</v>
      </c>
      <c r="L1792">
        <v>1.84</v>
      </c>
      <c r="M1792" t="s">
        <v>13</v>
      </c>
      <c r="N1792">
        <f t="shared" si="237"/>
        <v>48669.450000001467</v>
      </c>
    </row>
    <row r="1793" spans="1:14" x14ac:dyDescent="0.2">
      <c r="A1793" t="s">
        <v>11</v>
      </c>
      <c r="B1793" t="s">
        <v>1316</v>
      </c>
      <c r="C1793" t="s">
        <v>34</v>
      </c>
      <c r="D1793" t="s">
        <v>20</v>
      </c>
      <c r="E1793" t="s">
        <v>1317</v>
      </c>
      <c r="F1793" t="s">
        <v>1313</v>
      </c>
      <c r="G1793">
        <v>0.85365000000000002</v>
      </c>
      <c r="H1793">
        <v>0.85428999999999999</v>
      </c>
      <c r="J1793">
        <v>1</v>
      </c>
      <c r="L1793">
        <v>0.92</v>
      </c>
      <c r="M1793" t="s">
        <v>13</v>
      </c>
      <c r="N1793">
        <f t="shared" si="237"/>
        <v>48667.61000000147</v>
      </c>
    </row>
    <row r="1794" spans="1:14" x14ac:dyDescent="0.2">
      <c r="A1794" t="s">
        <v>14</v>
      </c>
      <c r="B1794" t="s">
        <v>1318</v>
      </c>
      <c r="C1794" t="s">
        <v>28</v>
      </c>
      <c r="D1794" t="s">
        <v>20</v>
      </c>
      <c r="E1794" t="s">
        <v>1319</v>
      </c>
      <c r="F1794" t="s">
        <v>1320</v>
      </c>
      <c r="G1794">
        <v>0.85485999999999995</v>
      </c>
      <c r="H1794">
        <v>0.85416000000000003</v>
      </c>
      <c r="J1794">
        <v>1</v>
      </c>
      <c r="L1794">
        <v>0.92</v>
      </c>
      <c r="M1794" t="s">
        <v>13</v>
      </c>
      <c r="N1794">
        <f t="shared" si="237"/>
        <v>48666.690000001472</v>
      </c>
    </row>
    <row r="1795" spans="1:14" x14ac:dyDescent="0.2">
      <c r="A1795" t="s">
        <v>14</v>
      </c>
      <c r="B1795" t="s">
        <v>1321</v>
      </c>
      <c r="C1795" t="s">
        <v>28</v>
      </c>
      <c r="D1795" t="s">
        <v>20</v>
      </c>
      <c r="E1795" t="s">
        <v>1322</v>
      </c>
      <c r="F1795" t="s">
        <v>1323</v>
      </c>
      <c r="G1795">
        <v>0.85555000000000003</v>
      </c>
      <c r="H1795">
        <v>0.85487000000000002</v>
      </c>
      <c r="J1795">
        <v>1</v>
      </c>
      <c r="L1795">
        <v>0.92</v>
      </c>
      <c r="M1795" t="s">
        <v>13</v>
      </c>
      <c r="N1795">
        <f t="shared" si="237"/>
        <v>48665.770000001474</v>
      </c>
    </row>
    <row r="1796" spans="1:14" x14ac:dyDescent="0.2">
      <c r="A1796" t="s">
        <v>11</v>
      </c>
      <c r="B1796" t="s">
        <v>1324</v>
      </c>
      <c r="C1796" t="s">
        <v>28</v>
      </c>
      <c r="D1796" t="s">
        <v>20</v>
      </c>
      <c r="E1796" t="s">
        <v>1325</v>
      </c>
      <c r="F1796" t="s">
        <v>1326</v>
      </c>
      <c r="G1796">
        <v>0.85607999999999995</v>
      </c>
      <c r="H1796">
        <v>0.85572000000000004</v>
      </c>
      <c r="J1796">
        <v>1</v>
      </c>
      <c r="L1796">
        <v>-1</v>
      </c>
      <c r="M1796" t="s">
        <v>13</v>
      </c>
      <c r="N1796">
        <f t="shared" ref="N1796:N1859" si="238">N1795-L1795</f>
        <v>48664.850000001476</v>
      </c>
    </row>
    <row r="1797" spans="1:14" x14ac:dyDescent="0.2">
      <c r="A1797" t="s">
        <v>11</v>
      </c>
      <c r="B1797" t="s">
        <v>1327</v>
      </c>
      <c r="C1797" t="s">
        <v>28</v>
      </c>
      <c r="D1797" t="s">
        <v>20</v>
      </c>
      <c r="E1797" t="s">
        <v>1328</v>
      </c>
      <c r="F1797" t="s">
        <v>1329</v>
      </c>
      <c r="G1797">
        <v>0.85250999999999999</v>
      </c>
      <c r="H1797">
        <v>0.85579000000000005</v>
      </c>
      <c r="J1797">
        <v>1</v>
      </c>
      <c r="L1797">
        <v>0.92</v>
      </c>
      <c r="M1797" t="s">
        <v>13</v>
      </c>
      <c r="N1797">
        <f t="shared" si="238"/>
        <v>48665.850000001476</v>
      </c>
    </row>
    <row r="1798" spans="1:14" x14ac:dyDescent="0.2">
      <c r="A1798" t="s">
        <v>14</v>
      </c>
      <c r="B1798" t="s">
        <v>1330</v>
      </c>
      <c r="C1798" t="s">
        <v>1331</v>
      </c>
      <c r="D1798" t="s">
        <v>20</v>
      </c>
      <c r="E1798" t="s">
        <v>1332</v>
      </c>
      <c r="F1798" t="s">
        <v>1333</v>
      </c>
      <c r="G1798">
        <v>0.85358999999999996</v>
      </c>
      <c r="H1798">
        <v>0.85258999999999996</v>
      </c>
      <c r="J1798">
        <v>2</v>
      </c>
      <c r="L1798">
        <v>1.84</v>
      </c>
      <c r="M1798" t="s">
        <v>13</v>
      </c>
      <c r="N1798">
        <f t="shared" si="238"/>
        <v>48664.930000001477</v>
      </c>
    </row>
    <row r="1799" spans="1:14" x14ac:dyDescent="0.2">
      <c r="A1799" t="s">
        <v>14</v>
      </c>
      <c r="B1799" t="s">
        <v>1334</v>
      </c>
      <c r="C1799" t="s">
        <v>34</v>
      </c>
      <c r="D1799" t="s">
        <v>20</v>
      </c>
      <c r="E1799" t="s">
        <v>1335</v>
      </c>
      <c r="F1799" t="s">
        <v>1333</v>
      </c>
      <c r="G1799">
        <v>0.85189000000000004</v>
      </c>
      <c r="H1799">
        <v>0.85258999999999996</v>
      </c>
      <c r="J1799">
        <v>1</v>
      </c>
      <c r="L1799">
        <v>-1</v>
      </c>
      <c r="M1799" t="s">
        <v>13</v>
      </c>
      <c r="N1799">
        <f t="shared" si="238"/>
        <v>48663.090000001481</v>
      </c>
    </row>
    <row r="1800" spans="1:14" x14ac:dyDescent="0.2">
      <c r="A1800" t="s">
        <v>14</v>
      </c>
      <c r="B1800" t="s">
        <v>1336</v>
      </c>
      <c r="C1800" t="s">
        <v>28</v>
      </c>
      <c r="D1800" t="s">
        <v>20</v>
      </c>
      <c r="E1800" t="s">
        <v>1337</v>
      </c>
      <c r="F1800" t="s">
        <v>1338</v>
      </c>
      <c r="G1800">
        <v>0.85329999999999995</v>
      </c>
      <c r="H1800">
        <v>0.85194999999999999</v>
      </c>
      <c r="J1800">
        <v>1</v>
      </c>
      <c r="L1800">
        <v>0.92</v>
      </c>
      <c r="M1800" t="s">
        <v>13</v>
      </c>
      <c r="N1800">
        <f t="shared" si="238"/>
        <v>48664.090000001481</v>
      </c>
    </row>
    <row r="1801" spans="1:14" x14ac:dyDescent="0.2">
      <c r="A1801" t="s">
        <v>11</v>
      </c>
      <c r="B1801" t="s">
        <v>1339</v>
      </c>
      <c r="C1801" t="s">
        <v>28</v>
      </c>
      <c r="D1801" t="s">
        <v>20</v>
      </c>
      <c r="E1801" t="s">
        <v>1340</v>
      </c>
      <c r="F1801" t="s">
        <v>1341</v>
      </c>
      <c r="G1801">
        <v>0.85382999999999998</v>
      </c>
      <c r="H1801">
        <v>0.85353999999999997</v>
      </c>
      <c r="J1801">
        <v>1</v>
      </c>
      <c r="L1801">
        <v>-1</v>
      </c>
      <c r="M1801" t="s">
        <v>13</v>
      </c>
      <c r="N1801">
        <f t="shared" si="238"/>
        <v>48663.170000001483</v>
      </c>
    </row>
    <row r="1802" spans="1:14" x14ac:dyDescent="0.2">
      <c r="A1802" t="s">
        <v>11</v>
      </c>
      <c r="B1802" t="s">
        <v>1342</v>
      </c>
      <c r="C1802" t="s">
        <v>28</v>
      </c>
      <c r="D1802" t="s">
        <v>20</v>
      </c>
      <c r="E1802" t="s">
        <v>1343</v>
      </c>
      <c r="F1802" t="s">
        <v>1344</v>
      </c>
      <c r="G1802">
        <v>0.84999000000000002</v>
      </c>
      <c r="H1802">
        <v>0.85268999999999995</v>
      </c>
      <c r="J1802">
        <v>1</v>
      </c>
      <c r="L1802">
        <v>0.92</v>
      </c>
      <c r="M1802" t="s">
        <v>13</v>
      </c>
      <c r="N1802">
        <f t="shared" si="238"/>
        <v>48664.170000001483</v>
      </c>
    </row>
    <row r="1803" spans="1:14" x14ac:dyDescent="0.2">
      <c r="A1803" t="s">
        <v>11</v>
      </c>
      <c r="B1803" t="s">
        <v>1345</v>
      </c>
      <c r="C1803" t="s">
        <v>28</v>
      </c>
      <c r="D1803" t="s">
        <v>20</v>
      </c>
      <c r="E1803" t="s">
        <v>1346</v>
      </c>
      <c r="F1803" t="s">
        <v>1347</v>
      </c>
      <c r="G1803">
        <v>0.85123000000000004</v>
      </c>
      <c r="H1803">
        <v>0.85035000000000005</v>
      </c>
      <c r="J1803">
        <v>1</v>
      </c>
      <c r="L1803">
        <v>-1</v>
      </c>
      <c r="M1803" t="s">
        <v>13</v>
      </c>
      <c r="N1803">
        <f t="shared" si="238"/>
        <v>48663.250000001484</v>
      </c>
    </row>
    <row r="1804" spans="1:14" x14ac:dyDescent="0.2">
      <c r="A1804" t="s">
        <v>11</v>
      </c>
      <c r="B1804" t="s">
        <v>1348</v>
      </c>
      <c r="C1804" t="s">
        <v>123</v>
      </c>
      <c r="D1804" t="s">
        <v>20</v>
      </c>
      <c r="E1804" t="s">
        <v>1349</v>
      </c>
      <c r="F1804" t="s">
        <v>1347</v>
      </c>
      <c r="G1804">
        <v>0.85009000000000001</v>
      </c>
      <c r="H1804">
        <v>0.85035000000000005</v>
      </c>
      <c r="J1804">
        <v>2</v>
      </c>
      <c r="L1804">
        <v>1.84</v>
      </c>
      <c r="M1804" t="s">
        <v>13</v>
      </c>
      <c r="N1804">
        <f t="shared" si="238"/>
        <v>48664.250000001484</v>
      </c>
    </row>
    <row r="1805" spans="1:14" x14ac:dyDescent="0.2">
      <c r="A1805" t="s">
        <v>11</v>
      </c>
      <c r="B1805" t="s">
        <v>1350</v>
      </c>
      <c r="C1805" t="s">
        <v>139</v>
      </c>
      <c r="D1805" t="s">
        <v>20</v>
      </c>
      <c r="E1805" t="s">
        <v>1351</v>
      </c>
      <c r="F1805" t="s">
        <v>1347</v>
      </c>
      <c r="G1805">
        <v>0.84894999999999998</v>
      </c>
      <c r="H1805">
        <v>0.85035000000000005</v>
      </c>
      <c r="J1805">
        <v>4</v>
      </c>
      <c r="L1805">
        <v>3.68</v>
      </c>
      <c r="M1805" t="s">
        <v>13</v>
      </c>
      <c r="N1805">
        <f t="shared" si="238"/>
        <v>48662.410000001488</v>
      </c>
    </row>
    <row r="1806" spans="1:14" x14ac:dyDescent="0.2">
      <c r="A1806" t="s">
        <v>14</v>
      </c>
      <c r="B1806" t="s">
        <v>1352</v>
      </c>
      <c r="C1806" t="s">
        <v>28</v>
      </c>
      <c r="D1806" t="s">
        <v>20</v>
      </c>
      <c r="E1806" t="s">
        <v>1353</v>
      </c>
      <c r="F1806" t="s">
        <v>1354</v>
      </c>
      <c r="G1806">
        <v>0.85002999999999995</v>
      </c>
      <c r="H1806">
        <v>0.85131999999999997</v>
      </c>
      <c r="J1806">
        <v>1</v>
      </c>
      <c r="L1806">
        <v>-1</v>
      </c>
      <c r="M1806" t="s">
        <v>13</v>
      </c>
      <c r="N1806">
        <f t="shared" si="238"/>
        <v>48658.730000001487</v>
      </c>
    </row>
    <row r="1807" spans="1:14" x14ac:dyDescent="0.2">
      <c r="A1807" t="s">
        <v>11</v>
      </c>
      <c r="B1807" t="s">
        <v>1355</v>
      </c>
      <c r="C1807" t="s">
        <v>28</v>
      </c>
      <c r="D1807" t="s">
        <v>20</v>
      </c>
      <c r="E1807" t="s">
        <v>1356</v>
      </c>
      <c r="F1807" t="s">
        <v>1357</v>
      </c>
      <c r="G1807">
        <v>0.85358000000000001</v>
      </c>
      <c r="H1807">
        <v>0.85</v>
      </c>
      <c r="J1807">
        <v>1</v>
      </c>
      <c r="L1807">
        <v>-1</v>
      </c>
      <c r="M1807" t="s">
        <v>13</v>
      </c>
      <c r="N1807">
        <f t="shared" si="238"/>
        <v>48659.730000001487</v>
      </c>
    </row>
    <row r="1808" spans="1:14" x14ac:dyDescent="0.2">
      <c r="A1808" t="s">
        <v>11</v>
      </c>
      <c r="B1808" t="s">
        <v>1358</v>
      </c>
      <c r="C1808" t="s">
        <v>100</v>
      </c>
      <c r="D1808" t="s">
        <v>20</v>
      </c>
      <c r="E1808" t="s">
        <v>1359</v>
      </c>
      <c r="F1808" t="s">
        <v>1357</v>
      </c>
      <c r="G1808">
        <v>0.85057000000000005</v>
      </c>
      <c r="H1808">
        <v>0.85</v>
      </c>
      <c r="J1808">
        <v>8</v>
      </c>
      <c r="L1808">
        <v>-8</v>
      </c>
      <c r="M1808" t="s">
        <v>13</v>
      </c>
      <c r="N1808">
        <f t="shared" si="238"/>
        <v>48660.730000001487</v>
      </c>
    </row>
    <row r="1809" spans="1:14" x14ac:dyDescent="0.2">
      <c r="A1809" t="s">
        <v>11</v>
      </c>
      <c r="B1809" t="s">
        <v>1360</v>
      </c>
      <c r="C1809" t="s">
        <v>134</v>
      </c>
      <c r="D1809" t="s">
        <v>20</v>
      </c>
      <c r="E1809" t="s">
        <v>1361</v>
      </c>
      <c r="F1809" t="s">
        <v>1357</v>
      </c>
      <c r="G1809">
        <v>0.85157000000000005</v>
      </c>
      <c r="H1809">
        <v>0.85</v>
      </c>
      <c r="J1809">
        <v>4</v>
      </c>
      <c r="L1809">
        <v>-4</v>
      </c>
      <c r="M1809" t="s">
        <v>13</v>
      </c>
      <c r="N1809">
        <f t="shared" si="238"/>
        <v>48668.730000001487</v>
      </c>
    </row>
    <row r="1810" spans="1:14" x14ac:dyDescent="0.2">
      <c r="A1810" t="s">
        <v>11</v>
      </c>
      <c r="B1810" t="s">
        <v>1362</v>
      </c>
      <c r="C1810" t="s">
        <v>65</v>
      </c>
      <c r="D1810" t="s">
        <v>20</v>
      </c>
      <c r="E1810" t="s">
        <v>1363</v>
      </c>
      <c r="F1810" t="s">
        <v>1357</v>
      </c>
      <c r="G1810">
        <v>0.85265000000000002</v>
      </c>
      <c r="H1810">
        <v>0.85</v>
      </c>
      <c r="J1810">
        <v>2</v>
      </c>
      <c r="L1810">
        <v>-2</v>
      </c>
      <c r="M1810" t="s">
        <v>13</v>
      </c>
      <c r="N1810">
        <f t="shared" si="238"/>
        <v>48672.730000001487</v>
      </c>
    </row>
    <row r="1811" spans="1:14" x14ac:dyDescent="0.2">
      <c r="A1811" t="s">
        <v>11</v>
      </c>
      <c r="B1811" t="s">
        <v>1364</v>
      </c>
      <c r="C1811" t="s">
        <v>28</v>
      </c>
      <c r="D1811" t="s">
        <v>20</v>
      </c>
      <c r="E1811" t="s">
        <v>1365</v>
      </c>
      <c r="F1811" t="s">
        <v>1366</v>
      </c>
      <c r="G1811">
        <v>0.85092999999999996</v>
      </c>
      <c r="H1811">
        <v>0.85399999999999998</v>
      </c>
      <c r="J1811">
        <v>1</v>
      </c>
      <c r="L1811">
        <v>0.92</v>
      </c>
      <c r="M1811" t="s">
        <v>13</v>
      </c>
      <c r="N1811">
        <f t="shared" si="238"/>
        <v>48674.730000001487</v>
      </c>
    </row>
    <row r="1812" spans="1:14" x14ac:dyDescent="0.2">
      <c r="A1812" t="s">
        <v>11</v>
      </c>
      <c r="B1812" t="s">
        <v>1367</v>
      </c>
      <c r="C1812" t="s">
        <v>28</v>
      </c>
      <c r="D1812" t="s">
        <v>20</v>
      </c>
      <c r="E1812" t="s">
        <v>1368</v>
      </c>
      <c r="F1812" t="s">
        <v>1369</v>
      </c>
      <c r="G1812">
        <v>0.84894000000000003</v>
      </c>
      <c r="H1812">
        <v>0.85065000000000002</v>
      </c>
      <c r="J1812">
        <v>1</v>
      </c>
      <c r="L1812">
        <v>0.92</v>
      </c>
      <c r="M1812" t="s">
        <v>13</v>
      </c>
      <c r="N1812">
        <f t="shared" si="238"/>
        <v>48673.810000001489</v>
      </c>
    </row>
    <row r="1813" spans="1:14" x14ac:dyDescent="0.2">
      <c r="A1813" t="s">
        <v>11</v>
      </c>
      <c r="B1813" t="s">
        <v>1370</v>
      </c>
      <c r="C1813" t="s">
        <v>28</v>
      </c>
      <c r="D1813" t="s">
        <v>20</v>
      </c>
      <c r="E1813" t="s">
        <v>1371</v>
      </c>
      <c r="F1813" t="s">
        <v>1372</v>
      </c>
      <c r="G1813">
        <v>0.84597999999999995</v>
      </c>
      <c r="H1813">
        <v>0.84872000000000003</v>
      </c>
      <c r="J1813">
        <v>1</v>
      </c>
      <c r="L1813">
        <v>0.92</v>
      </c>
      <c r="M1813" t="s">
        <v>13</v>
      </c>
      <c r="N1813">
        <f t="shared" si="238"/>
        <v>48672.890000001491</v>
      </c>
    </row>
    <row r="1814" spans="1:14" x14ac:dyDescent="0.2">
      <c r="A1814" t="s">
        <v>14</v>
      </c>
      <c r="B1814" t="s">
        <v>1373</v>
      </c>
      <c r="C1814" t="s">
        <v>40</v>
      </c>
      <c r="D1814" t="s">
        <v>20</v>
      </c>
      <c r="E1814" t="s">
        <v>1374</v>
      </c>
      <c r="F1814" t="s">
        <v>1375</v>
      </c>
      <c r="G1814">
        <v>0.84660999999999997</v>
      </c>
      <c r="H1814">
        <v>0.84616000000000002</v>
      </c>
      <c r="J1814">
        <v>8</v>
      </c>
      <c r="L1814">
        <v>7.36</v>
      </c>
      <c r="M1814" t="s">
        <v>13</v>
      </c>
      <c r="N1814">
        <f t="shared" si="238"/>
        <v>48671.970000001493</v>
      </c>
    </row>
    <row r="1815" spans="1:14" x14ac:dyDescent="0.2">
      <c r="A1815" t="s">
        <v>14</v>
      </c>
      <c r="B1815" t="s">
        <v>1376</v>
      </c>
      <c r="C1815" t="s">
        <v>136</v>
      </c>
      <c r="D1815" t="s">
        <v>20</v>
      </c>
      <c r="E1815" t="s">
        <v>1377</v>
      </c>
      <c r="F1815" t="s">
        <v>1375</v>
      </c>
      <c r="G1815">
        <v>0.84531999999999996</v>
      </c>
      <c r="H1815">
        <v>0.84616000000000002</v>
      </c>
      <c r="J1815">
        <v>4</v>
      </c>
      <c r="L1815">
        <v>-4</v>
      </c>
      <c r="M1815" t="s">
        <v>13</v>
      </c>
      <c r="N1815">
        <f t="shared" si="238"/>
        <v>48664.610000001492</v>
      </c>
    </row>
    <row r="1816" spans="1:14" x14ac:dyDescent="0.2">
      <c r="A1816" t="s">
        <v>14</v>
      </c>
      <c r="B1816" t="s">
        <v>1378</v>
      </c>
      <c r="C1816" t="s">
        <v>122</v>
      </c>
      <c r="D1816" t="s">
        <v>20</v>
      </c>
      <c r="E1816" t="s">
        <v>1379</v>
      </c>
      <c r="F1816" t="s">
        <v>1375</v>
      </c>
      <c r="G1816">
        <v>0.84440000000000004</v>
      </c>
      <c r="H1816">
        <v>0.84616000000000002</v>
      </c>
      <c r="J1816">
        <v>2</v>
      </c>
      <c r="L1816">
        <v>-2</v>
      </c>
      <c r="M1816" t="s">
        <v>13</v>
      </c>
      <c r="N1816">
        <f t="shared" si="238"/>
        <v>48668.610000001492</v>
      </c>
    </row>
    <row r="1817" spans="1:14" x14ac:dyDescent="0.2">
      <c r="A1817" t="s">
        <v>14</v>
      </c>
      <c r="B1817" t="s">
        <v>1380</v>
      </c>
      <c r="C1817" t="s">
        <v>28</v>
      </c>
      <c r="D1817" t="s">
        <v>20</v>
      </c>
      <c r="E1817" t="s">
        <v>1381</v>
      </c>
      <c r="F1817" t="s">
        <v>1375</v>
      </c>
      <c r="G1817">
        <v>0.84348000000000001</v>
      </c>
      <c r="H1817">
        <v>0.84616000000000002</v>
      </c>
      <c r="J1817">
        <v>1</v>
      </c>
      <c r="L1817">
        <v>-1</v>
      </c>
      <c r="M1817" t="s">
        <v>13</v>
      </c>
      <c r="N1817">
        <f t="shared" si="238"/>
        <v>48670.610000001492</v>
      </c>
    </row>
    <row r="1818" spans="1:14" x14ac:dyDescent="0.2">
      <c r="A1818" t="s">
        <v>14</v>
      </c>
      <c r="B1818" t="s">
        <v>1382</v>
      </c>
      <c r="C1818" t="s">
        <v>28</v>
      </c>
      <c r="D1818" t="s">
        <v>20</v>
      </c>
      <c r="E1818" t="s">
        <v>1383</v>
      </c>
      <c r="F1818" t="s">
        <v>1384</v>
      </c>
      <c r="G1818">
        <v>0.84245000000000003</v>
      </c>
      <c r="H1818">
        <v>0.84374000000000005</v>
      </c>
      <c r="J1818">
        <v>1</v>
      </c>
      <c r="L1818">
        <v>-1</v>
      </c>
      <c r="M1818" t="s">
        <v>13</v>
      </c>
      <c r="N1818">
        <f t="shared" si="238"/>
        <v>48671.610000001492</v>
      </c>
    </row>
    <row r="1819" spans="1:14" x14ac:dyDescent="0.2">
      <c r="A1819" t="s">
        <v>14</v>
      </c>
      <c r="B1819" t="s">
        <v>1385</v>
      </c>
      <c r="C1819" t="s">
        <v>127</v>
      </c>
      <c r="D1819" t="s">
        <v>20</v>
      </c>
      <c r="E1819" t="s">
        <v>1386</v>
      </c>
      <c r="F1819" t="s">
        <v>1384</v>
      </c>
      <c r="G1819">
        <v>0.84430000000000005</v>
      </c>
      <c r="H1819">
        <v>0.84374000000000005</v>
      </c>
      <c r="J1819">
        <v>2</v>
      </c>
      <c r="L1819">
        <v>1.84</v>
      </c>
      <c r="M1819" t="s">
        <v>13</v>
      </c>
      <c r="N1819">
        <f t="shared" si="238"/>
        <v>48672.610000001492</v>
      </c>
    </row>
    <row r="1820" spans="1:14" x14ac:dyDescent="0.2">
      <c r="A1820" t="s">
        <v>11</v>
      </c>
      <c r="B1820" t="s">
        <v>1387</v>
      </c>
      <c r="C1820" t="s">
        <v>129</v>
      </c>
      <c r="D1820" t="s">
        <v>20</v>
      </c>
      <c r="E1820" t="s">
        <v>1388</v>
      </c>
      <c r="F1820" t="s">
        <v>1389</v>
      </c>
      <c r="G1820">
        <v>0.84650999999999998</v>
      </c>
      <c r="H1820">
        <v>0.84258</v>
      </c>
      <c r="J1820">
        <v>2</v>
      </c>
      <c r="L1820">
        <v>-2</v>
      </c>
      <c r="M1820" t="s">
        <v>13</v>
      </c>
      <c r="N1820">
        <f t="shared" si="238"/>
        <v>48670.770000001496</v>
      </c>
    </row>
    <row r="1821" spans="1:14" x14ac:dyDescent="0.2">
      <c r="A1821" t="s">
        <v>11</v>
      </c>
      <c r="B1821" t="s">
        <v>1390</v>
      </c>
      <c r="C1821" t="s">
        <v>127</v>
      </c>
      <c r="D1821" t="s">
        <v>20</v>
      </c>
      <c r="E1821" t="s">
        <v>1391</v>
      </c>
      <c r="F1821" t="s">
        <v>1389</v>
      </c>
      <c r="G1821">
        <v>0.84533000000000003</v>
      </c>
      <c r="H1821">
        <v>0.84258</v>
      </c>
      <c r="J1821">
        <v>8</v>
      </c>
      <c r="L1821">
        <v>-8</v>
      </c>
      <c r="M1821" t="s">
        <v>13</v>
      </c>
      <c r="N1821">
        <f t="shared" si="238"/>
        <v>48672.770000001496</v>
      </c>
    </row>
    <row r="1822" spans="1:14" x14ac:dyDescent="0.2">
      <c r="A1822" t="s">
        <v>11</v>
      </c>
      <c r="B1822" t="s">
        <v>1392</v>
      </c>
      <c r="C1822" t="s">
        <v>28</v>
      </c>
      <c r="D1822" t="s">
        <v>20</v>
      </c>
      <c r="E1822" t="s">
        <v>1393</v>
      </c>
      <c r="F1822" t="s">
        <v>1389</v>
      </c>
      <c r="G1822">
        <v>0.84697999999999996</v>
      </c>
      <c r="H1822">
        <v>0.84258</v>
      </c>
      <c r="J1822">
        <v>1</v>
      </c>
      <c r="L1822">
        <v>-1</v>
      </c>
      <c r="M1822" t="s">
        <v>13</v>
      </c>
      <c r="N1822">
        <f t="shared" si="238"/>
        <v>48680.770000001496</v>
      </c>
    </row>
    <row r="1823" spans="1:14" x14ac:dyDescent="0.2">
      <c r="A1823" t="s">
        <v>11</v>
      </c>
      <c r="B1823" t="s">
        <v>1394</v>
      </c>
      <c r="C1823" t="s">
        <v>139</v>
      </c>
      <c r="D1823" t="s">
        <v>20</v>
      </c>
      <c r="E1823" t="s">
        <v>1395</v>
      </c>
      <c r="F1823" t="s">
        <v>1389</v>
      </c>
      <c r="G1823">
        <v>0.84594000000000003</v>
      </c>
      <c r="H1823">
        <v>0.84258</v>
      </c>
      <c r="J1823">
        <v>4</v>
      </c>
      <c r="L1823">
        <v>-4</v>
      </c>
      <c r="M1823" t="s">
        <v>13</v>
      </c>
      <c r="N1823">
        <f t="shared" si="238"/>
        <v>48681.770000001496</v>
      </c>
    </row>
    <row r="1824" spans="1:14" x14ac:dyDescent="0.2">
      <c r="A1824" t="s">
        <v>11</v>
      </c>
      <c r="B1824" t="s">
        <v>1396</v>
      </c>
      <c r="C1824" t="s">
        <v>122</v>
      </c>
      <c r="D1824" t="s">
        <v>20</v>
      </c>
      <c r="E1824" t="s">
        <v>1397</v>
      </c>
      <c r="F1824" t="s">
        <v>1398</v>
      </c>
      <c r="G1824">
        <v>0.84501000000000004</v>
      </c>
      <c r="H1824">
        <v>0.84702999999999995</v>
      </c>
      <c r="J1824">
        <v>2</v>
      </c>
      <c r="L1824">
        <v>1.84</v>
      </c>
      <c r="M1824" t="s">
        <v>13</v>
      </c>
      <c r="N1824">
        <f t="shared" si="238"/>
        <v>48685.770000001496</v>
      </c>
    </row>
    <row r="1825" spans="1:14" x14ac:dyDescent="0.2">
      <c r="A1825" t="s">
        <v>11</v>
      </c>
      <c r="B1825" t="s">
        <v>1399</v>
      </c>
      <c r="C1825" t="s">
        <v>128</v>
      </c>
      <c r="D1825" t="s">
        <v>20</v>
      </c>
      <c r="E1825" t="s">
        <v>1400</v>
      </c>
      <c r="F1825" t="s">
        <v>1398</v>
      </c>
      <c r="G1825">
        <v>0.84406000000000003</v>
      </c>
      <c r="H1825">
        <v>0.84702999999999995</v>
      </c>
      <c r="J1825">
        <v>4</v>
      </c>
      <c r="L1825">
        <v>3.68</v>
      </c>
      <c r="M1825" t="s">
        <v>13</v>
      </c>
      <c r="N1825">
        <f t="shared" si="238"/>
        <v>48683.930000001499</v>
      </c>
    </row>
    <row r="1826" spans="1:14" x14ac:dyDescent="0.2">
      <c r="A1826" t="s">
        <v>11</v>
      </c>
      <c r="B1826" t="s">
        <v>1401</v>
      </c>
      <c r="C1826" t="s">
        <v>34</v>
      </c>
      <c r="D1826" t="s">
        <v>20</v>
      </c>
      <c r="E1826" t="s">
        <v>1402</v>
      </c>
      <c r="F1826" t="s">
        <v>1398</v>
      </c>
      <c r="G1826">
        <v>0.84621000000000002</v>
      </c>
      <c r="H1826">
        <v>0.84702999999999995</v>
      </c>
      <c r="J1826">
        <v>1</v>
      </c>
      <c r="L1826">
        <v>0.92</v>
      </c>
      <c r="M1826" t="s">
        <v>13</v>
      </c>
      <c r="N1826">
        <f t="shared" si="238"/>
        <v>48680.250000001499</v>
      </c>
    </row>
    <row r="1827" spans="1:14" x14ac:dyDescent="0.2">
      <c r="A1827" t="s">
        <v>11</v>
      </c>
      <c r="B1827" t="s">
        <v>1403</v>
      </c>
      <c r="C1827" t="s">
        <v>128</v>
      </c>
      <c r="D1827" t="s">
        <v>20</v>
      </c>
      <c r="E1827" t="s">
        <v>1404</v>
      </c>
      <c r="F1827" t="s">
        <v>1405</v>
      </c>
      <c r="G1827">
        <v>0.84543999999999997</v>
      </c>
      <c r="H1827">
        <v>0.84611999999999998</v>
      </c>
      <c r="J1827">
        <v>2</v>
      </c>
      <c r="L1827">
        <v>1.84</v>
      </c>
      <c r="M1827" t="s">
        <v>13</v>
      </c>
      <c r="N1827">
        <f t="shared" si="238"/>
        <v>48679.330000001501</v>
      </c>
    </row>
    <row r="1828" spans="1:14" x14ac:dyDescent="0.2">
      <c r="A1828" t="s">
        <v>11</v>
      </c>
      <c r="B1828" t="s">
        <v>1406</v>
      </c>
      <c r="C1828" t="s">
        <v>28</v>
      </c>
      <c r="D1828" t="s">
        <v>20</v>
      </c>
      <c r="E1828" t="s">
        <v>1407</v>
      </c>
      <c r="F1828" t="s">
        <v>1405</v>
      </c>
      <c r="G1828">
        <v>0.84645000000000004</v>
      </c>
      <c r="H1828">
        <v>0.84611999999999998</v>
      </c>
      <c r="J1828">
        <v>1</v>
      </c>
      <c r="L1828">
        <v>-1</v>
      </c>
      <c r="M1828" t="s">
        <v>13</v>
      </c>
      <c r="N1828">
        <f t="shared" si="238"/>
        <v>48677.490000001504</v>
      </c>
    </row>
    <row r="1829" spans="1:14" x14ac:dyDescent="0.2">
      <c r="A1829" t="s">
        <v>11</v>
      </c>
      <c r="B1829" t="s">
        <v>1408</v>
      </c>
      <c r="C1829" t="s">
        <v>74</v>
      </c>
      <c r="D1829" t="s">
        <v>20</v>
      </c>
      <c r="E1829" t="s">
        <v>1409</v>
      </c>
      <c r="F1829" t="s">
        <v>1410</v>
      </c>
      <c r="G1829">
        <v>0.84487000000000001</v>
      </c>
      <c r="H1829">
        <v>0.84562999999999999</v>
      </c>
      <c r="J1829">
        <v>2</v>
      </c>
      <c r="L1829">
        <v>1.84</v>
      </c>
      <c r="M1829" t="s">
        <v>13</v>
      </c>
      <c r="N1829">
        <f t="shared" si="238"/>
        <v>48678.490000001504</v>
      </c>
    </row>
    <row r="1830" spans="1:14" x14ac:dyDescent="0.2">
      <c r="A1830" t="s">
        <v>11</v>
      </c>
      <c r="B1830" t="s">
        <v>1411</v>
      </c>
      <c r="C1830" t="s">
        <v>28</v>
      </c>
      <c r="D1830" t="s">
        <v>20</v>
      </c>
      <c r="E1830" t="s">
        <v>1412</v>
      </c>
      <c r="F1830" t="s">
        <v>1410</v>
      </c>
      <c r="G1830">
        <v>0.84608000000000005</v>
      </c>
      <c r="H1830">
        <v>0.84562999999999999</v>
      </c>
      <c r="J1830">
        <v>1</v>
      </c>
      <c r="L1830">
        <v>-1</v>
      </c>
      <c r="M1830" t="s">
        <v>13</v>
      </c>
      <c r="N1830">
        <f t="shared" si="238"/>
        <v>48676.650000001508</v>
      </c>
    </row>
    <row r="1831" spans="1:14" x14ac:dyDescent="0.2">
      <c r="A1831" t="s">
        <v>11</v>
      </c>
      <c r="B1831" t="s">
        <v>1413</v>
      </c>
      <c r="C1831" t="s">
        <v>28</v>
      </c>
      <c r="D1831" t="s">
        <v>20</v>
      </c>
      <c r="E1831" t="s">
        <v>1414</v>
      </c>
      <c r="F1831" t="s">
        <v>1415</v>
      </c>
      <c r="G1831">
        <v>0.84311000000000003</v>
      </c>
      <c r="H1831">
        <v>0.84589000000000003</v>
      </c>
      <c r="J1831">
        <v>1</v>
      </c>
      <c r="L1831">
        <v>0.92</v>
      </c>
      <c r="M1831" t="s">
        <v>13</v>
      </c>
      <c r="N1831">
        <f t="shared" si="238"/>
        <v>48677.650000001508</v>
      </c>
    </row>
    <row r="1832" spans="1:14" x14ac:dyDescent="0.2">
      <c r="A1832" t="s">
        <v>14</v>
      </c>
      <c r="B1832" t="s">
        <v>1416</v>
      </c>
      <c r="C1832" t="s">
        <v>28</v>
      </c>
      <c r="D1832" t="s">
        <v>20</v>
      </c>
      <c r="E1832" t="s">
        <v>1417</v>
      </c>
      <c r="F1832" t="s">
        <v>1418</v>
      </c>
      <c r="G1832">
        <v>0.84308000000000005</v>
      </c>
      <c r="H1832">
        <v>0.84279000000000004</v>
      </c>
      <c r="J1832">
        <v>1</v>
      </c>
      <c r="L1832">
        <v>0.92</v>
      </c>
      <c r="M1832" t="s">
        <v>13</v>
      </c>
      <c r="N1832">
        <f t="shared" si="238"/>
        <v>48676.730000001509</v>
      </c>
    </row>
    <row r="1833" spans="1:14" x14ac:dyDescent="0.2">
      <c r="A1833" t="s">
        <v>14</v>
      </c>
      <c r="B1833" t="s">
        <v>1419</v>
      </c>
      <c r="C1833" t="s">
        <v>28</v>
      </c>
      <c r="D1833" t="s">
        <v>20</v>
      </c>
      <c r="E1833" t="s">
        <v>1420</v>
      </c>
      <c r="F1833" t="s">
        <v>1421</v>
      </c>
      <c r="G1833">
        <v>0.84697</v>
      </c>
      <c r="H1833">
        <v>0.84296000000000004</v>
      </c>
      <c r="J1833">
        <v>1</v>
      </c>
      <c r="L1833">
        <v>0.92</v>
      </c>
      <c r="M1833" t="s">
        <v>13</v>
      </c>
      <c r="N1833">
        <f t="shared" si="238"/>
        <v>48675.810000001511</v>
      </c>
    </row>
    <row r="1834" spans="1:14" x14ac:dyDescent="0.2">
      <c r="A1834" t="s">
        <v>11</v>
      </c>
      <c r="B1834" t="s">
        <v>1422</v>
      </c>
      <c r="C1834" t="s">
        <v>28</v>
      </c>
      <c r="D1834" t="s">
        <v>20</v>
      </c>
      <c r="E1834" t="s">
        <v>1423</v>
      </c>
      <c r="F1834" t="s">
        <v>1424</v>
      </c>
      <c r="G1834">
        <v>0.84882999999999997</v>
      </c>
      <c r="H1834">
        <v>0.84726999999999997</v>
      </c>
      <c r="J1834">
        <v>1</v>
      </c>
      <c r="L1834">
        <v>-1</v>
      </c>
      <c r="M1834" t="s">
        <v>13</v>
      </c>
      <c r="N1834">
        <f t="shared" si="238"/>
        <v>48674.890000001513</v>
      </c>
    </row>
    <row r="1835" spans="1:14" x14ac:dyDescent="0.2">
      <c r="A1835" t="s">
        <v>11</v>
      </c>
      <c r="B1835" t="s">
        <v>1425</v>
      </c>
      <c r="C1835" t="s">
        <v>76</v>
      </c>
      <c r="D1835" t="s">
        <v>20</v>
      </c>
      <c r="E1835" t="s">
        <v>1426</v>
      </c>
      <c r="F1835" t="s">
        <v>1424</v>
      </c>
      <c r="G1835">
        <v>0.84704999999999997</v>
      </c>
      <c r="H1835">
        <v>0.84726999999999997</v>
      </c>
      <c r="J1835">
        <v>2</v>
      </c>
      <c r="L1835">
        <v>1.84</v>
      </c>
      <c r="M1835" t="s">
        <v>13</v>
      </c>
      <c r="N1835">
        <f t="shared" si="238"/>
        <v>48675.890000001513</v>
      </c>
    </row>
    <row r="1836" spans="1:14" x14ac:dyDescent="0.2">
      <c r="A1836" t="s">
        <v>14</v>
      </c>
      <c r="B1836" t="s">
        <v>1427</v>
      </c>
      <c r="C1836" t="s">
        <v>28</v>
      </c>
      <c r="D1836" t="s">
        <v>20</v>
      </c>
      <c r="E1836" t="s">
        <v>1428</v>
      </c>
      <c r="F1836" t="s">
        <v>1429</v>
      </c>
      <c r="G1836">
        <v>0.85140000000000005</v>
      </c>
      <c r="H1836">
        <v>0.84923999999999999</v>
      </c>
      <c r="J1836">
        <v>1</v>
      </c>
      <c r="L1836">
        <v>0.92</v>
      </c>
      <c r="M1836" t="s">
        <v>13</v>
      </c>
      <c r="N1836">
        <f t="shared" si="238"/>
        <v>48674.050000001516</v>
      </c>
    </row>
    <row r="1837" spans="1:14" x14ac:dyDescent="0.2">
      <c r="A1837" t="s">
        <v>11</v>
      </c>
      <c r="B1837" t="s">
        <v>1430</v>
      </c>
      <c r="C1837" t="s">
        <v>122</v>
      </c>
      <c r="D1837" t="s">
        <v>20</v>
      </c>
      <c r="E1837" t="s">
        <v>1431</v>
      </c>
      <c r="F1837" t="s">
        <v>1432</v>
      </c>
      <c r="G1837">
        <v>0.85160000000000002</v>
      </c>
      <c r="H1837">
        <v>0.85175000000000001</v>
      </c>
      <c r="J1837">
        <v>2</v>
      </c>
      <c r="L1837">
        <v>1.84</v>
      </c>
      <c r="M1837" t="s">
        <v>13</v>
      </c>
      <c r="N1837">
        <f t="shared" si="238"/>
        <v>48673.130000001518</v>
      </c>
    </row>
    <row r="1838" spans="1:14" x14ac:dyDescent="0.2">
      <c r="A1838" t="s">
        <v>11</v>
      </c>
      <c r="B1838" t="s">
        <v>1433</v>
      </c>
      <c r="C1838" t="s">
        <v>34</v>
      </c>
      <c r="D1838" t="s">
        <v>20</v>
      </c>
      <c r="E1838" t="s">
        <v>1434</v>
      </c>
      <c r="F1838" t="s">
        <v>1432</v>
      </c>
      <c r="G1838">
        <v>0.85423000000000004</v>
      </c>
      <c r="H1838">
        <v>0.85175000000000001</v>
      </c>
      <c r="J1838">
        <v>1</v>
      </c>
      <c r="L1838">
        <v>-1</v>
      </c>
      <c r="M1838" t="s">
        <v>13</v>
      </c>
      <c r="N1838">
        <f t="shared" si="238"/>
        <v>48671.290000001522</v>
      </c>
    </row>
    <row r="1839" spans="1:14" x14ac:dyDescent="0.2">
      <c r="A1839" t="s">
        <v>11</v>
      </c>
      <c r="B1839" t="s">
        <v>1435</v>
      </c>
      <c r="C1839" t="s">
        <v>28</v>
      </c>
      <c r="D1839" t="s">
        <v>20</v>
      </c>
      <c r="E1839" t="s">
        <v>1436</v>
      </c>
      <c r="F1839" t="s">
        <v>1437</v>
      </c>
      <c r="G1839">
        <v>0.85170999999999997</v>
      </c>
      <c r="H1839">
        <v>0.85407</v>
      </c>
      <c r="J1839">
        <v>1</v>
      </c>
      <c r="L1839">
        <v>0.92</v>
      </c>
      <c r="M1839" t="s">
        <v>13</v>
      </c>
      <c r="N1839">
        <f t="shared" si="238"/>
        <v>48672.290000001522</v>
      </c>
    </row>
    <row r="1840" spans="1:14" x14ac:dyDescent="0.2">
      <c r="A1840" t="s">
        <v>14</v>
      </c>
      <c r="B1840" t="s">
        <v>1438</v>
      </c>
      <c r="C1840" t="s">
        <v>186</v>
      </c>
      <c r="D1840" t="s">
        <v>20</v>
      </c>
      <c r="E1840" t="s">
        <v>1439</v>
      </c>
      <c r="F1840" t="s">
        <v>1440</v>
      </c>
      <c r="G1840">
        <v>0.85165000000000002</v>
      </c>
      <c r="H1840">
        <v>0.85158999999999996</v>
      </c>
      <c r="J1840">
        <v>4</v>
      </c>
      <c r="L1840">
        <v>3.68</v>
      </c>
      <c r="M1840" t="s">
        <v>13</v>
      </c>
      <c r="N1840">
        <f t="shared" si="238"/>
        <v>48671.370000001523</v>
      </c>
    </row>
    <row r="1841" spans="1:14" x14ac:dyDescent="0.2">
      <c r="A1841" t="s">
        <v>14</v>
      </c>
      <c r="B1841" t="s">
        <v>1441</v>
      </c>
      <c r="C1841" t="s">
        <v>28</v>
      </c>
      <c r="D1841" t="s">
        <v>20</v>
      </c>
      <c r="E1841" t="s">
        <v>1442</v>
      </c>
      <c r="F1841" t="s">
        <v>1440</v>
      </c>
      <c r="G1841">
        <v>0.84923999999999999</v>
      </c>
      <c r="H1841">
        <v>0.85158999999999996</v>
      </c>
      <c r="J1841">
        <v>1</v>
      </c>
      <c r="L1841">
        <v>-1</v>
      </c>
      <c r="M1841" t="s">
        <v>13</v>
      </c>
      <c r="N1841">
        <f t="shared" si="238"/>
        <v>48667.690000001523</v>
      </c>
    </row>
    <row r="1842" spans="1:14" x14ac:dyDescent="0.2">
      <c r="A1842" t="s">
        <v>14</v>
      </c>
      <c r="B1842" t="s">
        <v>1443</v>
      </c>
      <c r="C1842" t="s">
        <v>78</v>
      </c>
      <c r="D1842" t="s">
        <v>20</v>
      </c>
      <c r="E1842" t="s">
        <v>1444</v>
      </c>
      <c r="F1842" t="s">
        <v>1440</v>
      </c>
      <c r="G1842">
        <v>0.85043999999999997</v>
      </c>
      <c r="H1842">
        <v>0.85158999999999996</v>
      </c>
      <c r="J1842">
        <v>2</v>
      </c>
      <c r="L1842">
        <v>-2</v>
      </c>
      <c r="M1842" t="s">
        <v>13</v>
      </c>
      <c r="N1842">
        <f t="shared" si="238"/>
        <v>48668.690000001523</v>
      </c>
    </row>
    <row r="1843" spans="1:14" x14ac:dyDescent="0.2">
      <c r="A1843" t="s">
        <v>11</v>
      </c>
      <c r="B1843" t="s">
        <v>1445</v>
      </c>
      <c r="C1843" t="s">
        <v>28</v>
      </c>
      <c r="D1843" t="s">
        <v>20</v>
      </c>
      <c r="E1843" t="s">
        <v>1446</v>
      </c>
      <c r="F1843" t="s">
        <v>1447</v>
      </c>
      <c r="G1843">
        <v>0.85063</v>
      </c>
      <c r="H1843">
        <v>0.84880999999999995</v>
      </c>
      <c r="J1843">
        <v>1</v>
      </c>
      <c r="L1843">
        <v>-1</v>
      </c>
      <c r="M1843" t="s">
        <v>13</v>
      </c>
      <c r="N1843">
        <f t="shared" si="238"/>
        <v>48670.690000001523</v>
      </c>
    </row>
    <row r="1844" spans="1:14" x14ac:dyDescent="0.2">
      <c r="A1844" t="s">
        <v>11</v>
      </c>
      <c r="B1844" t="s">
        <v>1448</v>
      </c>
      <c r="C1844" t="s">
        <v>139</v>
      </c>
      <c r="D1844" t="s">
        <v>20</v>
      </c>
      <c r="E1844" t="s">
        <v>1449</v>
      </c>
      <c r="F1844" t="s">
        <v>1447</v>
      </c>
      <c r="G1844">
        <v>0.84992999999999996</v>
      </c>
      <c r="H1844">
        <v>0.84880999999999995</v>
      </c>
      <c r="J1844">
        <v>2</v>
      </c>
      <c r="L1844">
        <v>-2</v>
      </c>
      <c r="M1844" t="s">
        <v>13</v>
      </c>
      <c r="N1844">
        <f t="shared" si="238"/>
        <v>48671.690000001523</v>
      </c>
    </row>
    <row r="1845" spans="1:14" x14ac:dyDescent="0.2">
      <c r="A1845" t="s">
        <v>11</v>
      </c>
      <c r="B1845" t="s">
        <v>1450</v>
      </c>
      <c r="C1845" t="s">
        <v>45</v>
      </c>
      <c r="D1845" t="s">
        <v>20</v>
      </c>
      <c r="E1845" t="s">
        <v>1451</v>
      </c>
      <c r="F1845" t="s">
        <v>1447</v>
      </c>
      <c r="G1845">
        <v>0.84933000000000003</v>
      </c>
      <c r="H1845">
        <v>0.84880999999999995</v>
      </c>
      <c r="J1845">
        <v>4</v>
      </c>
      <c r="L1845">
        <v>-4</v>
      </c>
      <c r="M1845" t="s">
        <v>13</v>
      </c>
      <c r="N1845">
        <f t="shared" si="238"/>
        <v>48673.690000001523</v>
      </c>
    </row>
    <row r="1846" spans="1:14" x14ac:dyDescent="0.2">
      <c r="A1846" t="s">
        <v>14</v>
      </c>
      <c r="B1846" t="s">
        <v>1452</v>
      </c>
      <c r="C1846" t="s">
        <v>34</v>
      </c>
      <c r="D1846" t="s">
        <v>20</v>
      </c>
      <c r="E1846" t="s">
        <v>1453</v>
      </c>
      <c r="F1846" t="s">
        <v>1454</v>
      </c>
      <c r="G1846">
        <v>0.85240000000000005</v>
      </c>
      <c r="H1846">
        <v>0.85085</v>
      </c>
      <c r="J1846">
        <v>1</v>
      </c>
      <c r="L1846">
        <v>0.92</v>
      </c>
      <c r="M1846" t="s">
        <v>13</v>
      </c>
      <c r="N1846">
        <f t="shared" si="238"/>
        <v>48677.690000001523</v>
      </c>
    </row>
    <row r="1847" spans="1:14" x14ac:dyDescent="0.2">
      <c r="A1847" t="s">
        <v>11</v>
      </c>
      <c r="B1847" t="s">
        <v>1455</v>
      </c>
      <c r="C1847" t="s">
        <v>28</v>
      </c>
      <c r="D1847" t="s">
        <v>20</v>
      </c>
      <c r="E1847" t="s">
        <v>1456</v>
      </c>
      <c r="F1847" t="s">
        <v>1457</v>
      </c>
      <c r="G1847">
        <v>0.85235000000000005</v>
      </c>
      <c r="H1847">
        <v>0.85201000000000005</v>
      </c>
      <c r="J1847">
        <v>1</v>
      </c>
      <c r="L1847">
        <v>-1</v>
      </c>
      <c r="M1847" t="s">
        <v>13</v>
      </c>
      <c r="N1847">
        <f t="shared" si="238"/>
        <v>48676.770000001525</v>
      </c>
    </row>
    <row r="1848" spans="1:14" x14ac:dyDescent="0.2">
      <c r="A1848" t="s">
        <v>11</v>
      </c>
      <c r="B1848" t="s">
        <v>1458</v>
      </c>
      <c r="C1848" t="s">
        <v>77</v>
      </c>
      <c r="D1848" t="s">
        <v>20</v>
      </c>
      <c r="E1848" t="s">
        <v>1459</v>
      </c>
      <c r="F1848" t="s">
        <v>1457</v>
      </c>
      <c r="G1848">
        <v>0.85158</v>
      </c>
      <c r="H1848">
        <v>0.85201000000000005</v>
      </c>
      <c r="J1848">
        <v>2</v>
      </c>
      <c r="L1848">
        <v>1.84</v>
      </c>
      <c r="M1848" t="s">
        <v>13</v>
      </c>
      <c r="N1848">
        <f t="shared" si="238"/>
        <v>48677.770000001525</v>
      </c>
    </row>
    <row r="1849" spans="1:14" x14ac:dyDescent="0.2">
      <c r="A1849" t="s">
        <v>14</v>
      </c>
      <c r="B1849" t="s">
        <v>1460</v>
      </c>
      <c r="C1849" t="s">
        <v>28</v>
      </c>
      <c r="D1849" t="s">
        <v>20</v>
      </c>
      <c r="E1849" t="s">
        <v>1461</v>
      </c>
      <c r="F1849" t="s">
        <v>1462</v>
      </c>
      <c r="G1849">
        <v>0.85282000000000002</v>
      </c>
      <c r="H1849">
        <v>0.85336999999999996</v>
      </c>
      <c r="J1849">
        <v>1</v>
      </c>
      <c r="L1849">
        <v>-1</v>
      </c>
      <c r="M1849" t="s">
        <v>13</v>
      </c>
      <c r="N1849">
        <f t="shared" si="238"/>
        <v>48675.930000001528</v>
      </c>
    </row>
    <row r="1850" spans="1:14" x14ac:dyDescent="0.2">
      <c r="A1850" t="s">
        <v>11</v>
      </c>
      <c r="B1850" t="s">
        <v>264</v>
      </c>
      <c r="C1850" t="s">
        <v>34</v>
      </c>
      <c r="D1850" t="s">
        <v>20</v>
      </c>
      <c r="E1850" t="s">
        <v>265</v>
      </c>
      <c r="F1850" t="s">
        <v>266</v>
      </c>
      <c r="G1850">
        <v>0.85106000000000004</v>
      </c>
      <c r="H1850">
        <v>0.85236000000000001</v>
      </c>
      <c r="J1850">
        <v>1</v>
      </c>
      <c r="L1850">
        <v>0.92</v>
      </c>
      <c r="M1850" t="s">
        <v>13</v>
      </c>
      <c r="N1850">
        <f t="shared" si="238"/>
        <v>48676.930000001528</v>
      </c>
    </row>
    <row r="1851" spans="1:14" x14ac:dyDescent="0.2">
      <c r="A1851" t="s">
        <v>14</v>
      </c>
      <c r="B1851" t="s">
        <v>267</v>
      </c>
      <c r="C1851" t="s">
        <v>83</v>
      </c>
      <c r="D1851" t="s">
        <v>20</v>
      </c>
      <c r="E1851" t="s">
        <v>268</v>
      </c>
      <c r="F1851" t="s">
        <v>269</v>
      </c>
      <c r="G1851">
        <v>0.84967000000000004</v>
      </c>
      <c r="H1851">
        <v>0.85123000000000004</v>
      </c>
      <c r="J1851">
        <v>2</v>
      </c>
      <c r="L1851">
        <v>-2</v>
      </c>
      <c r="M1851" t="s">
        <v>13</v>
      </c>
      <c r="N1851">
        <f t="shared" si="238"/>
        <v>48676.01000000153</v>
      </c>
    </row>
    <row r="1852" spans="1:14" x14ac:dyDescent="0.2">
      <c r="A1852" t="s">
        <v>14</v>
      </c>
      <c r="B1852" t="s">
        <v>270</v>
      </c>
      <c r="C1852" t="s">
        <v>28</v>
      </c>
      <c r="D1852" t="s">
        <v>20</v>
      </c>
      <c r="E1852" t="s">
        <v>271</v>
      </c>
      <c r="F1852" t="s">
        <v>269</v>
      </c>
      <c r="G1852">
        <v>0.84870000000000001</v>
      </c>
      <c r="H1852">
        <v>0.85123000000000004</v>
      </c>
      <c r="J1852">
        <v>1</v>
      </c>
      <c r="L1852">
        <v>-1</v>
      </c>
      <c r="M1852" t="s">
        <v>13</v>
      </c>
      <c r="N1852">
        <f t="shared" si="238"/>
        <v>48678.01000000153</v>
      </c>
    </row>
    <row r="1853" spans="1:14" x14ac:dyDescent="0.2">
      <c r="A1853" t="s">
        <v>11</v>
      </c>
      <c r="B1853" t="s">
        <v>272</v>
      </c>
      <c r="C1853" t="s">
        <v>28</v>
      </c>
      <c r="D1853" t="s">
        <v>20</v>
      </c>
      <c r="E1853" t="s">
        <v>273</v>
      </c>
      <c r="F1853" t="s">
        <v>274</v>
      </c>
      <c r="G1853">
        <v>0.84916000000000003</v>
      </c>
      <c r="H1853">
        <v>0.84848000000000001</v>
      </c>
      <c r="J1853">
        <v>1</v>
      </c>
      <c r="L1853">
        <v>-1</v>
      </c>
      <c r="M1853" t="s">
        <v>13</v>
      </c>
      <c r="N1853">
        <f t="shared" si="238"/>
        <v>48679.01000000153</v>
      </c>
    </row>
    <row r="1854" spans="1:14" x14ac:dyDescent="0.2">
      <c r="A1854" t="s">
        <v>11</v>
      </c>
      <c r="B1854" t="s">
        <v>275</v>
      </c>
      <c r="C1854" t="s">
        <v>149</v>
      </c>
      <c r="D1854" t="s">
        <v>20</v>
      </c>
      <c r="E1854" t="s">
        <v>276</v>
      </c>
      <c r="F1854" t="s">
        <v>274</v>
      </c>
      <c r="G1854">
        <v>0.84823999999999999</v>
      </c>
      <c r="H1854">
        <v>0.84848000000000001</v>
      </c>
      <c r="J1854">
        <v>2</v>
      </c>
      <c r="L1854">
        <v>1.84</v>
      </c>
      <c r="M1854" t="s">
        <v>13</v>
      </c>
      <c r="N1854">
        <f t="shared" si="238"/>
        <v>48680.01000000153</v>
      </c>
    </row>
    <row r="1855" spans="1:14" x14ac:dyDescent="0.2">
      <c r="A1855" t="s">
        <v>11</v>
      </c>
      <c r="B1855" t="s">
        <v>277</v>
      </c>
      <c r="C1855" t="s">
        <v>28</v>
      </c>
      <c r="D1855" t="s">
        <v>20</v>
      </c>
      <c r="E1855" t="s">
        <v>278</v>
      </c>
      <c r="F1855" t="s">
        <v>279</v>
      </c>
      <c r="G1855">
        <v>0.84657000000000004</v>
      </c>
      <c r="H1855">
        <v>0.84919</v>
      </c>
      <c r="J1855">
        <v>1</v>
      </c>
      <c r="L1855">
        <v>0.92</v>
      </c>
      <c r="M1855" t="s">
        <v>13</v>
      </c>
      <c r="N1855">
        <f t="shared" si="238"/>
        <v>48678.170000001533</v>
      </c>
    </row>
    <row r="1856" spans="1:14" x14ac:dyDescent="0.2">
      <c r="A1856" t="s">
        <v>14</v>
      </c>
      <c r="B1856" t="s">
        <v>280</v>
      </c>
      <c r="C1856" t="s">
        <v>28</v>
      </c>
      <c r="D1856" t="s">
        <v>20</v>
      </c>
      <c r="E1856" t="s">
        <v>281</v>
      </c>
      <c r="F1856" t="s">
        <v>282</v>
      </c>
      <c r="G1856">
        <v>0.84309999999999996</v>
      </c>
      <c r="H1856">
        <v>0.84641</v>
      </c>
      <c r="J1856">
        <v>1</v>
      </c>
      <c r="L1856">
        <v>-1</v>
      </c>
      <c r="M1856" t="s">
        <v>13</v>
      </c>
      <c r="N1856">
        <f t="shared" si="238"/>
        <v>48677.250000001535</v>
      </c>
    </row>
    <row r="1857" spans="1:14" x14ac:dyDescent="0.2">
      <c r="A1857" t="s">
        <v>14</v>
      </c>
      <c r="B1857" t="s">
        <v>283</v>
      </c>
      <c r="C1857" t="s">
        <v>123</v>
      </c>
      <c r="D1857" t="s">
        <v>20</v>
      </c>
      <c r="E1857" t="s">
        <v>284</v>
      </c>
      <c r="F1857" t="s">
        <v>282</v>
      </c>
      <c r="G1857">
        <v>0.84531999999999996</v>
      </c>
      <c r="H1857">
        <v>0.84641</v>
      </c>
      <c r="J1857">
        <v>2</v>
      </c>
      <c r="L1857">
        <v>-2</v>
      </c>
      <c r="M1857" t="s">
        <v>13</v>
      </c>
      <c r="N1857">
        <f t="shared" si="238"/>
        <v>48678.250000001535</v>
      </c>
    </row>
    <row r="1858" spans="1:14" x14ac:dyDescent="0.2">
      <c r="A1858" t="s">
        <v>14</v>
      </c>
      <c r="B1858" t="s">
        <v>285</v>
      </c>
      <c r="C1858" t="s">
        <v>28</v>
      </c>
      <c r="D1858" t="s">
        <v>20</v>
      </c>
      <c r="E1858" t="s">
        <v>286</v>
      </c>
      <c r="F1858" t="s">
        <v>287</v>
      </c>
      <c r="G1858">
        <v>0.84187999999999996</v>
      </c>
      <c r="H1858">
        <v>0.84318000000000004</v>
      </c>
      <c r="J1858">
        <v>1</v>
      </c>
      <c r="L1858">
        <v>-1</v>
      </c>
      <c r="M1858" t="s">
        <v>13</v>
      </c>
      <c r="N1858">
        <f t="shared" si="238"/>
        <v>48680.250000001535</v>
      </c>
    </row>
    <row r="1859" spans="1:14" x14ac:dyDescent="0.2">
      <c r="A1859" t="s">
        <v>14</v>
      </c>
      <c r="B1859" t="s">
        <v>288</v>
      </c>
      <c r="C1859" t="s">
        <v>126</v>
      </c>
      <c r="D1859" t="s">
        <v>20</v>
      </c>
      <c r="E1859" t="s">
        <v>289</v>
      </c>
      <c r="F1859" t="s">
        <v>287</v>
      </c>
      <c r="G1859">
        <v>0.84262999999999999</v>
      </c>
      <c r="H1859">
        <v>0.84318000000000004</v>
      </c>
      <c r="J1859">
        <v>2</v>
      </c>
      <c r="L1859">
        <v>-2</v>
      </c>
      <c r="M1859" t="s">
        <v>13</v>
      </c>
      <c r="N1859">
        <f t="shared" si="238"/>
        <v>48681.250000001535</v>
      </c>
    </row>
    <row r="1860" spans="1:14" x14ac:dyDescent="0.2">
      <c r="A1860" t="s">
        <v>14</v>
      </c>
      <c r="B1860" t="s">
        <v>290</v>
      </c>
      <c r="C1860" t="s">
        <v>74</v>
      </c>
      <c r="D1860" t="s">
        <v>20</v>
      </c>
      <c r="E1860" t="s">
        <v>291</v>
      </c>
      <c r="F1860" t="s">
        <v>287</v>
      </c>
      <c r="G1860">
        <v>0.84389999999999998</v>
      </c>
      <c r="H1860">
        <v>0.84318000000000004</v>
      </c>
      <c r="J1860">
        <v>8</v>
      </c>
      <c r="L1860">
        <v>7.36</v>
      </c>
      <c r="M1860" t="s">
        <v>13</v>
      </c>
      <c r="N1860">
        <f t="shared" ref="N1860:N1923" si="239">N1859-L1859</f>
        <v>48683.250000001535</v>
      </c>
    </row>
    <row r="1861" spans="1:14" x14ac:dyDescent="0.2">
      <c r="A1861" t="s">
        <v>14</v>
      </c>
      <c r="B1861" t="s">
        <v>292</v>
      </c>
      <c r="C1861" t="s">
        <v>131</v>
      </c>
      <c r="D1861" t="s">
        <v>20</v>
      </c>
      <c r="E1861" t="s">
        <v>293</v>
      </c>
      <c r="F1861" t="s">
        <v>287</v>
      </c>
      <c r="G1861">
        <v>0.84333000000000002</v>
      </c>
      <c r="H1861">
        <v>0.84318000000000004</v>
      </c>
      <c r="J1861">
        <v>4</v>
      </c>
      <c r="L1861">
        <v>3.68</v>
      </c>
      <c r="M1861" t="s">
        <v>13</v>
      </c>
      <c r="N1861">
        <f t="shared" si="239"/>
        <v>48675.890000001535</v>
      </c>
    </row>
    <row r="1862" spans="1:14" x14ac:dyDescent="0.2">
      <c r="A1862" t="s">
        <v>11</v>
      </c>
      <c r="B1862" t="s">
        <v>294</v>
      </c>
      <c r="C1862" t="s">
        <v>146</v>
      </c>
      <c r="D1862" t="s">
        <v>20</v>
      </c>
      <c r="E1862" t="s">
        <v>295</v>
      </c>
      <c r="F1862" t="s">
        <v>296</v>
      </c>
      <c r="G1862">
        <v>0.84201000000000004</v>
      </c>
      <c r="H1862">
        <v>0.84211999999999998</v>
      </c>
      <c r="J1862">
        <v>4</v>
      </c>
      <c r="L1862">
        <v>3.68</v>
      </c>
      <c r="M1862" t="s">
        <v>13</v>
      </c>
      <c r="N1862">
        <f t="shared" si="239"/>
        <v>48672.210000001534</v>
      </c>
    </row>
    <row r="1863" spans="1:14" x14ac:dyDescent="0.2">
      <c r="A1863" t="s">
        <v>11</v>
      </c>
      <c r="B1863" t="s">
        <v>297</v>
      </c>
      <c r="C1863" t="s">
        <v>28</v>
      </c>
      <c r="D1863" t="s">
        <v>20</v>
      </c>
      <c r="E1863" t="s">
        <v>298</v>
      </c>
      <c r="F1863" t="s">
        <v>296</v>
      </c>
      <c r="G1863">
        <v>0.84519</v>
      </c>
      <c r="H1863">
        <v>0.84211999999999998</v>
      </c>
      <c r="J1863">
        <v>1</v>
      </c>
      <c r="L1863">
        <v>-1</v>
      </c>
      <c r="M1863" t="s">
        <v>13</v>
      </c>
      <c r="N1863">
        <f t="shared" si="239"/>
        <v>48668.530000001534</v>
      </c>
    </row>
    <row r="1864" spans="1:14" x14ac:dyDescent="0.2">
      <c r="A1864" t="s">
        <v>11</v>
      </c>
      <c r="B1864" t="s">
        <v>299</v>
      </c>
      <c r="C1864" t="s">
        <v>126</v>
      </c>
      <c r="D1864" t="s">
        <v>20</v>
      </c>
      <c r="E1864" t="s">
        <v>300</v>
      </c>
      <c r="F1864" t="s">
        <v>296</v>
      </c>
      <c r="G1864">
        <v>0.84357000000000004</v>
      </c>
      <c r="H1864">
        <v>0.84211999999999998</v>
      </c>
      <c r="J1864">
        <v>2</v>
      </c>
      <c r="L1864">
        <v>-2</v>
      </c>
      <c r="M1864" t="s">
        <v>13</v>
      </c>
      <c r="N1864">
        <f t="shared" si="239"/>
        <v>48669.530000001534</v>
      </c>
    </row>
    <row r="1865" spans="1:14" x14ac:dyDescent="0.2">
      <c r="A1865" t="s">
        <v>11</v>
      </c>
      <c r="B1865" t="s">
        <v>301</v>
      </c>
      <c r="C1865" t="s">
        <v>28</v>
      </c>
      <c r="D1865" t="s">
        <v>20</v>
      </c>
      <c r="E1865" t="s">
        <v>302</v>
      </c>
      <c r="F1865" t="s">
        <v>303</v>
      </c>
      <c r="G1865">
        <v>0.84136</v>
      </c>
      <c r="H1865">
        <v>0.84543000000000001</v>
      </c>
      <c r="J1865">
        <v>1</v>
      </c>
      <c r="L1865">
        <v>0.92</v>
      </c>
      <c r="M1865" t="s">
        <v>13</v>
      </c>
      <c r="N1865">
        <f t="shared" si="239"/>
        <v>48671.530000001534</v>
      </c>
    </row>
    <row r="1866" spans="1:14" x14ac:dyDescent="0.2">
      <c r="A1866" t="s">
        <v>11</v>
      </c>
      <c r="B1866" t="s">
        <v>304</v>
      </c>
      <c r="C1866" t="s">
        <v>28</v>
      </c>
      <c r="D1866" t="s">
        <v>20</v>
      </c>
      <c r="E1866" t="s">
        <v>305</v>
      </c>
      <c r="F1866" t="s">
        <v>306</v>
      </c>
      <c r="G1866">
        <v>0.84172999999999998</v>
      </c>
      <c r="H1866">
        <v>0.84160999999999997</v>
      </c>
      <c r="J1866">
        <v>1</v>
      </c>
      <c r="L1866">
        <v>-1</v>
      </c>
      <c r="M1866" t="s">
        <v>13</v>
      </c>
      <c r="N1866">
        <f t="shared" si="239"/>
        <v>48670.610000001536</v>
      </c>
    </row>
    <row r="1867" spans="1:14" x14ac:dyDescent="0.2">
      <c r="A1867" t="s">
        <v>11</v>
      </c>
      <c r="B1867" t="s">
        <v>307</v>
      </c>
      <c r="C1867" t="s">
        <v>74</v>
      </c>
      <c r="D1867" t="s">
        <v>20</v>
      </c>
      <c r="E1867" t="s">
        <v>308</v>
      </c>
      <c r="F1867" t="s">
        <v>306</v>
      </c>
      <c r="G1867">
        <v>0.83992999999999995</v>
      </c>
      <c r="H1867">
        <v>0.84160999999999997</v>
      </c>
      <c r="J1867">
        <v>2</v>
      </c>
      <c r="L1867">
        <v>1.84</v>
      </c>
      <c r="M1867" t="s">
        <v>13</v>
      </c>
      <c r="N1867">
        <f t="shared" si="239"/>
        <v>48671.610000001536</v>
      </c>
    </row>
    <row r="1868" spans="1:14" x14ac:dyDescent="0.2">
      <c r="A1868" t="s">
        <v>11</v>
      </c>
      <c r="B1868" t="s">
        <v>309</v>
      </c>
      <c r="C1868" t="s">
        <v>28</v>
      </c>
      <c r="D1868" t="s">
        <v>20</v>
      </c>
      <c r="E1868" t="s">
        <v>310</v>
      </c>
      <c r="F1868" t="s">
        <v>311</v>
      </c>
      <c r="G1868">
        <v>0.84121999999999997</v>
      </c>
      <c r="H1868">
        <v>0.84167999999999998</v>
      </c>
      <c r="J1868">
        <v>1</v>
      </c>
      <c r="L1868">
        <v>0.92</v>
      </c>
      <c r="M1868" t="s">
        <v>13</v>
      </c>
      <c r="N1868">
        <f t="shared" si="239"/>
        <v>48669.770000001539</v>
      </c>
    </row>
    <row r="1869" spans="1:14" x14ac:dyDescent="0.2">
      <c r="A1869" t="s">
        <v>11</v>
      </c>
      <c r="B1869" t="s">
        <v>312</v>
      </c>
      <c r="C1869" t="s">
        <v>153</v>
      </c>
      <c r="D1869" t="s">
        <v>20</v>
      </c>
      <c r="E1869" t="s">
        <v>313</v>
      </c>
      <c r="F1869" t="s">
        <v>311</v>
      </c>
      <c r="G1869">
        <v>0.84048</v>
      </c>
      <c r="H1869">
        <v>0.84167999999999998</v>
      </c>
      <c r="J1869">
        <v>2</v>
      </c>
      <c r="L1869">
        <v>1.84</v>
      </c>
      <c r="M1869" t="s">
        <v>13</v>
      </c>
      <c r="N1869">
        <f t="shared" si="239"/>
        <v>48668.850000001541</v>
      </c>
    </row>
    <row r="1870" spans="1:14" x14ac:dyDescent="0.2">
      <c r="A1870" t="s">
        <v>14</v>
      </c>
      <c r="B1870" t="s">
        <v>314</v>
      </c>
      <c r="C1870" t="s">
        <v>28</v>
      </c>
      <c r="D1870" t="s">
        <v>20</v>
      </c>
      <c r="E1870" t="s">
        <v>315</v>
      </c>
      <c r="F1870" t="s">
        <v>316</v>
      </c>
      <c r="G1870">
        <v>0.84184000000000003</v>
      </c>
      <c r="H1870">
        <v>0.84119999999999995</v>
      </c>
      <c r="J1870">
        <v>1</v>
      </c>
      <c r="L1870">
        <v>0.92</v>
      </c>
      <c r="M1870" t="s">
        <v>13</v>
      </c>
      <c r="N1870">
        <f t="shared" si="239"/>
        <v>48667.010000001545</v>
      </c>
    </row>
    <row r="1871" spans="1:14" x14ac:dyDescent="0.2">
      <c r="A1871" t="s">
        <v>14</v>
      </c>
      <c r="B1871" t="s">
        <v>317</v>
      </c>
      <c r="C1871" t="s">
        <v>35</v>
      </c>
      <c r="D1871" t="s">
        <v>20</v>
      </c>
      <c r="E1871" t="s">
        <v>318</v>
      </c>
      <c r="F1871" t="s">
        <v>319</v>
      </c>
      <c r="G1871">
        <v>0.84309000000000001</v>
      </c>
      <c r="H1871">
        <v>0.84103000000000006</v>
      </c>
      <c r="J1871">
        <v>2</v>
      </c>
      <c r="L1871">
        <v>1.84</v>
      </c>
      <c r="M1871" t="s">
        <v>13</v>
      </c>
      <c r="N1871">
        <f t="shared" si="239"/>
        <v>48666.090000001546</v>
      </c>
    </row>
    <row r="1872" spans="1:14" x14ac:dyDescent="0.2">
      <c r="A1872" t="s">
        <v>14</v>
      </c>
      <c r="B1872" t="s">
        <v>320</v>
      </c>
      <c r="C1872" t="s">
        <v>28</v>
      </c>
      <c r="D1872" t="s">
        <v>20</v>
      </c>
      <c r="E1872" t="s">
        <v>321</v>
      </c>
      <c r="F1872" t="s">
        <v>319</v>
      </c>
      <c r="G1872">
        <v>0.84221000000000001</v>
      </c>
      <c r="H1872">
        <v>0.84103000000000006</v>
      </c>
      <c r="J1872">
        <v>1</v>
      </c>
      <c r="L1872">
        <v>0.92</v>
      </c>
      <c r="M1872" t="s">
        <v>13</v>
      </c>
      <c r="N1872">
        <f t="shared" si="239"/>
        <v>48664.25000000155</v>
      </c>
    </row>
    <row r="1873" spans="1:14" x14ac:dyDescent="0.2">
      <c r="A1873" t="s">
        <v>11</v>
      </c>
      <c r="B1873" t="s">
        <v>322</v>
      </c>
      <c r="C1873" t="s">
        <v>34</v>
      </c>
      <c r="D1873" t="s">
        <v>20</v>
      </c>
      <c r="E1873" t="s">
        <v>323</v>
      </c>
      <c r="F1873" t="s">
        <v>324</v>
      </c>
      <c r="G1873">
        <v>0.84269000000000005</v>
      </c>
      <c r="H1873">
        <v>0.84211000000000003</v>
      </c>
      <c r="J1873">
        <v>1</v>
      </c>
      <c r="L1873">
        <v>-1</v>
      </c>
      <c r="M1873" t="s">
        <v>13</v>
      </c>
      <c r="N1873">
        <f t="shared" si="239"/>
        <v>48663.330000001552</v>
      </c>
    </row>
    <row r="1874" spans="1:14" x14ac:dyDescent="0.2">
      <c r="A1874" t="s">
        <v>14</v>
      </c>
      <c r="B1874" t="s">
        <v>325</v>
      </c>
      <c r="C1874" t="s">
        <v>28</v>
      </c>
      <c r="D1874" t="s">
        <v>20</v>
      </c>
      <c r="E1874" t="s">
        <v>326</v>
      </c>
      <c r="F1874" t="s">
        <v>327</v>
      </c>
      <c r="G1874">
        <v>0.84284999999999999</v>
      </c>
      <c r="H1874">
        <v>0.84267000000000003</v>
      </c>
      <c r="J1874">
        <v>1</v>
      </c>
      <c r="L1874">
        <v>0.92</v>
      </c>
      <c r="M1874" t="s">
        <v>13</v>
      </c>
      <c r="N1874">
        <f t="shared" si="239"/>
        <v>48664.330000001552</v>
      </c>
    </row>
    <row r="1875" spans="1:14" x14ac:dyDescent="0.2">
      <c r="A1875" t="s">
        <v>14</v>
      </c>
      <c r="B1875" t="s">
        <v>328</v>
      </c>
      <c r="C1875" t="s">
        <v>129</v>
      </c>
      <c r="D1875" t="s">
        <v>20</v>
      </c>
      <c r="E1875" t="s">
        <v>329</v>
      </c>
      <c r="F1875" t="s">
        <v>327</v>
      </c>
      <c r="G1875">
        <v>0.84355000000000002</v>
      </c>
      <c r="H1875">
        <v>0.84267000000000003</v>
      </c>
      <c r="J1875">
        <v>2</v>
      </c>
      <c r="L1875">
        <v>1.84</v>
      </c>
      <c r="M1875" t="s">
        <v>13</v>
      </c>
      <c r="N1875">
        <f t="shared" si="239"/>
        <v>48663.410000001553</v>
      </c>
    </row>
    <row r="1876" spans="1:14" x14ac:dyDescent="0.2">
      <c r="A1876" t="s">
        <v>14</v>
      </c>
      <c r="B1876" t="s">
        <v>330</v>
      </c>
      <c r="C1876" t="s">
        <v>72</v>
      </c>
      <c r="D1876" t="s">
        <v>20</v>
      </c>
      <c r="E1876" t="s">
        <v>331</v>
      </c>
      <c r="F1876" t="s">
        <v>332</v>
      </c>
      <c r="G1876">
        <v>0.84474000000000005</v>
      </c>
      <c r="H1876">
        <v>0.84301000000000004</v>
      </c>
      <c r="J1876">
        <v>4</v>
      </c>
      <c r="L1876">
        <v>3.68</v>
      </c>
      <c r="M1876" t="s">
        <v>13</v>
      </c>
      <c r="N1876">
        <f t="shared" si="239"/>
        <v>48661.570000001557</v>
      </c>
    </row>
    <row r="1877" spans="1:14" x14ac:dyDescent="0.2">
      <c r="A1877" t="s">
        <v>14</v>
      </c>
      <c r="B1877" t="s">
        <v>333</v>
      </c>
      <c r="C1877" t="s">
        <v>28</v>
      </c>
      <c r="D1877" t="s">
        <v>20</v>
      </c>
      <c r="E1877" t="s">
        <v>334</v>
      </c>
      <c r="F1877" t="s">
        <v>332</v>
      </c>
      <c r="G1877">
        <v>0.84299999999999997</v>
      </c>
      <c r="H1877">
        <v>0.84301000000000004</v>
      </c>
      <c r="J1877">
        <v>1</v>
      </c>
      <c r="L1877">
        <v>-1</v>
      </c>
      <c r="M1877" t="s">
        <v>13</v>
      </c>
      <c r="N1877">
        <f t="shared" si="239"/>
        <v>48657.890000001556</v>
      </c>
    </row>
    <row r="1878" spans="1:14" x14ac:dyDescent="0.2">
      <c r="A1878" t="s">
        <v>14</v>
      </c>
      <c r="B1878" t="s">
        <v>335</v>
      </c>
      <c r="C1878" t="s">
        <v>127</v>
      </c>
      <c r="D1878" t="s">
        <v>20</v>
      </c>
      <c r="E1878" t="s">
        <v>336</v>
      </c>
      <c r="F1878" t="s">
        <v>332</v>
      </c>
      <c r="G1878">
        <v>0.84389000000000003</v>
      </c>
      <c r="H1878">
        <v>0.84301000000000004</v>
      </c>
      <c r="J1878">
        <v>2</v>
      </c>
      <c r="L1878">
        <v>1.84</v>
      </c>
      <c r="M1878" t="s">
        <v>13</v>
      </c>
      <c r="N1878">
        <f t="shared" si="239"/>
        <v>48658.890000001556</v>
      </c>
    </row>
    <row r="1879" spans="1:14" x14ac:dyDescent="0.2">
      <c r="A1879" t="s">
        <v>11</v>
      </c>
      <c r="B1879" t="s">
        <v>337</v>
      </c>
      <c r="C1879" t="s">
        <v>28</v>
      </c>
      <c r="D1879" t="s">
        <v>20</v>
      </c>
      <c r="E1879" t="s">
        <v>338</v>
      </c>
      <c r="F1879" t="s">
        <v>339</v>
      </c>
      <c r="G1879">
        <v>0.85006000000000004</v>
      </c>
      <c r="H1879">
        <v>0.84313000000000005</v>
      </c>
      <c r="J1879">
        <v>1</v>
      </c>
      <c r="L1879">
        <v>-1</v>
      </c>
      <c r="M1879" t="s">
        <v>13</v>
      </c>
      <c r="N1879">
        <f t="shared" si="239"/>
        <v>48657.05000000156</v>
      </c>
    </row>
    <row r="1880" spans="1:14" x14ac:dyDescent="0.2">
      <c r="A1880" t="s">
        <v>11</v>
      </c>
      <c r="B1880" t="s">
        <v>340</v>
      </c>
      <c r="C1880" t="s">
        <v>136</v>
      </c>
      <c r="D1880" t="s">
        <v>20</v>
      </c>
      <c r="E1880" t="s">
        <v>341</v>
      </c>
      <c r="F1880" t="s">
        <v>339</v>
      </c>
      <c r="G1880">
        <v>0.84831999999999996</v>
      </c>
      <c r="H1880">
        <v>0.84313000000000005</v>
      </c>
      <c r="J1880">
        <v>4</v>
      </c>
      <c r="L1880">
        <v>-4</v>
      </c>
      <c r="M1880" t="s">
        <v>13</v>
      </c>
      <c r="N1880">
        <f t="shared" si="239"/>
        <v>48658.05000000156</v>
      </c>
    </row>
    <row r="1881" spans="1:14" x14ac:dyDescent="0.2">
      <c r="A1881" t="s">
        <v>11</v>
      </c>
      <c r="B1881" t="s">
        <v>342</v>
      </c>
      <c r="C1881" t="s">
        <v>71</v>
      </c>
      <c r="D1881" t="s">
        <v>20</v>
      </c>
      <c r="E1881" t="s">
        <v>343</v>
      </c>
      <c r="F1881" t="s">
        <v>339</v>
      </c>
      <c r="G1881">
        <v>0.84692000000000001</v>
      </c>
      <c r="H1881">
        <v>0.84313000000000005</v>
      </c>
      <c r="J1881">
        <v>8</v>
      </c>
      <c r="L1881">
        <v>-8</v>
      </c>
      <c r="M1881" t="s">
        <v>13</v>
      </c>
      <c r="N1881">
        <f t="shared" si="239"/>
        <v>48662.05000000156</v>
      </c>
    </row>
    <row r="1882" spans="1:14" x14ac:dyDescent="0.2">
      <c r="A1882" t="s">
        <v>11</v>
      </c>
      <c r="B1882" t="s">
        <v>344</v>
      </c>
      <c r="C1882" t="s">
        <v>162</v>
      </c>
      <c r="D1882" t="s">
        <v>20</v>
      </c>
      <c r="E1882" t="s">
        <v>345</v>
      </c>
      <c r="F1882" t="s">
        <v>339</v>
      </c>
      <c r="G1882">
        <v>0.84921999999999997</v>
      </c>
      <c r="H1882">
        <v>0.84313000000000005</v>
      </c>
      <c r="J1882">
        <v>2</v>
      </c>
      <c r="L1882">
        <v>-2</v>
      </c>
      <c r="M1882" t="s">
        <v>13</v>
      </c>
      <c r="N1882">
        <f t="shared" si="239"/>
        <v>48670.05000000156</v>
      </c>
    </row>
    <row r="1883" spans="1:14" x14ac:dyDescent="0.2">
      <c r="A1883" t="s">
        <v>14</v>
      </c>
      <c r="B1883" t="s">
        <v>346</v>
      </c>
      <c r="C1883" t="s">
        <v>34</v>
      </c>
      <c r="D1883" t="s">
        <v>20</v>
      </c>
      <c r="E1883" t="s">
        <v>347</v>
      </c>
      <c r="F1883" t="s">
        <v>348</v>
      </c>
      <c r="G1883">
        <v>0.85055999999999998</v>
      </c>
      <c r="H1883">
        <v>0.85019</v>
      </c>
      <c r="J1883">
        <v>1</v>
      </c>
      <c r="L1883">
        <v>0.92</v>
      </c>
      <c r="M1883" t="s">
        <v>13</v>
      </c>
      <c r="N1883">
        <f t="shared" si="239"/>
        <v>48672.05000000156</v>
      </c>
    </row>
    <row r="1884" spans="1:14" x14ac:dyDescent="0.2">
      <c r="A1884" t="s">
        <v>11</v>
      </c>
      <c r="B1884" t="s">
        <v>349</v>
      </c>
      <c r="C1884" t="s">
        <v>28</v>
      </c>
      <c r="D1884" t="s">
        <v>20</v>
      </c>
      <c r="E1884" t="s">
        <v>350</v>
      </c>
      <c r="F1884" t="s">
        <v>351</v>
      </c>
      <c r="G1884">
        <v>0.85316999999999998</v>
      </c>
      <c r="H1884">
        <v>0.85077999999999998</v>
      </c>
      <c r="J1884">
        <v>1</v>
      </c>
      <c r="L1884">
        <v>-1</v>
      </c>
      <c r="M1884" t="s">
        <v>13</v>
      </c>
      <c r="N1884">
        <f t="shared" si="239"/>
        <v>48671.130000001562</v>
      </c>
    </row>
    <row r="1885" spans="1:14" x14ac:dyDescent="0.2">
      <c r="A1885" t="s">
        <v>14</v>
      </c>
      <c r="B1885" t="s">
        <v>352</v>
      </c>
      <c r="C1885" t="s">
        <v>162</v>
      </c>
      <c r="D1885" t="s">
        <v>20</v>
      </c>
      <c r="E1885" t="s">
        <v>353</v>
      </c>
      <c r="F1885" t="s">
        <v>354</v>
      </c>
      <c r="G1885">
        <v>0.84845000000000004</v>
      </c>
      <c r="H1885">
        <v>0.85275999999999996</v>
      </c>
      <c r="J1885">
        <v>2</v>
      </c>
      <c r="L1885">
        <v>-2</v>
      </c>
      <c r="M1885" t="s">
        <v>13</v>
      </c>
      <c r="N1885">
        <f t="shared" si="239"/>
        <v>48672.130000001562</v>
      </c>
    </row>
    <row r="1886" spans="1:14" x14ac:dyDescent="0.2">
      <c r="A1886" t="s">
        <v>14</v>
      </c>
      <c r="B1886" t="s">
        <v>355</v>
      </c>
      <c r="C1886" t="s">
        <v>28</v>
      </c>
      <c r="D1886" t="s">
        <v>20</v>
      </c>
      <c r="E1886" t="s">
        <v>356</v>
      </c>
      <c r="F1886" t="s">
        <v>354</v>
      </c>
      <c r="G1886">
        <v>0.84738999999999998</v>
      </c>
      <c r="H1886">
        <v>0.85275999999999996</v>
      </c>
      <c r="J1886">
        <v>1</v>
      </c>
      <c r="L1886">
        <v>-1</v>
      </c>
      <c r="M1886" t="s">
        <v>13</v>
      </c>
      <c r="N1886">
        <f t="shared" si="239"/>
        <v>48674.130000001562</v>
      </c>
    </row>
    <row r="1887" spans="1:14" x14ac:dyDescent="0.2">
      <c r="A1887" t="s">
        <v>14</v>
      </c>
      <c r="B1887" t="s">
        <v>357</v>
      </c>
      <c r="C1887" t="s">
        <v>139</v>
      </c>
      <c r="D1887" t="s">
        <v>20</v>
      </c>
      <c r="E1887" t="s">
        <v>358</v>
      </c>
      <c r="F1887" t="s">
        <v>354</v>
      </c>
      <c r="G1887">
        <v>0.84962000000000004</v>
      </c>
      <c r="H1887">
        <v>0.85275999999999996</v>
      </c>
      <c r="J1887">
        <v>4</v>
      </c>
      <c r="L1887">
        <v>-4</v>
      </c>
      <c r="M1887" t="s">
        <v>13</v>
      </c>
      <c r="N1887">
        <f t="shared" si="239"/>
        <v>48675.130000001562</v>
      </c>
    </row>
    <row r="1888" spans="1:14" x14ac:dyDescent="0.2">
      <c r="A1888" t="s">
        <v>14</v>
      </c>
      <c r="B1888" t="s">
        <v>359</v>
      </c>
      <c r="C1888" t="s">
        <v>124</v>
      </c>
      <c r="D1888" t="s">
        <v>20</v>
      </c>
      <c r="E1888" t="s">
        <v>360</v>
      </c>
      <c r="F1888" t="s">
        <v>354</v>
      </c>
      <c r="G1888">
        <v>0.85082999999999998</v>
      </c>
      <c r="H1888">
        <v>0.85275999999999996</v>
      </c>
      <c r="J1888">
        <v>8</v>
      </c>
      <c r="L1888">
        <v>-8</v>
      </c>
      <c r="M1888" t="s">
        <v>13</v>
      </c>
      <c r="N1888">
        <f t="shared" si="239"/>
        <v>48679.130000001562</v>
      </c>
    </row>
    <row r="1889" spans="1:14" x14ac:dyDescent="0.2">
      <c r="A1889" t="s">
        <v>11</v>
      </c>
      <c r="B1889" t="s">
        <v>361</v>
      </c>
      <c r="C1889" t="s">
        <v>95</v>
      </c>
      <c r="D1889" t="s">
        <v>20</v>
      </c>
      <c r="E1889" t="s">
        <v>362</v>
      </c>
      <c r="F1889" t="s">
        <v>363</v>
      </c>
      <c r="G1889">
        <v>0.84819</v>
      </c>
      <c r="H1889">
        <v>0.84758999999999995</v>
      </c>
      <c r="J1889">
        <v>8</v>
      </c>
      <c r="L1889">
        <v>-8</v>
      </c>
      <c r="M1889" t="s">
        <v>13</v>
      </c>
      <c r="N1889">
        <f t="shared" si="239"/>
        <v>48687.130000001562</v>
      </c>
    </row>
    <row r="1890" spans="1:14" x14ac:dyDescent="0.2">
      <c r="A1890" t="s">
        <v>11</v>
      </c>
      <c r="B1890" t="s">
        <v>364</v>
      </c>
      <c r="C1890" t="s">
        <v>145</v>
      </c>
      <c r="D1890" t="s">
        <v>20</v>
      </c>
      <c r="E1890" t="s">
        <v>365</v>
      </c>
      <c r="F1890" t="s">
        <v>363</v>
      </c>
      <c r="G1890">
        <v>0.84975000000000001</v>
      </c>
      <c r="H1890">
        <v>0.84758999999999995</v>
      </c>
      <c r="J1890">
        <v>2</v>
      </c>
      <c r="L1890">
        <v>-2</v>
      </c>
      <c r="M1890" t="s">
        <v>13</v>
      </c>
      <c r="N1890">
        <f t="shared" si="239"/>
        <v>48695.130000001562</v>
      </c>
    </row>
    <row r="1891" spans="1:14" x14ac:dyDescent="0.2">
      <c r="A1891" t="s">
        <v>11</v>
      </c>
      <c r="B1891" t="s">
        <v>366</v>
      </c>
      <c r="C1891" t="s">
        <v>28</v>
      </c>
      <c r="D1891" t="s">
        <v>20</v>
      </c>
      <c r="E1891" t="s">
        <v>367</v>
      </c>
      <c r="F1891" t="s">
        <v>363</v>
      </c>
      <c r="G1891">
        <v>0.85029999999999994</v>
      </c>
      <c r="H1891">
        <v>0.84758999999999995</v>
      </c>
      <c r="J1891">
        <v>1</v>
      </c>
      <c r="L1891">
        <v>-1</v>
      </c>
      <c r="M1891" t="s">
        <v>13</v>
      </c>
      <c r="N1891">
        <f t="shared" si="239"/>
        <v>48697.130000001562</v>
      </c>
    </row>
    <row r="1892" spans="1:14" x14ac:dyDescent="0.2">
      <c r="A1892" t="s">
        <v>11</v>
      </c>
      <c r="B1892" t="s">
        <v>368</v>
      </c>
      <c r="C1892" t="s">
        <v>161</v>
      </c>
      <c r="D1892" t="s">
        <v>20</v>
      </c>
      <c r="E1892" t="s">
        <v>369</v>
      </c>
      <c r="F1892" t="s">
        <v>363</v>
      </c>
      <c r="G1892">
        <v>0.84909000000000001</v>
      </c>
      <c r="H1892">
        <v>0.84758999999999995</v>
      </c>
      <c r="J1892">
        <v>4</v>
      </c>
      <c r="L1892">
        <v>-4</v>
      </c>
      <c r="M1892" t="s">
        <v>13</v>
      </c>
      <c r="N1892">
        <f t="shared" si="239"/>
        <v>48698.130000001562</v>
      </c>
    </row>
    <row r="1893" spans="1:14" x14ac:dyDescent="0.2">
      <c r="A1893" t="s">
        <v>11</v>
      </c>
      <c r="B1893" t="s">
        <v>370</v>
      </c>
      <c r="C1893" t="s">
        <v>34</v>
      </c>
      <c r="D1893" t="s">
        <v>20</v>
      </c>
      <c r="E1893" t="s">
        <v>371</v>
      </c>
      <c r="F1893" t="s">
        <v>372</v>
      </c>
      <c r="G1893">
        <v>0.84885999999999995</v>
      </c>
      <c r="H1893">
        <v>0.85002999999999995</v>
      </c>
      <c r="J1893">
        <v>1</v>
      </c>
      <c r="L1893">
        <v>0.92</v>
      </c>
      <c r="M1893" t="s">
        <v>13</v>
      </c>
      <c r="N1893">
        <f t="shared" si="239"/>
        <v>48702.130000001562</v>
      </c>
    </row>
    <row r="1894" spans="1:14" x14ac:dyDescent="0.2">
      <c r="A1894" t="s">
        <v>11</v>
      </c>
      <c r="B1894" t="s">
        <v>373</v>
      </c>
      <c r="C1894" t="s">
        <v>28</v>
      </c>
      <c r="D1894" t="s">
        <v>20</v>
      </c>
      <c r="E1894" t="s">
        <v>374</v>
      </c>
      <c r="F1894" t="s">
        <v>375</v>
      </c>
      <c r="G1894">
        <v>0.84706000000000004</v>
      </c>
      <c r="H1894">
        <v>0.84914000000000001</v>
      </c>
      <c r="J1894">
        <v>1</v>
      </c>
      <c r="L1894">
        <v>0.92</v>
      </c>
      <c r="M1894" t="s">
        <v>13</v>
      </c>
      <c r="N1894">
        <f t="shared" si="239"/>
        <v>48701.210000001563</v>
      </c>
    </row>
    <row r="1895" spans="1:14" x14ac:dyDescent="0.2">
      <c r="A1895" t="s">
        <v>11</v>
      </c>
      <c r="B1895" t="s">
        <v>376</v>
      </c>
      <c r="C1895" t="s">
        <v>28</v>
      </c>
      <c r="D1895" t="s">
        <v>20</v>
      </c>
      <c r="E1895" t="s">
        <v>377</v>
      </c>
      <c r="F1895" t="s">
        <v>378</v>
      </c>
      <c r="G1895">
        <v>0.84713000000000005</v>
      </c>
      <c r="H1895">
        <v>0.84694999999999998</v>
      </c>
      <c r="J1895">
        <v>1</v>
      </c>
      <c r="L1895">
        <v>-1</v>
      </c>
      <c r="M1895" t="s">
        <v>13</v>
      </c>
      <c r="N1895">
        <f t="shared" si="239"/>
        <v>48700.290000001565</v>
      </c>
    </row>
    <row r="1896" spans="1:14" x14ac:dyDescent="0.2">
      <c r="A1896" t="s">
        <v>11</v>
      </c>
      <c r="B1896" t="s">
        <v>379</v>
      </c>
      <c r="C1896" t="s">
        <v>123</v>
      </c>
      <c r="D1896" t="s">
        <v>20</v>
      </c>
      <c r="E1896" t="s">
        <v>380</v>
      </c>
      <c r="F1896" t="s">
        <v>378</v>
      </c>
      <c r="G1896">
        <v>0.84541999999999995</v>
      </c>
      <c r="H1896">
        <v>0.84694999999999998</v>
      </c>
      <c r="J1896">
        <v>2</v>
      </c>
      <c r="L1896">
        <v>1.84</v>
      </c>
      <c r="M1896" t="s">
        <v>13</v>
      </c>
      <c r="N1896">
        <f t="shared" si="239"/>
        <v>48701.290000001565</v>
      </c>
    </row>
    <row r="1897" spans="1:14" x14ac:dyDescent="0.2">
      <c r="A1897" t="s">
        <v>11</v>
      </c>
      <c r="B1897" t="s">
        <v>381</v>
      </c>
      <c r="C1897" t="s">
        <v>33</v>
      </c>
      <c r="D1897" t="s">
        <v>20</v>
      </c>
      <c r="E1897" t="s">
        <v>382</v>
      </c>
      <c r="F1897" t="s">
        <v>383</v>
      </c>
      <c r="G1897">
        <v>0.84431999999999996</v>
      </c>
      <c r="H1897">
        <v>0.84753000000000001</v>
      </c>
      <c r="J1897">
        <v>1</v>
      </c>
      <c r="L1897">
        <v>0.92</v>
      </c>
      <c r="M1897" t="s">
        <v>13</v>
      </c>
      <c r="N1897">
        <f t="shared" si="239"/>
        <v>48699.450000001569</v>
      </c>
    </row>
    <row r="1898" spans="1:14" x14ac:dyDescent="0.2">
      <c r="A1898" t="s">
        <v>11</v>
      </c>
      <c r="B1898" t="s">
        <v>384</v>
      </c>
      <c r="C1898" t="s">
        <v>28</v>
      </c>
      <c r="D1898" t="s">
        <v>20</v>
      </c>
      <c r="E1898" t="s">
        <v>385</v>
      </c>
      <c r="F1898" t="s">
        <v>386</v>
      </c>
      <c r="G1898">
        <v>0.84201000000000004</v>
      </c>
      <c r="H1898">
        <v>0.84406999999999999</v>
      </c>
      <c r="J1898">
        <v>1</v>
      </c>
      <c r="L1898">
        <v>0.92</v>
      </c>
      <c r="M1898" t="s">
        <v>13</v>
      </c>
      <c r="N1898">
        <f t="shared" si="239"/>
        <v>48698.53000000157</v>
      </c>
    </row>
    <row r="1899" spans="1:14" x14ac:dyDescent="0.2">
      <c r="A1899" t="s">
        <v>14</v>
      </c>
      <c r="B1899" t="s">
        <v>387</v>
      </c>
      <c r="C1899" t="s">
        <v>34</v>
      </c>
      <c r="D1899" t="s">
        <v>20</v>
      </c>
      <c r="E1899" t="s">
        <v>388</v>
      </c>
      <c r="F1899" t="s">
        <v>389</v>
      </c>
      <c r="G1899">
        <v>0.8427</v>
      </c>
      <c r="H1899">
        <v>0.84218999999999999</v>
      </c>
      <c r="J1899">
        <v>1</v>
      </c>
      <c r="L1899">
        <v>0.92</v>
      </c>
      <c r="M1899" t="s">
        <v>13</v>
      </c>
      <c r="N1899">
        <f t="shared" si="239"/>
        <v>48697.610000001572</v>
      </c>
    </row>
    <row r="1900" spans="1:14" x14ac:dyDescent="0.2">
      <c r="A1900" t="s">
        <v>11</v>
      </c>
      <c r="B1900" t="s">
        <v>390</v>
      </c>
      <c r="C1900" t="s">
        <v>129</v>
      </c>
      <c r="D1900" t="s">
        <v>20</v>
      </c>
      <c r="E1900" t="s">
        <v>391</v>
      </c>
      <c r="F1900" t="s">
        <v>392</v>
      </c>
      <c r="G1900">
        <v>0.84441999999999995</v>
      </c>
      <c r="H1900">
        <v>0.84257000000000004</v>
      </c>
      <c r="J1900">
        <v>2</v>
      </c>
      <c r="L1900">
        <v>-2</v>
      </c>
      <c r="M1900" t="s">
        <v>13</v>
      </c>
      <c r="N1900">
        <f t="shared" si="239"/>
        <v>48696.690000001574</v>
      </c>
    </row>
    <row r="1901" spans="1:14" x14ac:dyDescent="0.2">
      <c r="A1901" t="s">
        <v>11</v>
      </c>
      <c r="B1901" t="s">
        <v>393</v>
      </c>
      <c r="C1901" t="s">
        <v>43</v>
      </c>
      <c r="D1901" t="s">
        <v>20</v>
      </c>
      <c r="E1901" t="s">
        <v>394</v>
      </c>
      <c r="F1901" t="s">
        <v>392</v>
      </c>
      <c r="G1901">
        <v>0.84287000000000001</v>
      </c>
      <c r="H1901">
        <v>0.84257000000000004</v>
      </c>
      <c r="J1901">
        <v>8</v>
      </c>
      <c r="L1901">
        <v>-8</v>
      </c>
      <c r="M1901" t="s">
        <v>13</v>
      </c>
      <c r="N1901">
        <f t="shared" si="239"/>
        <v>48698.690000001574</v>
      </c>
    </row>
    <row r="1902" spans="1:14" x14ac:dyDescent="0.2">
      <c r="A1902" t="s">
        <v>11</v>
      </c>
      <c r="B1902" t="s">
        <v>395</v>
      </c>
      <c r="C1902" t="s">
        <v>28</v>
      </c>
      <c r="D1902" t="s">
        <v>20</v>
      </c>
      <c r="E1902" t="s">
        <v>396</v>
      </c>
      <c r="F1902" t="s">
        <v>392</v>
      </c>
      <c r="G1902">
        <v>0.84543999999999997</v>
      </c>
      <c r="H1902">
        <v>0.84257000000000004</v>
      </c>
      <c r="J1902">
        <v>1</v>
      </c>
      <c r="L1902">
        <v>-1</v>
      </c>
      <c r="M1902" t="s">
        <v>13</v>
      </c>
      <c r="N1902">
        <f t="shared" si="239"/>
        <v>48706.690000001574</v>
      </c>
    </row>
    <row r="1903" spans="1:14" x14ac:dyDescent="0.2">
      <c r="A1903" t="s">
        <v>11</v>
      </c>
      <c r="B1903" t="s">
        <v>397</v>
      </c>
      <c r="C1903" t="s">
        <v>131</v>
      </c>
      <c r="D1903" t="s">
        <v>20</v>
      </c>
      <c r="E1903" t="s">
        <v>398</v>
      </c>
      <c r="F1903" t="s">
        <v>392</v>
      </c>
      <c r="G1903">
        <v>0.84343999999999997</v>
      </c>
      <c r="H1903">
        <v>0.84257000000000004</v>
      </c>
      <c r="J1903">
        <v>4</v>
      </c>
      <c r="L1903">
        <v>-4</v>
      </c>
      <c r="M1903" t="s">
        <v>13</v>
      </c>
      <c r="N1903">
        <f t="shared" si="239"/>
        <v>48707.690000001574</v>
      </c>
    </row>
    <row r="1904" spans="1:14" x14ac:dyDescent="0.2">
      <c r="A1904" t="s">
        <v>11</v>
      </c>
      <c r="B1904" t="s">
        <v>399</v>
      </c>
      <c r="C1904" t="s">
        <v>33</v>
      </c>
      <c r="D1904" t="s">
        <v>20</v>
      </c>
      <c r="E1904" t="s">
        <v>400</v>
      </c>
      <c r="F1904" t="s">
        <v>401</v>
      </c>
      <c r="G1904">
        <v>0.84509999999999996</v>
      </c>
      <c r="H1904">
        <v>0.84558999999999995</v>
      </c>
      <c r="J1904">
        <v>1</v>
      </c>
      <c r="L1904">
        <v>0.92</v>
      </c>
      <c r="M1904" t="s">
        <v>13</v>
      </c>
      <c r="N1904">
        <f t="shared" si="239"/>
        <v>48711.690000001574</v>
      </c>
    </row>
    <row r="1905" spans="1:14" x14ac:dyDescent="0.2">
      <c r="A1905" t="s">
        <v>11</v>
      </c>
      <c r="B1905" t="s">
        <v>402</v>
      </c>
      <c r="C1905" t="s">
        <v>71</v>
      </c>
      <c r="D1905" t="s">
        <v>20</v>
      </c>
      <c r="E1905" t="s">
        <v>403</v>
      </c>
      <c r="F1905" t="s">
        <v>404</v>
      </c>
      <c r="G1905">
        <v>0.84440000000000004</v>
      </c>
      <c r="H1905">
        <v>0.84506999999999999</v>
      </c>
      <c r="J1905">
        <v>2</v>
      </c>
      <c r="L1905">
        <v>1.84</v>
      </c>
      <c r="M1905" t="s">
        <v>13</v>
      </c>
      <c r="N1905">
        <f t="shared" si="239"/>
        <v>48710.770000001576</v>
      </c>
    </row>
    <row r="1906" spans="1:14" x14ac:dyDescent="0.2">
      <c r="A1906" t="s">
        <v>11</v>
      </c>
      <c r="B1906" t="s">
        <v>405</v>
      </c>
      <c r="C1906" t="s">
        <v>28</v>
      </c>
      <c r="D1906" t="s">
        <v>20</v>
      </c>
      <c r="E1906" t="s">
        <v>406</v>
      </c>
      <c r="F1906" t="s">
        <v>404</v>
      </c>
      <c r="G1906">
        <v>0.84521999999999997</v>
      </c>
      <c r="H1906">
        <v>0.84506999999999999</v>
      </c>
      <c r="J1906">
        <v>1</v>
      </c>
      <c r="L1906">
        <v>-1</v>
      </c>
      <c r="M1906" t="s">
        <v>13</v>
      </c>
      <c r="N1906">
        <f t="shared" si="239"/>
        <v>48708.930000001579</v>
      </c>
    </row>
    <row r="1907" spans="1:14" x14ac:dyDescent="0.2">
      <c r="A1907" t="s">
        <v>11</v>
      </c>
      <c r="B1907" t="s">
        <v>407</v>
      </c>
      <c r="C1907" t="s">
        <v>41</v>
      </c>
      <c r="D1907" t="s">
        <v>20</v>
      </c>
      <c r="E1907" t="s">
        <v>408</v>
      </c>
      <c r="F1907" t="s">
        <v>404</v>
      </c>
      <c r="G1907">
        <v>0.84348999999999996</v>
      </c>
      <c r="H1907">
        <v>0.84506999999999999</v>
      </c>
      <c r="J1907">
        <v>4</v>
      </c>
      <c r="L1907">
        <v>3.68</v>
      </c>
      <c r="M1907" t="s">
        <v>13</v>
      </c>
      <c r="N1907">
        <f t="shared" si="239"/>
        <v>48709.930000001579</v>
      </c>
    </row>
    <row r="1908" spans="1:14" x14ac:dyDescent="0.2">
      <c r="A1908" t="s">
        <v>14</v>
      </c>
      <c r="B1908" t="s">
        <v>409</v>
      </c>
      <c r="C1908" t="s">
        <v>79</v>
      </c>
      <c r="D1908" t="s">
        <v>20</v>
      </c>
      <c r="E1908" t="s">
        <v>410</v>
      </c>
      <c r="F1908" t="s">
        <v>411</v>
      </c>
      <c r="G1908">
        <v>0.84497</v>
      </c>
      <c r="H1908">
        <v>0.84447000000000005</v>
      </c>
      <c r="J1908">
        <v>4</v>
      </c>
      <c r="L1908">
        <v>3.64</v>
      </c>
      <c r="M1908" t="s">
        <v>13</v>
      </c>
      <c r="N1908">
        <f t="shared" si="239"/>
        <v>48706.250000001579</v>
      </c>
    </row>
    <row r="1909" spans="1:14" x14ac:dyDescent="0.2">
      <c r="A1909" t="s">
        <v>14</v>
      </c>
      <c r="B1909" t="s">
        <v>412</v>
      </c>
      <c r="C1909" t="s">
        <v>28</v>
      </c>
      <c r="D1909" t="s">
        <v>20</v>
      </c>
      <c r="E1909" t="s">
        <v>413</v>
      </c>
      <c r="F1909" t="s">
        <v>411</v>
      </c>
      <c r="G1909">
        <v>0.84153999999999995</v>
      </c>
      <c r="H1909">
        <v>0.84447000000000005</v>
      </c>
      <c r="J1909">
        <v>1</v>
      </c>
      <c r="L1909">
        <v>-1</v>
      </c>
      <c r="M1909" t="s">
        <v>13</v>
      </c>
      <c r="N1909">
        <f t="shared" si="239"/>
        <v>48702.610000001579</v>
      </c>
    </row>
    <row r="1910" spans="1:14" x14ac:dyDescent="0.2">
      <c r="A1910" t="s">
        <v>14</v>
      </c>
      <c r="B1910" t="s">
        <v>414</v>
      </c>
      <c r="C1910" t="s">
        <v>123</v>
      </c>
      <c r="D1910" t="s">
        <v>20</v>
      </c>
      <c r="E1910" t="s">
        <v>415</v>
      </c>
      <c r="F1910" t="s">
        <v>411</v>
      </c>
      <c r="G1910">
        <v>0.84338999999999997</v>
      </c>
      <c r="H1910">
        <v>0.84447000000000005</v>
      </c>
      <c r="J1910">
        <v>2</v>
      </c>
      <c r="L1910">
        <v>-2</v>
      </c>
      <c r="M1910" t="s">
        <v>13</v>
      </c>
      <c r="N1910">
        <f t="shared" si="239"/>
        <v>48703.610000001579</v>
      </c>
    </row>
    <row r="1911" spans="1:14" x14ac:dyDescent="0.2">
      <c r="A1911" t="s">
        <v>11</v>
      </c>
      <c r="B1911" t="s">
        <v>416</v>
      </c>
      <c r="C1911" t="s">
        <v>28</v>
      </c>
      <c r="D1911" t="s">
        <v>12</v>
      </c>
      <c r="E1911" t="s">
        <v>417</v>
      </c>
      <c r="F1911" t="s">
        <v>418</v>
      </c>
      <c r="G1911">
        <v>0.55937000000000003</v>
      </c>
      <c r="H1911">
        <v>0.55828999999999995</v>
      </c>
      <c r="J1911">
        <v>1</v>
      </c>
      <c r="L1911">
        <v>-1</v>
      </c>
      <c r="M1911" t="s">
        <v>13</v>
      </c>
      <c r="N1911">
        <f t="shared" si="239"/>
        <v>48705.610000001579</v>
      </c>
    </row>
    <row r="1912" spans="1:14" x14ac:dyDescent="0.2">
      <c r="A1912" t="s">
        <v>11</v>
      </c>
      <c r="B1912" t="s">
        <v>419</v>
      </c>
      <c r="C1912" t="s">
        <v>186</v>
      </c>
      <c r="D1912" t="s">
        <v>12</v>
      </c>
      <c r="E1912" t="s">
        <v>420</v>
      </c>
      <c r="F1912" t="s">
        <v>418</v>
      </c>
      <c r="G1912">
        <v>0.55827000000000004</v>
      </c>
      <c r="H1912">
        <v>0.55828999999999995</v>
      </c>
      <c r="J1912">
        <v>2</v>
      </c>
      <c r="L1912">
        <v>1.8</v>
      </c>
      <c r="M1912" t="s">
        <v>13</v>
      </c>
      <c r="N1912">
        <f t="shared" si="239"/>
        <v>48706.610000001579</v>
      </c>
    </row>
    <row r="1913" spans="1:14" x14ac:dyDescent="0.2">
      <c r="A1913" t="s">
        <v>11</v>
      </c>
      <c r="B1913" t="s">
        <v>421</v>
      </c>
      <c r="C1913" t="s">
        <v>139</v>
      </c>
      <c r="D1913" t="s">
        <v>12</v>
      </c>
      <c r="E1913" t="s">
        <v>422</v>
      </c>
      <c r="F1913" t="s">
        <v>423</v>
      </c>
      <c r="G1913">
        <v>0.55730999999999997</v>
      </c>
      <c r="H1913">
        <v>0.55913000000000002</v>
      </c>
      <c r="J1913">
        <v>4</v>
      </c>
      <c r="L1913">
        <v>3.68</v>
      </c>
      <c r="M1913" t="s">
        <v>13</v>
      </c>
      <c r="N1913">
        <f t="shared" si="239"/>
        <v>48704.810000001577</v>
      </c>
    </row>
    <row r="1914" spans="1:14" x14ac:dyDescent="0.2">
      <c r="A1914" t="s">
        <v>11</v>
      </c>
      <c r="B1914" t="s">
        <v>424</v>
      </c>
      <c r="C1914" t="s">
        <v>28</v>
      </c>
      <c r="D1914" t="s">
        <v>12</v>
      </c>
      <c r="E1914" t="s">
        <v>425</v>
      </c>
      <c r="F1914" t="s">
        <v>423</v>
      </c>
      <c r="G1914">
        <v>0.56064999999999998</v>
      </c>
      <c r="H1914">
        <v>0.55913000000000002</v>
      </c>
      <c r="J1914">
        <v>1</v>
      </c>
      <c r="L1914">
        <v>-1</v>
      </c>
      <c r="M1914" t="s">
        <v>13</v>
      </c>
      <c r="N1914">
        <f t="shared" si="239"/>
        <v>48701.130000001576</v>
      </c>
    </row>
    <row r="1915" spans="1:14" x14ac:dyDescent="0.2">
      <c r="A1915" t="s">
        <v>11</v>
      </c>
      <c r="B1915" t="s">
        <v>426</v>
      </c>
      <c r="C1915" t="s">
        <v>123</v>
      </c>
      <c r="D1915" t="s">
        <v>12</v>
      </c>
      <c r="E1915" t="s">
        <v>427</v>
      </c>
      <c r="F1915" t="s">
        <v>423</v>
      </c>
      <c r="G1915">
        <v>0.55876000000000003</v>
      </c>
      <c r="H1915">
        <v>0.55913000000000002</v>
      </c>
      <c r="J1915">
        <v>2</v>
      </c>
      <c r="L1915">
        <v>1.84</v>
      </c>
      <c r="M1915" t="s">
        <v>13</v>
      </c>
      <c r="N1915">
        <f t="shared" si="239"/>
        <v>48702.130000001576</v>
      </c>
    </row>
    <row r="1916" spans="1:14" x14ac:dyDescent="0.2">
      <c r="A1916" t="s">
        <v>14</v>
      </c>
      <c r="B1916" t="s">
        <v>428</v>
      </c>
      <c r="C1916" t="s">
        <v>33</v>
      </c>
      <c r="D1916" t="s">
        <v>12</v>
      </c>
      <c r="E1916" t="s">
        <v>429</v>
      </c>
      <c r="F1916" t="s">
        <v>430</v>
      </c>
      <c r="G1916">
        <v>0.56220999999999999</v>
      </c>
      <c r="H1916">
        <v>0.56096999999999997</v>
      </c>
      <c r="J1916">
        <v>1</v>
      </c>
      <c r="L1916">
        <v>0.92</v>
      </c>
      <c r="M1916" t="s">
        <v>13</v>
      </c>
      <c r="N1916">
        <f t="shared" si="239"/>
        <v>48700.29000000158</v>
      </c>
    </row>
    <row r="1917" spans="1:14" x14ac:dyDescent="0.2">
      <c r="A1917" t="s">
        <v>14</v>
      </c>
      <c r="B1917" t="s">
        <v>431</v>
      </c>
      <c r="C1917" t="s">
        <v>28</v>
      </c>
      <c r="D1917" t="s">
        <v>12</v>
      </c>
      <c r="E1917" t="s">
        <v>432</v>
      </c>
      <c r="F1917" t="s">
        <v>433</v>
      </c>
      <c r="G1917">
        <v>0.56484999999999996</v>
      </c>
      <c r="H1917">
        <v>0.56198999999999999</v>
      </c>
      <c r="J1917">
        <v>1</v>
      </c>
      <c r="L1917">
        <v>0.92</v>
      </c>
      <c r="M1917" t="s">
        <v>13</v>
      </c>
      <c r="N1917">
        <f t="shared" si="239"/>
        <v>48699.370000001582</v>
      </c>
    </row>
    <row r="1918" spans="1:14" x14ac:dyDescent="0.2">
      <c r="A1918" t="s">
        <v>11</v>
      </c>
      <c r="B1918" t="s">
        <v>434</v>
      </c>
      <c r="C1918" t="s">
        <v>28</v>
      </c>
      <c r="D1918" t="s">
        <v>12</v>
      </c>
      <c r="E1918" t="s">
        <v>435</v>
      </c>
      <c r="F1918" t="s">
        <v>436</v>
      </c>
      <c r="G1918">
        <v>0.56484999999999996</v>
      </c>
      <c r="H1918">
        <v>0.56442000000000003</v>
      </c>
      <c r="J1918">
        <v>1</v>
      </c>
      <c r="L1918">
        <v>-1</v>
      </c>
      <c r="M1918" t="s">
        <v>13</v>
      </c>
      <c r="N1918">
        <f t="shared" si="239"/>
        <v>48698.450000001583</v>
      </c>
    </row>
    <row r="1919" spans="1:14" x14ac:dyDescent="0.2">
      <c r="A1919" t="s">
        <v>11</v>
      </c>
      <c r="B1919" t="s">
        <v>437</v>
      </c>
      <c r="C1919" t="s">
        <v>42</v>
      </c>
      <c r="D1919" t="s">
        <v>12</v>
      </c>
      <c r="E1919" t="s">
        <v>438</v>
      </c>
      <c r="F1919" t="s">
        <v>436</v>
      </c>
      <c r="G1919">
        <v>0.56399999999999995</v>
      </c>
      <c r="H1919">
        <v>0.56442000000000003</v>
      </c>
      <c r="J1919">
        <v>2</v>
      </c>
      <c r="L1919">
        <v>1.84</v>
      </c>
      <c r="M1919" t="s">
        <v>13</v>
      </c>
      <c r="N1919">
        <f t="shared" si="239"/>
        <v>48699.450000001583</v>
      </c>
    </row>
    <row r="1920" spans="1:14" x14ac:dyDescent="0.2">
      <c r="A1920" t="s">
        <v>14</v>
      </c>
      <c r="B1920" t="s">
        <v>439</v>
      </c>
      <c r="C1920" t="s">
        <v>126</v>
      </c>
      <c r="D1920" t="s">
        <v>12</v>
      </c>
      <c r="E1920" t="s">
        <v>440</v>
      </c>
      <c r="F1920" t="s">
        <v>441</v>
      </c>
      <c r="G1920">
        <v>0.56386000000000003</v>
      </c>
      <c r="H1920">
        <v>0.56489999999999996</v>
      </c>
      <c r="J1920">
        <v>2</v>
      </c>
      <c r="L1920">
        <v>-2</v>
      </c>
      <c r="M1920" t="s">
        <v>13</v>
      </c>
      <c r="N1920">
        <f t="shared" si="239"/>
        <v>48697.610000001587</v>
      </c>
    </row>
    <row r="1921" spans="1:14" x14ac:dyDescent="0.2">
      <c r="A1921" t="s">
        <v>14</v>
      </c>
      <c r="B1921" t="s">
        <v>442</v>
      </c>
      <c r="C1921" t="s">
        <v>28</v>
      </c>
      <c r="D1921" t="s">
        <v>12</v>
      </c>
      <c r="E1921" t="s">
        <v>443</v>
      </c>
      <c r="F1921" t="s">
        <v>441</v>
      </c>
      <c r="G1921">
        <v>0.56220999999999999</v>
      </c>
      <c r="H1921">
        <v>0.56489999999999996</v>
      </c>
      <c r="J1921">
        <v>1</v>
      </c>
      <c r="L1921">
        <v>-1</v>
      </c>
      <c r="M1921" t="s">
        <v>13</v>
      </c>
      <c r="N1921">
        <f t="shared" si="239"/>
        <v>48699.610000001587</v>
      </c>
    </row>
    <row r="1922" spans="1:14" x14ac:dyDescent="0.2">
      <c r="A1922" t="s">
        <v>11</v>
      </c>
      <c r="B1922" t="s">
        <v>444</v>
      </c>
      <c r="C1922" t="s">
        <v>84</v>
      </c>
      <c r="D1922" t="s">
        <v>12</v>
      </c>
      <c r="E1922" t="s">
        <v>445</v>
      </c>
      <c r="F1922" t="s">
        <v>446</v>
      </c>
      <c r="G1922">
        <v>0.56069999999999998</v>
      </c>
      <c r="H1922">
        <v>0.56220000000000003</v>
      </c>
      <c r="J1922">
        <v>2</v>
      </c>
      <c r="L1922">
        <v>1.84</v>
      </c>
      <c r="M1922" t="s">
        <v>13</v>
      </c>
      <c r="N1922">
        <f t="shared" si="239"/>
        <v>48700.610000001587</v>
      </c>
    </row>
    <row r="1923" spans="1:14" x14ac:dyDescent="0.2">
      <c r="A1923" t="s">
        <v>11</v>
      </c>
      <c r="B1923" t="s">
        <v>447</v>
      </c>
      <c r="C1923" t="s">
        <v>34</v>
      </c>
      <c r="D1923" t="s">
        <v>12</v>
      </c>
      <c r="E1923" t="s">
        <v>448</v>
      </c>
      <c r="F1923" t="s">
        <v>446</v>
      </c>
      <c r="G1923">
        <v>0.56179999999999997</v>
      </c>
      <c r="H1923">
        <v>0.56220000000000003</v>
      </c>
      <c r="J1923">
        <v>1</v>
      </c>
      <c r="L1923">
        <v>0.92</v>
      </c>
      <c r="M1923" t="s">
        <v>13</v>
      </c>
      <c r="N1923">
        <f t="shared" si="239"/>
        <v>48698.77000000159</v>
      </c>
    </row>
    <row r="1924" spans="1:14" x14ac:dyDescent="0.2">
      <c r="A1924" t="s">
        <v>14</v>
      </c>
      <c r="B1924" t="s">
        <v>449</v>
      </c>
      <c r="C1924" t="s">
        <v>28</v>
      </c>
      <c r="D1924" t="s">
        <v>12</v>
      </c>
      <c r="E1924" t="s">
        <v>450</v>
      </c>
      <c r="F1924" t="s">
        <v>451</v>
      </c>
      <c r="G1924">
        <v>0.56118999999999997</v>
      </c>
      <c r="H1924">
        <v>0.56198000000000004</v>
      </c>
      <c r="J1924">
        <v>1</v>
      </c>
      <c r="L1924">
        <v>-1</v>
      </c>
      <c r="M1924" t="s">
        <v>13</v>
      </c>
      <c r="N1924">
        <f t="shared" ref="N1924:N1987" si="240">N1923-L1923</f>
        <v>48697.850000001592</v>
      </c>
    </row>
    <row r="1925" spans="1:14" x14ac:dyDescent="0.2">
      <c r="A1925" t="s">
        <v>14</v>
      </c>
      <c r="B1925" t="s">
        <v>452</v>
      </c>
      <c r="C1925" t="s">
        <v>63</v>
      </c>
      <c r="D1925" t="s">
        <v>12</v>
      </c>
      <c r="E1925" t="s">
        <v>453</v>
      </c>
      <c r="F1925" t="s">
        <v>451</v>
      </c>
      <c r="G1925">
        <v>0.56381000000000003</v>
      </c>
      <c r="H1925">
        <v>0.56198000000000004</v>
      </c>
      <c r="J1925">
        <v>2</v>
      </c>
      <c r="L1925">
        <v>1.84</v>
      </c>
      <c r="M1925" t="s">
        <v>13</v>
      </c>
      <c r="N1925">
        <f t="shared" si="240"/>
        <v>48698.850000001592</v>
      </c>
    </row>
    <row r="1926" spans="1:14" x14ac:dyDescent="0.2">
      <c r="A1926" t="s">
        <v>14</v>
      </c>
      <c r="B1926" t="s">
        <v>454</v>
      </c>
      <c r="C1926" t="s">
        <v>28</v>
      </c>
      <c r="D1926" t="s">
        <v>12</v>
      </c>
      <c r="E1926" t="s">
        <v>455</v>
      </c>
      <c r="F1926" t="s">
        <v>456</v>
      </c>
      <c r="G1926">
        <v>0.56408000000000003</v>
      </c>
      <c r="H1926">
        <v>0.56181000000000003</v>
      </c>
      <c r="J1926">
        <v>1</v>
      </c>
      <c r="L1926">
        <v>0.92</v>
      </c>
      <c r="M1926" t="s">
        <v>13</v>
      </c>
      <c r="N1926">
        <f t="shared" si="240"/>
        <v>48697.010000001595</v>
      </c>
    </row>
    <row r="1927" spans="1:14" x14ac:dyDescent="0.2">
      <c r="A1927" t="s">
        <v>14</v>
      </c>
      <c r="B1927" t="s">
        <v>457</v>
      </c>
      <c r="C1927" t="s">
        <v>28</v>
      </c>
      <c r="D1927" t="s">
        <v>12</v>
      </c>
      <c r="E1927" t="s">
        <v>458</v>
      </c>
      <c r="F1927" t="s">
        <v>459</v>
      </c>
      <c r="G1927">
        <v>0.56732000000000005</v>
      </c>
      <c r="H1927">
        <v>0.56389999999999996</v>
      </c>
      <c r="J1927">
        <v>1</v>
      </c>
      <c r="L1927">
        <v>0.92</v>
      </c>
      <c r="M1927" t="s">
        <v>13</v>
      </c>
      <c r="N1927">
        <f t="shared" si="240"/>
        <v>48696.090000001597</v>
      </c>
    </row>
    <row r="1928" spans="1:14" x14ac:dyDescent="0.2">
      <c r="A1928" t="s">
        <v>11</v>
      </c>
      <c r="B1928" t="s">
        <v>460</v>
      </c>
      <c r="C1928" t="s">
        <v>128</v>
      </c>
      <c r="D1928" t="s">
        <v>12</v>
      </c>
      <c r="E1928" t="s">
        <v>461</v>
      </c>
      <c r="F1928" t="s">
        <v>462</v>
      </c>
      <c r="G1928">
        <v>0.56899</v>
      </c>
      <c r="H1928">
        <v>0.56850000000000001</v>
      </c>
      <c r="J1928">
        <v>2</v>
      </c>
      <c r="L1928">
        <v>-2</v>
      </c>
      <c r="M1928" t="s">
        <v>13</v>
      </c>
      <c r="N1928">
        <f t="shared" si="240"/>
        <v>48695.170000001599</v>
      </c>
    </row>
    <row r="1929" spans="1:14" x14ac:dyDescent="0.2">
      <c r="A1929" t="s">
        <v>11</v>
      </c>
      <c r="B1929" t="s">
        <v>463</v>
      </c>
      <c r="C1929" t="s">
        <v>28</v>
      </c>
      <c r="D1929" t="s">
        <v>12</v>
      </c>
      <c r="E1929" t="s">
        <v>464</v>
      </c>
      <c r="F1929" t="s">
        <v>462</v>
      </c>
      <c r="G1929">
        <v>0.57047999999999999</v>
      </c>
      <c r="H1929">
        <v>0.56850000000000001</v>
      </c>
      <c r="J1929">
        <v>1</v>
      </c>
      <c r="L1929">
        <v>-1</v>
      </c>
      <c r="M1929" t="s">
        <v>13</v>
      </c>
      <c r="N1929">
        <f t="shared" si="240"/>
        <v>48697.170000001599</v>
      </c>
    </row>
    <row r="1930" spans="1:14" x14ac:dyDescent="0.2">
      <c r="A1930" t="s">
        <v>11</v>
      </c>
      <c r="B1930" t="s">
        <v>465</v>
      </c>
      <c r="C1930" t="s">
        <v>28</v>
      </c>
      <c r="D1930" t="s">
        <v>12</v>
      </c>
      <c r="E1930" t="s">
        <v>466</v>
      </c>
      <c r="F1930" t="s">
        <v>467</v>
      </c>
      <c r="G1930">
        <v>0.56847000000000003</v>
      </c>
      <c r="H1930">
        <v>0.57052000000000003</v>
      </c>
      <c r="J1930">
        <v>1</v>
      </c>
      <c r="L1930">
        <v>0.92</v>
      </c>
      <c r="M1930" t="s">
        <v>13</v>
      </c>
      <c r="N1930">
        <f t="shared" si="240"/>
        <v>48698.170000001599</v>
      </c>
    </row>
    <row r="1931" spans="1:14" x14ac:dyDescent="0.2">
      <c r="A1931" t="s">
        <v>14</v>
      </c>
      <c r="B1931" t="s">
        <v>468</v>
      </c>
      <c r="C1931" t="s">
        <v>40</v>
      </c>
      <c r="D1931" t="s">
        <v>12</v>
      </c>
      <c r="E1931" t="s">
        <v>469</v>
      </c>
      <c r="F1931" t="s">
        <v>470</v>
      </c>
      <c r="G1931">
        <v>0.56815000000000004</v>
      </c>
      <c r="H1931">
        <v>0.56842000000000004</v>
      </c>
      <c r="J1931">
        <v>2</v>
      </c>
      <c r="L1931">
        <v>-2</v>
      </c>
      <c r="M1931" t="s">
        <v>13</v>
      </c>
      <c r="N1931">
        <f t="shared" si="240"/>
        <v>48697.250000001601</v>
      </c>
    </row>
    <row r="1932" spans="1:14" x14ac:dyDescent="0.2">
      <c r="A1932" t="s">
        <v>14</v>
      </c>
      <c r="B1932" t="s">
        <v>471</v>
      </c>
      <c r="C1932" t="s">
        <v>28</v>
      </c>
      <c r="D1932" t="s">
        <v>12</v>
      </c>
      <c r="E1932" t="s">
        <v>472</v>
      </c>
      <c r="F1932" t="s">
        <v>470</v>
      </c>
      <c r="G1932">
        <v>0.56638999999999995</v>
      </c>
      <c r="H1932">
        <v>0.56842000000000004</v>
      </c>
      <c r="J1932">
        <v>1</v>
      </c>
      <c r="L1932">
        <v>-1</v>
      </c>
      <c r="M1932" t="s">
        <v>13</v>
      </c>
      <c r="N1932">
        <f t="shared" si="240"/>
        <v>48699.250000001601</v>
      </c>
    </row>
    <row r="1933" spans="1:14" x14ac:dyDescent="0.2">
      <c r="A1933" t="s">
        <v>14</v>
      </c>
      <c r="B1933" t="s">
        <v>473</v>
      </c>
      <c r="C1933" t="s">
        <v>28</v>
      </c>
      <c r="D1933" t="s">
        <v>12</v>
      </c>
      <c r="E1933" t="s">
        <v>474</v>
      </c>
      <c r="F1933" t="s">
        <v>475</v>
      </c>
      <c r="G1933">
        <v>0.5675</v>
      </c>
      <c r="H1933">
        <v>0.56589999999999996</v>
      </c>
      <c r="J1933">
        <v>1</v>
      </c>
      <c r="L1933">
        <v>0.92</v>
      </c>
      <c r="M1933" t="s">
        <v>13</v>
      </c>
      <c r="N1933">
        <f t="shared" si="240"/>
        <v>48700.250000001601</v>
      </c>
    </row>
    <row r="1934" spans="1:14" x14ac:dyDescent="0.2">
      <c r="A1934" t="s">
        <v>14</v>
      </c>
      <c r="B1934" t="s">
        <v>476</v>
      </c>
      <c r="C1934" t="s">
        <v>28</v>
      </c>
      <c r="D1934" t="s">
        <v>12</v>
      </c>
      <c r="E1934" t="s">
        <v>477</v>
      </c>
      <c r="F1934" t="s">
        <v>478</v>
      </c>
      <c r="G1934">
        <v>0.56920000000000004</v>
      </c>
      <c r="H1934">
        <v>0.56723000000000001</v>
      </c>
      <c r="J1934">
        <v>1</v>
      </c>
      <c r="L1934">
        <v>0.92</v>
      </c>
      <c r="M1934" t="s">
        <v>13</v>
      </c>
      <c r="N1934">
        <f t="shared" si="240"/>
        <v>48699.330000001602</v>
      </c>
    </row>
    <row r="1935" spans="1:14" x14ac:dyDescent="0.2">
      <c r="A1935" t="s">
        <v>14</v>
      </c>
      <c r="B1935" t="s">
        <v>479</v>
      </c>
      <c r="C1935" t="s">
        <v>154</v>
      </c>
      <c r="D1935" t="s">
        <v>20</v>
      </c>
      <c r="E1935" t="s">
        <v>480</v>
      </c>
      <c r="F1935" t="s">
        <v>481</v>
      </c>
      <c r="G1935">
        <v>0.84787999999999997</v>
      </c>
      <c r="H1935">
        <v>0.85211000000000003</v>
      </c>
      <c r="J1935">
        <v>2</v>
      </c>
      <c r="L1935">
        <v>-2</v>
      </c>
      <c r="M1935" t="s">
        <v>13</v>
      </c>
      <c r="N1935">
        <f t="shared" si="240"/>
        <v>48698.410000001604</v>
      </c>
    </row>
    <row r="1936" spans="1:14" x14ac:dyDescent="0.2">
      <c r="A1936" t="s">
        <v>14</v>
      </c>
      <c r="B1936" t="s">
        <v>482</v>
      </c>
      <c r="C1936" t="s">
        <v>83</v>
      </c>
      <c r="D1936" t="s">
        <v>20</v>
      </c>
      <c r="E1936" t="s">
        <v>483</v>
      </c>
      <c r="F1936" t="s">
        <v>481</v>
      </c>
      <c r="G1936">
        <v>0.84880999999999995</v>
      </c>
      <c r="H1936">
        <v>0.85211000000000003</v>
      </c>
      <c r="J1936">
        <v>4</v>
      </c>
      <c r="L1936">
        <v>-4</v>
      </c>
      <c r="M1936" t="s">
        <v>13</v>
      </c>
      <c r="N1936">
        <f t="shared" si="240"/>
        <v>48700.410000001604</v>
      </c>
    </row>
    <row r="1937" spans="1:14" x14ac:dyDescent="0.2">
      <c r="A1937" t="s">
        <v>14</v>
      </c>
      <c r="B1937" t="s">
        <v>484</v>
      </c>
      <c r="C1937" t="s">
        <v>43</v>
      </c>
      <c r="D1937" t="s">
        <v>20</v>
      </c>
      <c r="E1937" t="s">
        <v>485</v>
      </c>
      <c r="F1937" t="s">
        <v>481</v>
      </c>
      <c r="G1937">
        <v>0.84955000000000003</v>
      </c>
      <c r="H1937">
        <v>0.85211000000000003</v>
      </c>
      <c r="J1937">
        <v>8</v>
      </c>
      <c r="L1937">
        <v>-8</v>
      </c>
      <c r="M1937" t="s">
        <v>13</v>
      </c>
      <c r="N1937">
        <f t="shared" si="240"/>
        <v>48704.410000001604</v>
      </c>
    </row>
    <row r="1938" spans="1:14" x14ac:dyDescent="0.2">
      <c r="A1938" t="s">
        <v>14</v>
      </c>
      <c r="B1938" t="s">
        <v>486</v>
      </c>
      <c r="C1938" t="s">
        <v>28</v>
      </c>
      <c r="D1938" t="s">
        <v>20</v>
      </c>
      <c r="E1938" t="s">
        <v>487</v>
      </c>
      <c r="F1938" t="s">
        <v>481</v>
      </c>
      <c r="G1938">
        <v>0.84719999999999995</v>
      </c>
      <c r="H1938">
        <v>0.85211000000000003</v>
      </c>
      <c r="J1938">
        <v>1</v>
      </c>
      <c r="L1938">
        <v>-1</v>
      </c>
      <c r="M1938" t="s">
        <v>13</v>
      </c>
      <c r="N1938">
        <f t="shared" si="240"/>
        <v>48712.410000001604</v>
      </c>
    </row>
    <row r="1939" spans="1:14" x14ac:dyDescent="0.2">
      <c r="A1939" t="s">
        <v>11</v>
      </c>
      <c r="B1939" t="s">
        <v>488</v>
      </c>
      <c r="C1939" t="s">
        <v>127</v>
      </c>
      <c r="D1939" t="s">
        <v>20</v>
      </c>
      <c r="E1939" t="s">
        <v>489</v>
      </c>
      <c r="F1939" t="s">
        <v>490</v>
      </c>
      <c r="G1939">
        <v>0.84645000000000004</v>
      </c>
      <c r="H1939">
        <v>0.84699999999999998</v>
      </c>
      <c r="J1939">
        <v>4</v>
      </c>
      <c r="L1939">
        <v>3.68</v>
      </c>
      <c r="M1939" t="s">
        <v>13</v>
      </c>
      <c r="N1939">
        <f t="shared" si="240"/>
        <v>48713.410000001604</v>
      </c>
    </row>
    <row r="1940" spans="1:14" x14ac:dyDescent="0.2">
      <c r="A1940" t="s">
        <v>11</v>
      </c>
      <c r="B1940" t="s">
        <v>491</v>
      </c>
      <c r="C1940" t="s">
        <v>36</v>
      </c>
      <c r="D1940" t="s">
        <v>20</v>
      </c>
      <c r="E1940" t="s">
        <v>492</v>
      </c>
      <c r="F1940" t="s">
        <v>490</v>
      </c>
      <c r="G1940">
        <v>0.84746999999999995</v>
      </c>
      <c r="H1940">
        <v>0.84699999999999998</v>
      </c>
      <c r="J1940">
        <v>2</v>
      </c>
      <c r="L1940">
        <v>-2</v>
      </c>
      <c r="M1940" t="s">
        <v>13</v>
      </c>
      <c r="N1940">
        <f t="shared" si="240"/>
        <v>48709.730000001604</v>
      </c>
    </row>
    <row r="1941" spans="1:14" x14ac:dyDescent="0.2">
      <c r="A1941" t="s">
        <v>11</v>
      </c>
      <c r="B1941" t="s">
        <v>493</v>
      </c>
      <c r="C1941" t="s">
        <v>146</v>
      </c>
      <c r="D1941" t="s">
        <v>20</v>
      </c>
      <c r="E1941" t="s">
        <v>494</v>
      </c>
      <c r="F1941" t="s">
        <v>490</v>
      </c>
      <c r="G1941">
        <v>0.84565999999999997</v>
      </c>
      <c r="H1941">
        <v>0.84699999999999998</v>
      </c>
      <c r="J1941">
        <v>8</v>
      </c>
      <c r="L1941">
        <v>7.36</v>
      </c>
      <c r="M1941" t="s">
        <v>13</v>
      </c>
      <c r="N1941">
        <f t="shared" si="240"/>
        <v>48711.730000001604</v>
      </c>
    </row>
    <row r="1942" spans="1:14" x14ac:dyDescent="0.2">
      <c r="A1942" t="s">
        <v>11</v>
      </c>
      <c r="B1942" t="s">
        <v>495</v>
      </c>
      <c r="C1942" t="s">
        <v>28</v>
      </c>
      <c r="D1942" t="s">
        <v>20</v>
      </c>
      <c r="E1942" t="s">
        <v>496</v>
      </c>
      <c r="F1942" t="s">
        <v>490</v>
      </c>
      <c r="G1942">
        <v>0.84823999999999999</v>
      </c>
      <c r="H1942">
        <v>0.84699999999999998</v>
      </c>
      <c r="J1942">
        <v>1</v>
      </c>
      <c r="L1942">
        <v>-1</v>
      </c>
      <c r="M1942" t="s">
        <v>13</v>
      </c>
      <c r="N1942">
        <f t="shared" si="240"/>
        <v>48704.370000001603</v>
      </c>
    </row>
    <row r="1943" spans="1:14" x14ac:dyDescent="0.2">
      <c r="A1943" t="s">
        <v>14</v>
      </c>
      <c r="B1943" t="s">
        <v>497</v>
      </c>
      <c r="C1943" t="s">
        <v>36</v>
      </c>
      <c r="D1943" t="s">
        <v>37</v>
      </c>
      <c r="E1943" t="s">
        <v>498</v>
      </c>
      <c r="F1943" t="s">
        <v>499</v>
      </c>
      <c r="G1943">
        <v>1.87906</v>
      </c>
      <c r="H1943">
        <v>1.8770800000000001</v>
      </c>
      <c r="J1943">
        <v>2</v>
      </c>
      <c r="L1943">
        <v>1.72</v>
      </c>
      <c r="M1943" t="s">
        <v>13</v>
      </c>
      <c r="N1943">
        <f t="shared" si="240"/>
        <v>48705.370000001603</v>
      </c>
    </row>
    <row r="1944" spans="1:14" x14ac:dyDescent="0.2">
      <c r="A1944" t="s">
        <v>14</v>
      </c>
      <c r="B1944" t="s">
        <v>500</v>
      </c>
      <c r="C1944" t="s">
        <v>28</v>
      </c>
      <c r="D1944" t="s">
        <v>37</v>
      </c>
      <c r="E1944" t="s">
        <v>501</v>
      </c>
      <c r="F1944" t="s">
        <v>499</v>
      </c>
      <c r="G1944">
        <v>1.8775900000000001</v>
      </c>
      <c r="H1944">
        <v>1.8770800000000001</v>
      </c>
      <c r="J1944">
        <v>1</v>
      </c>
      <c r="L1944">
        <v>0.91</v>
      </c>
      <c r="M1944" t="s">
        <v>13</v>
      </c>
      <c r="N1944">
        <f t="shared" si="240"/>
        <v>48703.650000001602</v>
      </c>
    </row>
    <row r="1945" spans="1:14" x14ac:dyDescent="0.2">
      <c r="A1945" t="s">
        <v>14</v>
      </c>
      <c r="B1945" t="s">
        <v>502</v>
      </c>
      <c r="C1945" t="s">
        <v>135</v>
      </c>
      <c r="D1945" t="s">
        <v>37</v>
      </c>
      <c r="E1945" t="s">
        <v>503</v>
      </c>
      <c r="F1945" t="s">
        <v>504</v>
      </c>
      <c r="G1945">
        <v>1.88472</v>
      </c>
      <c r="H1945">
        <v>1.87775</v>
      </c>
      <c r="J1945">
        <v>2</v>
      </c>
      <c r="L1945">
        <v>1.78</v>
      </c>
      <c r="M1945" t="s">
        <v>13</v>
      </c>
      <c r="N1945">
        <f t="shared" si="240"/>
        <v>48702.740000001599</v>
      </c>
    </row>
    <row r="1946" spans="1:14" x14ac:dyDescent="0.2">
      <c r="A1946" t="s">
        <v>14</v>
      </c>
      <c r="B1946" t="s">
        <v>505</v>
      </c>
      <c r="C1946" t="s">
        <v>28</v>
      </c>
      <c r="D1946" t="s">
        <v>37</v>
      </c>
      <c r="E1946" t="s">
        <v>506</v>
      </c>
      <c r="F1946" t="s">
        <v>504</v>
      </c>
      <c r="G1946">
        <v>1.8833500000000001</v>
      </c>
      <c r="H1946">
        <v>1.87775</v>
      </c>
      <c r="J1946">
        <v>1</v>
      </c>
      <c r="L1946">
        <v>0.91</v>
      </c>
      <c r="M1946" t="s">
        <v>13</v>
      </c>
      <c r="N1946">
        <f t="shared" si="240"/>
        <v>48700.9600000016</v>
      </c>
    </row>
    <row r="1947" spans="1:14" x14ac:dyDescent="0.2">
      <c r="A1947" t="s">
        <v>11</v>
      </c>
      <c r="B1947" t="s">
        <v>507</v>
      </c>
      <c r="C1947" t="s">
        <v>125</v>
      </c>
      <c r="D1947" t="s">
        <v>37</v>
      </c>
      <c r="E1947" t="s">
        <v>508</v>
      </c>
      <c r="F1947" t="s">
        <v>509</v>
      </c>
      <c r="G1947">
        <v>1.88306</v>
      </c>
      <c r="H1947">
        <v>1.88341</v>
      </c>
      <c r="J1947">
        <v>4</v>
      </c>
      <c r="L1947">
        <v>3.64</v>
      </c>
      <c r="M1947" t="s">
        <v>13</v>
      </c>
      <c r="N1947">
        <f t="shared" si="240"/>
        <v>48700.050000001596</v>
      </c>
    </row>
    <row r="1948" spans="1:14" x14ac:dyDescent="0.2">
      <c r="A1948" t="s">
        <v>11</v>
      </c>
      <c r="B1948" t="s">
        <v>510</v>
      </c>
      <c r="C1948" t="s">
        <v>28</v>
      </c>
      <c r="D1948" t="s">
        <v>37</v>
      </c>
      <c r="E1948" t="s">
        <v>511</v>
      </c>
      <c r="F1948" t="s">
        <v>509</v>
      </c>
      <c r="G1948">
        <v>1.8874</v>
      </c>
      <c r="H1948">
        <v>1.88341</v>
      </c>
      <c r="J1948">
        <v>1</v>
      </c>
      <c r="L1948">
        <v>-1</v>
      </c>
      <c r="M1948" t="s">
        <v>13</v>
      </c>
      <c r="N1948">
        <f t="shared" si="240"/>
        <v>48696.410000001597</v>
      </c>
    </row>
    <row r="1949" spans="1:14" x14ac:dyDescent="0.2">
      <c r="A1949" t="s">
        <v>11</v>
      </c>
      <c r="B1949" t="s">
        <v>512</v>
      </c>
      <c r="C1949" t="s">
        <v>123</v>
      </c>
      <c r="D1949" t="s">
        <v>37</v>
      </c>
      <c r="E1949" t="s">
        <v>513</v>
      </c>
      <c r="F1949" t="s">
        <v>509</v>
      </c>
      <c r="G1949">
        <v>1.88517</v>
      </c>
      <c r="H1949">
        <v>1.88341</v>
      </c>
      <c r="J1949">
        <v>2</v>
      </c>
      <c r="L1949">
        <v>-2</v>
      </c>
      <c r="M1949" t="s">
        <v>13</v>
      </c>
      <c r="N1949">
        <f t="shared" si="240"/>
        <v>48697.410000001597</v>
      </c>
    </row>
    <row r="1950" spans="1:14" x14ac:dyDescent="0.2">
      <c r="A1950" t="s">
        <v>14</v>
      </c>
      <c r="B1950" t="s">
        <v>514</v>
      </c>
      <c r="C1950" t="s">
        <v>74</v>
      </c>
      <c r="D1950" t="s">
        <v>37</v>
      </c>
      <c r="E1950" t="s">
        <v>515</v>
      </c>
      <c r="F1950" t="s">
        <v>516</v>
      </c>
      <c r="G1950">
        <v>1.88696</v>
      </c>
      <c r="H1950">
        <v>1.88689</v>
      </c>
      <c r="J1950">
        <v>4</v>
      </c>
      <c r="L1950">
        <v>3.68</v>
      </c>
      <c r="M1950" t="s">
        <v>13</v>
      </c>
      <c r="N1950">
        <f t="shared" si="240"/>
        <v>48699.410000001597</v>
      </c>
    </row>
    <row r="1951" spans="1:14" x14ac:dyDescent="0.2">
      <c r="A1951" t="s">
        <v>14</v>
      </c>
      <c r="B1951" t="s">
        <v>517</v>
      </c>
      <c r="C1951" t="s">
        <v>149</v>
      </c>
      <c r="D1951" t="s">
        <v>37</v>
      </c>
      <c r="E1951" t="s">
        <v>518</v>
      </c>
      <c r="F1951" t="s">
        <v>516</v>
      </c>
      <c r="G1951">
        <v>1.8842399999999999</v>
      </c>
      <c r="H1951">
        <v>1.88689</v>
      </c>
      <c r="J1951">
        <v>2</v>
      </c>
      <c r="L1951">
        <v>-2</v>
      </c>
      <c r="M1951" t="s">
        <v>13</v>
      </c>
      <c r="N1951">
        <f t="shared" si="240"/>
        <v>48695.730000001597</v>
      </c>
    </row>
    <row r="1952" spans="1:14" x14ac:dyDescent="0.2">
      <c r="A1952" t="s">
        <v>14</v>
      </c>
      <c r="B1952" t="s">
        <v>519</v>
      </c>
      <c r="C1952" t="s">
        <v>28</v>
      </c>
      <c r="D1952" t="s">
        <v>37</v>
      </c>
      <c r="E1952" t="s">
        <v>520</v>
      </c>
      <c r="F1952" t="s">
        <v>516</v>
      </c>
      <c r="G1952">
        <v>1.88242</v>
      </c>
      <c r="H1952">
        <v>1.88689</v>
      </c>
      <c r="J1952">
        <v>1</v>
      </c>
      <c r="L1952">
        <v>-1</v>
      </c>
      <c r="M1952" t="s">
        <v>13</v>
      </c>
      <c r="N1952">
        <f t="shared" si="240"/>
        <v>48697.730000001597</v>
      </c>
    </row>
    <row r="1953" spans="1:14" x14ac:dyDescent="0.2">
      <c r="A1953" t="s">
        <v>14</v>
      </c>
      <c r="B1953" t="s">
        <v>521</v>
      </c>
      <c r="C1953" t="s">
        <v>34</v>
      </c>
      <c r="D1953" t="s">
        <v>37</v>
      </c>
      <c r="E1953" t="s">
        <v>522</v>
      </c>
      <c r="F1953" t="s">
        <v>523</v>
      </c>
      <c r="G1953">
        <v>1.88944</v>
      </c>
      <c r="H1953">
        <v>1.88293</v>
      </c>
      <c r="J1953">
        <v>1</v>
      </c>
      <c r="L1953">
        <v>0.92</v>
      </c>
      <c r="M1953" t="s">
        <v>13</v>
      </c>
      <c r="N1953">
        <f t="shared" si="240"/>
        <v>48698.730000001597</v>
      </c>
    </row>
    <row r="1954" spans="1:14" x14ac:dyDescent="0.2">
      <c r="A1954" t="s">
        <v>11</v>
      </c>
      <c r="B1954" t="s">
        <v>524</v>
      </c>
      <c r="C1954" t="s">
        <v>28</v>
      </c>
      <c r="D1954" t="s">
        <v>37</v>
      </c>
      <c r="E1954" t="s">
        <v>525</v>
      </c>
      <c r="F1954" t="s">
        <v>526</v>
      </c>
      <c r="G1954">
        <v>1.89008</v>
      </c>
      <c r="H1954">
        <v>1.8898600000000001</v>
      </c>
      <c r="J1954">
        <v>1</v>
      </c>
      <c r="L1954">
        <v>-1</v>
      </c>
      <c r="M1954" t="s">
        <v>13</v>
      </c>
      <c r="N1954">
        <f t="shared" si="240"/>
        <v>48697.810000001598</v>
      </c>
    </row>
    <row r="1955" spans="1:14" x14ac:dyDescent="0.2">
      <c r="A1955" t="s">
        <v>11</v>
      </c>
      <c r="B1955" t="s">
        <v>527</v>
      </c>
      <c r="C1955" t="s">
        <v>139</v>
      </c>
      <c r="D1955" t="s">
        <v>37</v>
      </c>
      <c r="E1955" t="s">
        <v>528</v>
      </c>
      <c r="F1955" t="s">
        <v>526</v>
      </c>
      <c r="G1955">
        <v>1.8889800000000001</v>
      </c>
      <c r="H1955">
        <v>1.8898600000000001</v>
      </c>
      <c r="J1955">
        <v>2</v>
      </c>
      <c r="L1955">
        <v>1.84</v>
      </c>
      <c r="M1955" t="s">
        <v>13</v>
      </c>
      <c r="N1955">
        <f t="shared" si="240"/>
        <v>48698.810000001598</v>
      </c>
    </row>
    <row r="1956" spans="1:14" x14ac:dyDescent="0.2">
      <c r="A1956" t="s">
        <v>11</v>
      </c>
      <c r="B1956" t="s">
        <v>529</v>
      </c>
      <c r="C1956" t="s">
        <v>73</v>
      </c>
      <c r="D1956" t="s">
        <v>37</v>
      </c>
      <c r="E1956" t="s">
        <v>530</v>
      </c>
      <c r="F1956" t="s">
        <v>531</v>
      </c>
      <c r="G1956">
        <v>1.8867100000000001</v>
      </c>
      <c r="H1956">
        <v>1.8900699999999999</v>
      </c>
      <c r="J1956">
        <v>4</v>
      </c>
      <c r="L1956">
        <v>3.68</v>
      </c>
      <c r="M1956" t="s">
        <v>13</v>
      </c>
      <c r="N1956">
        <f t="shared" si="240"/>
        <v>48696.970000001602</v>
      </c>
    </row>
    <row r="1957" spans="1:14" x14ac:dyDescent="0.2">
      <c r="A1957" t="s">
        <v>11</v>
      </c>
      <c r="B1957" t="s">
        <v>532</v>
      </c>
      <c r="C1957" t="s">
        <v>123</v>
      </c>
      <c r="D1957" t="s">
        <v>37</v>
      </c>
      <c r="E1957" t="s">
        <v>533</v>
      </c>
      <c r="F1957" t="s">
        <v>531</v>
      </c>
      <c r="G1957">
        <v>1.8876500000000001</v>
      </c>
      <c r="H1957">
        <v>1.8900699999999999</v>
      </c>
      <c r="J1957">
        <v>2</v>
      </c>
      <c r="L1957">
        <v>1.84</v>
      </c>
      <c r="M1957" t="s">
        <v>13</v>
      </c>
      <c r="N1957">
        <f t="shared" si="240"/>
        <v>48693.290000001602</v>
      </c>
    </row>
    <row r="1958" spans="1:14" x14ac:dyDescent="0.2">
      <c r="A1958" t="s">
        <v>11</v>
      </c>
      <c r="B1958" t="s">
        <v>534</v>
      </c>
      <c r="C1958" t="s">
        <v>28</v>
      </c>
      <c r="D1958" t="s">
        <v>37</v>
      </c>
      <c r="E1958" t="s">
        <v>535</v>
      </c>
      <c r="F1958" t="s">
        <v>531</v>
      </c>
      <c r="G1958">
        <v>1.8891100000000001</v>
      </c>
      <c r="H1958">
        <v>1.8900699999999999</v>
      </c>
      <c r="J1958">
        <v>1</v>
      </c>
      <c r="L1958">
        <v>0.92</v>
      </c>
      <c r="M1958" t="s">
        <v>13</v>
      </c>
      <c r="N1958">
        <f t="shared" si="240"/>
        <v>48691.450000001605</v>
      </c>
    </row>
    <row r="1959" spans="1:14" x14ac:dyDescent="0.2">
      <c r="A1959" t="s">
        <v>11</v>
      </c>
      <c r="B1959" t="s">
        <v>536</v>
      </c>
      <c r="C1959" t="s">
        <v>28</v>
      </c>
      <c r="D1959" t="s">
        <v>37</v>
      </c>
      <c r="E1959" t="s">
        <v>537</v>
      </c>
      <c r="F1959" t="s">
        <v>538</v>
      </c>
      <c r="G1959">
        <v>1.8857699999999999</v>
      </c>
      <c r="H1959">
        <v>1.88913</v>
      </c>
      <c r="J1959">
        <v>1</v>
      </c>
      <c r="L1959">
        <v>0.92</v>
      </c>
      <c r="M1959" t="s">
        <v>13</v>
      </c>
      <c r="N1959">
        <f t="shared" si="240"/>
        <v>48690.530000001607</v>
      </c>
    </row>
    <row r="1960" spans="1:14" x14ac:dyDescent="0.2">
      <c r="A1960" t="s">
        <v>11</v>
      </c>
      <c r="B1960" t="s">
        <v>539</v>
      </c>
      <c r="C1960" t="s">
        <v>34</v>
      </c>
      <c r="D1960" t="s">
        <v>20</v>
      </c>
      <c r="E1960" t="s">
        <v>540</v>
      </c>
      <c r="F1960" t="s">
        <v>541</v>
      </c>
      <c r="G1960">
        <v>0.84704000000000002</v>
      </c>
      <c r="H1960">
        <v>0.84709999999999996</v>
      </c>
      <c r="J1960">
        <v>1</v>
      </c>
      <c r="L1960">
        <v>0.92</v>
      </c>
      <c r="M1960" t="s">
        <v>13</v>
      </c>
      <c r="N1960">
        <f t="shared" si="240"/>
        <v>48689.610000001609</v>
      </c>
    </row>
    <row r="1961" spans="1:14" x14ac:dyDescent="0.2">
      <c r="A1961" t="s">
        <v>11</v>
      </c>
      <c r="B1961" t="s">
        <v>542</v>
      </c>
      <c r="C1961" t="s">
        <v>36</v>
      </c>
      <c r="D1961" t="s">
        <v>20</v>
      </c>
      <c r="E1961" t="s">
        <v>543</v>
      </c>
      <c r="F1961" t="s">
        <v>541</v>
      </c>
      <c r="G1961">
        <v>0.84550000000000003</v>
      </c>
      <c r="H1961">
        <v>0.84709999999999996</v>
      </c>
      <c r="J1961">
        <v>2</v>
      </c>
      <c r="L1961">
        <v>1.8</v>
      </c>
      <c r="M1961" t="s">
        <v>13</v>
      </c>
      <c r="N1961">
        <f t="shared" si="240"/>
        <v>48688.69000000161</v>
      </c>
    </row>
    <row r="1962" spans="1:14" x14ac:dyDescent="0.2">
      <c r="A1962" t="s">
        <v>14</v>
      </c>
      <c r="B1962" t="s">
        <v>544</v>
      </c>
      <c r="C1962" t="s">
        <v>94</v>
      </c>
      <c r="D1962" t="s">
        <v>20</v>
      </c>
      <c r="E1962" t="s">
        <v>545</v>
      </c>
      <c r="F1962" t="s">
        <v>546</v>
      </c>
      <c r="G1962">
        <v>0.84650000000000003</v>
      </c>
      <c r="H1962">
        <v>0.84687999999999997</v>
      </c>
      <c r="J1962">
        <v>2</v>
      </c>
      <c r="L1962">
        <v>-2</v>
      </c>
      <c r="M1962" t="s">
        <v>13</v>
      </c>
      <c r="N1962">
        <f t="shared" si="240"/>
        <v>48686.890000001607</v>
      </c>
    </row>
    <row r="1963" spans="1:14" x14ac:dyDescent="0.2">
      <c r="A1963" t="s">
        <v>14</v>
      </c>
      <c r="B1963" t="s">
        <v>547</v>
      </c>
      <c r="C1963" t="s">
        <v>28</v>
      </c>
      <c r="D1963" t="s">
        <v>20</v>
      </c>
      <c r="E1963" t="s">
        <v>548</v>
      </c>
      <c r="F1963" t="s">
        <v>546</v>
      </c>
      <c r="G1963">
        <v>0.84572999999999998</v>
      </c>
      <c r="H1963">
        <v>0.84687999999999997</v>
      </c>
      <c r="J1963">
        <v>1</v>
      </c>
      <c r="L1963">
        <v>-1</v>
      </c>
      <c r="M1963" t="s">
        <v>13</v>
      </c>
      <c r="N1963">
        <f t="shared" si="240"/>
        <v>48688.890000001607</v>
      </c>
    </row>
    <row r="1964" spans="1:14" x14ac:dyDescent="0.2">
      <c r="A1964" t="s">
        <v>11</v>
      </c>
      <c r="B1964" t="s">
        <v>549</v>
      </c>
      <c r="C1964" t="s">
        <v>100</v>
      </c>
      <c r="D1964" t="s">
        <v>20</v>
      </c>
      <c r="E1964" t="s">
        <v>550</v>
      </c>
      <c r="F1964" t="s">
        <v>551</v>
      </c>
      <c r="G1964">
        <v>0.84714</v>
      </c>
      <c r="H1964">
        <v>0.84621999999999997</v>
      </c>
      <c r="J1964">
        <v>2</v>
      </c>
      <c r="L1964">
        <v>-2</v>
      </c>
      <c r="M1964" t="s">
        <v>13</v>
      </c>
      <c r="N1964">
        <f t="shared" si="240"/>
        <v>48689.890000001607</v>
      </c>
    </row>
    <row r="1965" spans="1:14" x14ac:dyDescent="0.2">
      <c r="A1965" t="s">
        <v>11</v>
      </c>
      <c r="B1965" t="s">
        <v>552</v>
      </c>
      <c r="C1965" t="s">
        <v>33</v>
      </c>
      <c r="D1965" t="s">
        <v>20</v>
      </c>
      <c r="E1965" t="s">
        <v>553</v>
      </c>
      <c r="F1965" t="s">
        <v>551</v>
      </c>
      <c r="G1965">
        <v>0.84770999999999996</v>
      </c>
      <c r="H1965">
        <v>0.84621999999999997</v>
      </c>
      <c r="J1965">
        <v>1</v>
      </c>
      <c r="L1965">
        <v>-1</v>
      </c>
      <c r="M1965" t="s">
        <v>13</v>
      </c>
      <c r="N1965">
        <f t="shared" si="240"/>
        <v>48691.890000001607</v>
      </c>
    </row>
    <row r="1966" spans="1:14" x14ac:dyDescent="0.2">
      <c r="A1966" t="s">
        <v>11</v>
      </c>
      <c r="B1966" t="s">
        <v>554</v>
      </c>
      <c r="C1966" t="s">
        <v>28</v>
      </c>
      <c r="D1966" t="s">
        <v>20</v>
      </c>
      <c r="E1966" t="s">
        <v>555</v>
      </c>
      <c r="F1966" t="s">
        <v>556</v>
      </c>
      <c r="G1966">
        <v>0.84601999999999999</v>
      </c>
      <c r="H1966">
        <v>0.84738999999999998</v>
      </c>
      <c r="J1966">
        <v>1</v>
      </c>
      <c r="L1966">
        <v>0.92</v>
      </c>
      <c r="M1966" t="s">
        <v>13</v>
      </c>
      <c r="N1966">
        <f t="shared" si="240"/>
        <v>48692.890000001607</v>
      </c>
    </row>
    <row r="1967" spans="1:14" x14ac:dyDescent="0.2">
      <c r="A1967" t="s">
        <v>14</v>
      </c>
      <c r="B1967" t="s">
        <v>557</v>
      </c>
      <c r="C1967" t="s">
        <v>74</v>
      </c>
      <c r="D1967" t="s">
        <v>20</v>
      </c>
      <c r="E1967" t="s">
        <v>558</v>
      </c>
      <c r="F1967" t="s">
        <v>559</v>
      </c>
      <c r="G1967">
        <v>0.84731999999999996</v>
      </c>
      <c r="H1967">
        <v>0.84641</v>
      </c>
      <c r="J1967">
        <v>2</v>
      </c>
      <c r="L1967">
        <v>1.84</v>
      </c>
      <c r="M1967" t="s">
        <v>13</v>
      </c>
      <c r="N1967">
        <f t="shared" si="240"/>
        <v>48691.970000001609</v>
      </c>
    </row>
    <row r="1968" spans="1:14" x14ac:dyDescent="0.2">
      <c r="A1968" t="s">
        <v>14</v>
      </c>
      <c r="B1968" t="s">
        <v>560</v>
      </c>
      <c r="C1968" t="s">
        <v>28</v>
      </c>
      <c r="D1968" t="s">
        <v>20</v>
      </c>
      <c r="E1968" t="s">
        <v>561</v>
      </c>
      <c r="F1968" t="s">
        <v>559</v>
      </c>
      <c r="G1968">
        <v>0.84613000000000005</v>
      </c>
      <c r="H1968">
        <v>0.84641</v>
      </c>
      <c r="J1968">
        <v>1</v>
      </c>
      <c r="L1968">
        <v>-1</v>
      </c>
      <c r="M1968" t="s">
        <v>13</v>
      </c>
      <c r="N1968">
        <f t="shared" si="240"/>
        <v>48690.130000001613</v>
      </c>
    </row>
    <row r="1969" spans="1:14" x14ac:dyDescent="0.2">
      <c r="A1969" t="s">
        <v>11</v>
      </c>
      <c r="B1969" t="s">
        <v>562</v>
      </c>
      <c r="C1969" t="s">
        <v>34</v>
      </c>
      <c r="D1969" t="s">
        <v>20</v>
      </c>
      <c r="E1969" t="s">
        <v>563</v>
      </c>
      <c r="F1969" t="s">
        <v>564</v>
      </c>
      <c r="G1969">
        <v>0.84574000000000005</v>
      </c>
      <c r="H1969">
        <v>0.84631999999999996</v>
      </c>
      <c r="J1969">
        <v>1</v>
      </c>
      <c r="L1969">
        <v>0.92</v>
      </c>
      <c r="M1969" t="s">
        <v>13</v>
      </c>
      <c r="N1969">
        <f t="shared" si="240"/>
        <v>48691.130000001613</v>
      </c>
    </row>
    <row r="1970" spans="1:14" x14ac:dyDescent="0.2">
      <c r="A1970" t="s">
        <v>11</v>
      </c>
      <c r="B1970" t="s">
        <v>565</v>
      </c>
      <c r="C1970" t="s">
        <v>123</v>
      </c>
      <c r="D1970" t="s">
        <v>20</v>
      </c>
      <c r="E1970" t="s">
        <v>566</v>
      </c>
      <c r="F1970" t="s">
        <v>567</v>
      </c>
      <c r="G1970">
        <v>0.84769000000000005</v>
      </c>
      <c r="H1970">
        <v>0.84740000000000004</v>
      </c>
      <c r="J1970">
        <v>2</v>
      </c>
      <c r="L1970">
        <v>-2</v>
      </c>
      <c r="M1970" t="s">
        <v>13</v>
      </c>
      <c r="N1970">
        <f t="shared" si="240"/>
        <v>48690.210000001614</v>
      </c>
    </row>
    <row r="1971" spans="1:14" x14ac:dyDescent="0.2">
      <c r="A1971" t="s">
        <v>11</v>
      </c>
      <c r="B1971" t="s">
        <v>568</v>
      </c>
      <c r="C1971" t="s">
        <v>28</v>
      </c>
      <c r="D1971" t="s">
        <v>20</v>
      </c>
      <c r="E1971" t="s">
        <v>569</v>
      </c>
      <c r="F1971" t="s">
        <v>567</v>
      </c>
      <c r="G1971">
        <v>0.84846999999999995</v>
      </c>
      <c r="H1971">
        <v>0.84740000000000004</v>
      </c>
      <c r="J1971">
        <v>1</v>
      </c>
      <c r="L1971">
        <v>-1</v>
      </c>
      <c r="M1971" t="s">
        <v>13</v>
      </c>
      <c r="N1971">
        <f t="shared" si="240"/>
        <v>48692.210000001614</v>
      </c>
    </row>
    <row r="1972" spans="1:14" x14ac:dyDescent="0.2">
      <c r="A1972" t="s">
        <v>11</v>
      </c>
      <c r="B1972" t="s">
        <v>570</v>
      </c>
      <c r="C1972" t="s">
        <v>136</v>
      </c>
      <c r="D1972" t="s">
        <v>20</v>
      </c>
      <c r="E1972" t="s">
        <v>571</v>
      </c>
      <c r="F1972" t="s">
        <v>567</v>
      </c>
      <c r="G1972">
        <v>0.84663999999999995</v>
      </c>
      <c r="H1972">
        <v>0.84740000000000004</v>
      </c>
      <c r="J1972">
        <v>8</v>
      </c>
      <c r="L1972">
        <v>7.36</v>
      </c>
      <c r="M1972" t="s">
        <v>13</v>
      </c>
      <c r="N1972">
        <f t="shared" si="240"/>
        <v>48693.210000001614</v>
      </c>
    </row>
    <row r="1973" spans="1:14" x14ac:dyDescent="0.2">
      <c r="A1973" t="s">
        <v>11</v>
      </c>
      <c r="B1973" t="s">
        <v>572</v>
      </c>
      <c r="C1973" t="s">
        <v>130</v>
      </c>
      <c r="D1973" t="s">
        <v>20</v>
      </c>
      <c r="E1973" t="s">
        <v>573</v>
      </c>
      <c r="F1973" t="s">
        <v>567</v>
      </c>
      <c r="G1973">
        <v>0.84714</v>
      </c>
      <c r="H1973">
        <v>0.84740000000000004</v>
      </c>
      <c r="J1973">
        <v>4</v>
      </c>
      <c r="L1973">
        <v>3.68</v>
      </c>
      <c r="M1973" t="s">
        <v>13</v>
      </c>
      <c r="N1973">
        <f t="shared" si="240"/>
        <v>48685.850000001614</v>
      </c>
    </row>
    <row r="1974" spans="1:14" x14ac:dyDescent="0.2">
      <c r="A1974" t="s">
        <v>11</v>
      </c>
      <c r="B1974" t="s">
        <v>574</v>
      </c>
      <c r="C1974" t="s">
        <v>122</v>
      </c>
      <c r="D1974" t="s">
        <v>20</v>
      </c>
      <c r="E1974" t="s">
        <v>575</v>
      </c>
      <c r="F1974" t="s">
        <v>576</v>
      </c>
      <c r="G1974">
        <v>0.84550000000000003</v>
      </c>
      <c r="H1974">
        <v>0.84794000000000003</v>
      </c>
      <c r="J1974">
        <v>2</v>
      </c>
      <c r="L1974">
        <v>1.84</v>
      </c>
      <c r="M1974" t="s">
        <v>13</v>
      </c>
      <c r="N1974">
        <f t="shared" si="240"/>
        <v>48682.170000001614</v>
      </c>
    </row>
    <row r="1975" spans="1:14" x14ac:dyDescent="0.2">
      <c r="A1975" t="s">
        <v>11</v>
      </c>
      <c r="B1975" t="s">
        <v>577</v>
      </c>
      <c r="C1975" t="s">
        <v>28</v>
      </c>
      <c r="D1975" t="s">
        <v>20</v>
      </c>
      <c r="E1975" t="s">
        <v>578</v>
      </c>
      <c r="F1975" t="s">
        <v>576</v>
      </c>
      <c r="G1975">
        <v>0.84769000000000005</v>
      </c>
      <c r="H1975">
        <v>0.84794000000000003</v>
      </c>
      <c r="J1975">
        <v>1</v>
      </c>
      <c r="L1975">
        <v>0.92</v>
      </c>
      <c r="M1975" t="s">
        <v>13</v>
      </c>
      <c r="N1975">
        <f t="shared" si="240"/>
        <v>48680.330000001617</v>
      </c>
    </row>
    <row r="1976" spans="1:14" x14ac:dyDescent="0.2">
      <c r="A1976" t="s">
        <v>14</v>
      </c>
      <c r="B1976" t="s">
        <v>579</v>
      </c>
      <c r="C1976" t="s">
        <v>28</v>
      </c>
      <c r="D1976" t="s">
        <v>20</v>
      </c>
      <c r="E1976" t="s">
        <v>580</v>
      </c>
      <c r="F1976" t="s">
        <v>581</v>
      </c>
      <c r="G1976">
        <v>0.84697999999999996</v>
      </c>
      <c r="H1976">
        <v>0.84782000000000002</v>
      </c>
      <c r="J1976">
        <v>1</v>
      </c>
      <c r="L1976">
        <v>-1</v>
      </c>
      <c r="M1976" t="s">
        <v>13</v>
      </c>
      <c r="N1976">
        <f t="shared" si="240"/>
        <v>48679.410000001619</v>
      </c>
    </row>
    <row r="1977" spans="1:14" x14ac:dyDescent="0.2">
      <c r="A1977" t="s">
        <v>11</v>
      </c>
      <c r="B1977" t="s">
        <v>582</v>
      </c>
      <c r="C1977" t="s">
        <v>142</v>
      </c>
      <c r="D1977" t="s">
        <v>20</v>
      </c>
      <c r="E1977" t="s">
        <v>583</v>
      </c>
      <c r="F1977" t="s">
        <v>584</v>
      </c>
      <c r="G1977">
        <v>0.84772999999999998</v>
      </c>
      <c r="H1977">
        <v>0.84708000000000006</v>
      </c>
      <c r="J1977">
        <v>2</v>
      </c>
      <c r="L1977">
        <v>-2</v>
      </c>
      <c r="M1977" t="s">
        <v>13</v>
      </c>
      <c r="N1977">
        <f t="shared" si="240"/>
        <v>48680.410000001619</v>
      </c>
    </row>
    <row r="1978" spans="1:14" x14ac:dyDescent="0.2">
      <c r="A1978" t="s">
        <v>11</v>
      </c>
      <c r="B1978" t="s">
        <v>585</v>
      </c>
      <c r="C1978" t="s">
        <v>28</v>
      </c>
      <c r="D1978" t="s">
        <v>20</v>
      </c>
      <c r="E1978" t="s">
        <v>586</v>
      </c>
      <c r="F1978" t="s">
        <v>584</v>
      </c>
      <c r="G1978">
        <v>0.84826000000000001</v>
      </c>
      <c r="H1978">
        <v>0.84708000000000006</v>
      </c>
      <c r="J1978">
        <v>1</v>
      </c>
      <c r="L1978">
        <v>-1</v>
      </c>
      <c r="M1978" t="s">
        <v>13</v>
      </c>
      <c r="N1978">
        <f t="shared" si="240"/>
        <v>48682.410000001619</v>
      </c>
    </row>
    <row r="1979" spans="1:14" x14ac:dyDescent="0.2">
      <c r="A1979" t="s">
        <v>11</v>
      </c>
      <c r="B1979" t="s">
        <v>587</v>
      </c>
      <c r="C1979" t="s">
        <v>132</v>
      </c>
      <c r="D1979" t="s">
        <v>20</v>
      </c>
      <c r="E1979" t="s">
        <v>588</v>
      </c>
      <c r="F1979" t="s">
        <v>584</v>
      </c>
      <c r="G1979">
        <v>0.84614</v>
      </c>
      <c r="H1979">
        <v>0.84708000000000006</v>
      </c>
      <c r="J1979">
        <v>8</v>
      </c>
      <c r="L1979">
        <v>7.36</v>
      </c>
      <c r="M1979" t="s">
        <v>13</v>
      </c>
      <c r="N1979">
        <f t="shared" si="240"/>
        <v>48683.410000001619</v>
      </c>
    </row>
    <row r="1980" spans="1:14" x14ac:dyDescent="0.2">
      <c r="A1980" t="s">
        <v>11</v>
      </c>
      <c r="B1980" t="s">
        <v>589</v>
      </c>
      <c r="C1980" t="s">
        <v>48</v>
      </c>
      <c r="D1980" t="s">
        <v>20</v>
      </c>
      <c r="E1980" t="s">
        <v>590</v>
      </c>
      <c r="F1980" t="s">
        <v>584</v>
      </c>
      <c r="G1980">
        <v>0.84692000000000001</v>
      </c>
      <c r="H1980">
        <v>0.84708000000000006</v>
      </c>
      <c r="J1980">
        <v>4</v>
      </c>
      <c r="L1980">
        <v>3.68</v>
      </c>
      <c r="M1980" t="s">
        <v>13</v>
      </c>
      <c r="N1980">
        <f t="shared" si="240"/>
        <v>48676.050000001618</v>
      </c>
    </row>
    <row r="1981" spans="1:14" x14ac:dyDescent="0.2">
      <c r="A1981" t="s">
        <v>14</v>
      </c>
      <c r="B1981" t="s">
        <v>591</v>
      </c>
      <c r="C1981" t="s">
        <v>28</v>
      </c>
      <c r="D1981" t="s">
        <v>20</v>
      </c>
      <c r="E1981" t="s">
        <v>592</v>
      </c>
      <c r="F1981" t="s">
        <v>593</v>
      </c>
      <c r="G1981">
        <v>0.84796000000000005</v>
      </c>
      <c r="H1981">
        <v>0.84835000000000005</v>
      </c>
      <c r="J1981">
        <v>1</v>
      </c>
      <c r="L1981">
        <v>-1</v>
      </c>
      <c r="M1981" t="s">
        <v>13</v>
      </c>
      <c r="N1981">
        <f t="shared" si="240"/>
        <v>48672.370000001618</v>
      </c>
    </row>
    <row r="1982" spans="1:14" x14ac:dyDescent="0.2">
      <c r="A1982" t="s">
        <v>14</v>
      </c>
      <c r="B1982" t="s">
        <v>594</v>
      </c>
      <c r="C1982" t="s">
        <v>61</v>
      </c>
      <c r="D1982" t="s">
        <v>20</v>
      </c>
      <c r="E1982" t="s">
        <v>595</v>
      </c>
      <c r="F1982" t="s">
        <v>593</v>
      </c>
      <c r="G1982">
        <v>0.84960999999999998</v>
      </c>
      <c r="H1982">
        <v>0.84835000000000005</v>
      </c>
      <c r="J1982">
        <v>2</v>
      </c>
      <c r="L1982">
        <v>1.84</v>
      </c>
      <c r="M1982" t="s">
        <v>13</v>
      </c>
      <c r="N1982">
        <f t="shared" si="240"/>
        <v>48673.370000001618</v>
      </c>
    </row>
    <row r="1983" spans="1:14" x14ac:dyDescent="0.2">
      <c r="A1983" t="s">
        <v>14</v>
      </c>
      <c r="B1983" t="s">
        <v>596</v>
      </c>
      <c r="C1983" t="s">
        <v>139</v>
      </c>
      <c r="D1983" t="s">
        <v>20</v>
      </c>
      <c r="E1983" t="s">
        <v>597</v>
      </c>
      <c r="F1983" t="s">
        <v>598</v>
      </c>
      <c r="G1983">
        <v>0.85324</v>
      </c>
      <c r="H1983">
        <v>0.84787000000000001</v>
      </c>
      <c r="J1983">
        <v>4</v>
      </c>
      <c r="L1983">
        <v>3.68</v>
      </c>
      <c r="M1983" t="s">
        <v>13</v>
      </c>
      <c r="N1983">
        <f t="shared" si="240"/>
        <v>48671.530000001621</v>
      </c>
    </row>
    <row r="1984" spans="1:14" x14ac:dyDescent="0.2">
      <c r="A1984" t="s">
        <v>14</v>
      </c>
      <c r="B1984" t="s">
        <v>599</v>
      </c>
      <c r="C1984" t="s">
        <v>28</v>
      </c>
      <c r="D1984" t="s">
        <v>20</v>
      </c>
      <c r="E1984" t="s">
        <v>600</v>
      </c>
      <c r="F1984" t="s">
        <v>598</v>
      </c>
      <c r="G1984">
        <v>0.85158999999999996</v>
      </c>
      <c r="H1984">
        <v>0.84787000000000001</v>
      </c>
      <c r="J1984">
        <v>1</v>
      </c>
      <c r="L1984">
        <v>0.92</v>
      </c>
      <c r="M1984" t="s">
        <v>13</v>
      </c>
      <c r="N1984">
        <f t="shared" si="240"/>
        <v>48667.850000001621</v>
      </c>
    </row>
    <row r="1985" spans="1:14" x14ac:dyDescent="0.2">
      <c r="A1985" t="s">
        <v>14</v>
      </c>
      <c r="B1985" t="s">
        <v>601</v>
      </c>
      <c r="C1985" t="s">
        <v>35</v>
      </c>
      <c r="D1985" t="s">
        <v>20</v>
      </c>
      <c r="E1985" t="s">
        <v>602</v>
      </c>
      <c r="F1985" t="s">
        <v>598</v>
      </c>
      <c r="G1985">
        <v>0.85248999999999997</v>
      </c>
      <c r="H1985">
        <v>0.84787000000000001</v>
      </c>
      <c r="J1985">
        <v>2</v>
      </c>
      <c r="L1985">
        <v>1.84</v>
      </c>
      <c r="M1985" t="s">
        <v>13</v>
      </c>
      <c r="N1985">
        <f t="shared" si="240"/>
        <v>48666.930000001623</v>
      </c>
    </row>
    <row r="1986" spans="1:14" x14ac:dyDescent="0.2">
      <c r="A1986" t="s">
        <v>14</v>
      </c>
      <c r="B1986" t="s">
        <v>603</v>
      </c>
      <c r="C1986" t="s">
        <v>28</v>
      </c>
      <c r="D1986" t="s">
        <v>20</v>
      </c>
      <c r="E1986" t="s">
        <v>604</v>
      </c>
      <c r="F1986" t="s">
        <v>605</v>
      </c>
      <c r="G1986">
        <v>0.85409999999999997</v>
      </c>
      <c r="H1986">
        <v>0.85180999999999996</v>
      </c>
      <c r="J1986">
        <v>1</v>
      </c>
      <c r="L1986">
        <v>0.92</v>
      </c>
      <c r="M1986" t="s">
        <v>13</v>
      </c>
      <c r="N1986">
        <f t="shared" si="240"/>
        <v>48665.090000001626</v>
      </c>
    </row>
    <row r="1987" spans="1:14" x14ac:dyDescent="0.2">
      <c r="A1987" t="s">
        <v>14</v>
      </c>
      <c r="B1987" t="s">
        <v>606</v>
      </c>
      <c r="C1987" t="s">
        <v>28</v>
      </c>
      <c r="D1987" t="s">
        <v>20</v>
      </c>
      <c r="E1987" t="s">
        <v>607</v>
      </c>
      <c r="F1987" t="s">
        <v>608</v>
      </c>
      <c r="G1987">
        <v>0.85706000000000004</v>
      </c>
      <c r="H1987">
        <v>0.85499000000000003</v>
      </c>
      <c r="J1987">
        <v>1</v>
      </c>
      <c r="L1987">
        <v>0.92</v>
      </c>
      <c r="M1987" t="s">
        <v>13</v>
      </c>
      <c r="N1987">
        <f t="shared" si="240"/>
        <v>48664.170000001628</v>
      </c>
    </row>
    <row r="1988" spans="1:14" x14ac:dyDescent="0.2">
      <c r="A1988" t="s">
        <v>14</v>
      </c>
      <c r="B1988" t="s">
        <v>609</v>
      </c>
      <c r="C1988" t="s">
        <v>34</v>
      </c>
      <c r="D1988" t="s">
        <v>20</v>
      </c>
      <c r="E1988" t="s">
        <v>610</v>
      </c>
      <c r="F1988" t="s">
        <v>611</v>
      </c>
      <c r="G1988">
        <v>0.86036999999999997</v>
      </c>
      <c r="H1988">
        <v>0.85757000000000005</v>
      </c>
      <c r="J1988">
        <v>1</v>
      </c>
      <c r="L1988">
        <v>0.92</v>
      </c>
      <c r="M1988" t="s">
        <v>13</v>
      </c>
      <c r="N1988">
        <f t="shared" ref="N1988:N2051" si="241">N1987-L1987</f>
        <v>48663.25000000163</v>
      </c>
    </row>
    <row r="1989" spans="1:14" x14ac:dyDescent="0.2">
      <c r="A1989" t="s">
        <v>11</v>
      </c>
      <c r="B1989" t="s">
        <v>612</v>
      </c>
      <c r="C1989" t="s">
        <v>126</v>
      </c>
      <c r="D1989" t="s">
        <v>20</v>
      </c>
      <c r="E1989" t="s">
        <v>613</v>
      </c>
      <c r="F1989" t="s">
        <v>614</v>
      </c>
      <c r="G1989">
        <v>0.86577000000000004</v>
      </c>
      <c r="H1989">
        <v>0.86055999999999999</v>
      </c>
      <c r="J1989">
        <v>2</v>
      </c>
      <c r="L1989">
        <v>-2</v>
      </c>
      <c r="M1989" t="s">
        <v>13</v>
      </c>
      <c r="N1989">
        <f t="shared" si="241"/>
        <v>48662.330000001632</v>
      </c>
    </row>
    <row r="1990" spans="1:14" x14ac:dyDescent="0.2">
      <c r="A1990" t="s">
        <v>11</v>
      </c>
      <c r="B1990" t="s">
        <v>615</v>
      </c>
      <c r="C1990" t="s">
        <v>28</v>
      </c>
      <c r="D1990" t="s">
        <v>20</v>
      </c>
      <c r="E1990" t="s">
        <v>616</v>
      </c>
      <c r="F1990" t="s">
        <v>614</v>
      </c>
      <c r="G1990">
        <v>0.86665999999999999</v>
      </c>
      <c r="H1990">
        <v>0.86055999999999999</v>
      </c>
      <c r="J1990">
        <v>1</v>
      </c>
      <c r="L1990">
        <v>-1</v>
      </c>
      <c r="M1990" t="s">
        <v>13</v>
      </c>
      <c r="N1990">
        <f t="shared" si="241"/>
        <v>48664.330000001632</v>
      </c>
    </row>
    <row r="1991" spans="1:14" x14ac:dyDescent="0.2">
      <c r="A1991" t="s">
        <v>11</v>
      </c>
      <c r="B1991" t="s">
        <v>617</v>
      </c>
      <c r="C1991" t="s">
        <v>129</v>
      </c>
      <c r="D1991" t="s">
        <v>20</v>
      </c>
      <c r="E1991" t="s">
        <v>618</v>
      </c>
      <c r="F1991" t="s">
        <v>614</v>
      </c>
      <c r="G1991">
        <v>0.86485000000000001</v>
      </c>
      <c r="H1991">
        <v>0.86055999999999999</v>
      </c>
      <c r="J1991">
        <v>4</v>
      </c>
      <c r="L1991">
        <v>-4</v>
      </c>
      <c r="M1991" t="s">
        <v>13</v>
      </c>
      <c r="N1991">
        <f t="shared" si="241"/>
        <v>48665.330000001632</v>
      </c>
    </row>
    <row r="1992" spans="1:14" x14ac:dyDescent="0.2">
      <c r="A1992" t="s">
        <v>11</v>
      </c>
      <c r="B1992" t="s">
        <v>619</v>
      </c>
      <c r="C1992" t="s">
        <v>135</v>
      </c>
      <c r="D1992" t="s">
        <v>20</v>
      </c>
      <c r="E1992" t="s">
        <v>620</v>
      </c>
      <c r="F1992" t="s">
        <v>614</v>
      </c>
      <c r="G1992">
        <v>0.86373</v>
      </c>
      <c r="H1992">
        <v>0.86055999999999999</v>
      </c>
      <c r="J1992">
        <v>8</v>
      </c>
      <c r="L1992">
        <v>-8</v>
      </c>
      <c r="M1992" t="s">
        <v>13</v>
      </c>
      <c r="N1992">
        <f t="shared" si="241"/>
        <v>48669.330000001632</v>
      </c>
    </row>
    <row r="1993" spans="1:14" x14ac:dyDescent="0.2">
      <c r="A1993" t="s">
        <v>11</v>
      </c>
      <c r="B1993" t="s">
        <v>621</v>
      </c>
      <c r="C1993" t="s">
        <v>34</v>
      </c>
      <c r="D1993" t="s">
        <v>20</v>
      </c>
      <c r="E1993" t="s">
        <v>622</v>
      </c>
      <c r="F1993" t="s">
        <v>623</v>
      </c>
      <c r="G1993">
        <v>0.86484000000000005</v>
      </c>
      <c r="H1993">
        <v>0.86697999999999997</v>
      </c>
      <c r="J1993">
        <v>1</v>
      </c>
      <c r="L1993">
        <v>0.92</v>
      </c>
      <c r="M1993" t="s">
        <v>13</v>
      </c>
      <c r="N1993">
        <f t="shared" si="241"/>
        <v>48677.330000001632</v>
      </c>
    </row>
    <row r="1994" spans="1:14" x14ac:dyDescent="0.2">
      <c r="A1994" t="s">
        <v>14</v>
      </c>
      <c r="B1994" t="s">
        <v>624</v>
      </c>
      <c r="C1994" t="s">
        <v>28</v>
      </c>
      <c r="D1994" t="s">
        <v>20</v>
      </c>
      <c r="E1994" t="s">
        <v>625</v>
      </c>
      <c r="F1994" t="s">
        <v>626</v>
      </c>
      <c r="G1994">
        <v>0.86146999999999996</v>
      </c>
      <c r="H1994">
        <v>0.86339999999999995</v>
      </c>
      <c r="J1994">
        <v>1</v>
      </c>
      <c r="L1994">
        <v>-1</v>
      </c>
      <c r="M1994" t="s">
        <v>13</v>
      </c>
      <c r="N1994">
        <f t="shared" si="241"/>
        <v>48676.410000001633</v>
      </c>
    </row>
    <row r="1995" spans="1:14" x14ac:dyDescent="0.2">
      <c r="A1995" t="s">
        <v>14</v>
      </c>
      <c r="B1995" t="s">
        <v>627</v>
      </c>
      <c r="C1995" t="s">
        <v>156</v>
      </c>
      <c r="D1995" t="s">
        <v>20</v>
      </c>
      <c r="E1995" t="s">
        <v>628</v>
      </c>
      <c r="F1995" t="s">
        <v>626</v>
      </c>
      <c r="G1995">
        <v>0.86380999999999997</v>
      </c>
      <c r="H1995">
        <v>0.86339999999999995</v>
      </c>
      <c r="J1995">
        <v>2</v>
      </c>
      <c r="L1995">
        <v>1.84</v>
      </c>
      <c r="M1995" t="s">
        <v>13</v>
      </c>
      <c r="N1995">
        <f t="shared" si="241"/>
        <v>48677.410000001633</v>
      </c>
    </row>
    <row r="1996" spans="1:14" x14ac:dyDescent="0.2">
      <c r="A1996" t="s">
        <v>11</v>
      </c>
      <c r="B1996" t="s">
        <v>629</v>
      </c>
      <c r="C1996" t="s">
        <v>95</v>
      </c>
      <c r="D1996" t="s">
        <v>20</v>
      </c>
      <c r="E1996" t="s">
        <v>630</v>
      </c>
      <c r="F1996" t="s">
        <v>631</v>
      </c>
      <c r="G1996">
        <v>0.86114999999999997</v>
      </c>
      <c r="H1996">
        <v>0.86143999999999998</v>
      </c>
      <c r="J1996">
        <v>4</v>
      </c>
      <c r="L1996">
        <v>3.68</v>
      </c>
      <c r="M1996" t="s">
        <v>13</v>
      </c>
      <c r="N1996">
        <f t="shared" si="241"/>
        <v>48675.570000001637</v>
      </c>
    </row>
    <row r="1997" spans="1:14" x14ac:dyDescent="0.2">
      <c r="A1997" t="s">
        <v>11</v>
      </c>
      <c r="B1997" t="s">
        <v>632</v>
      </c>
      <c r="C1997" t="s">
        <v>28</v>
      </c>
      <c r="D1997" t="s">
        <v>20</v>
      </c>
      <c r="E1997" t="s">
        <v>633</v>
      </c>
      <c r="F1997" t="s">
        <v>631</v>
      </c>
      <c r="G1997">
        <v>0.86256999999999995</v>
      </c>
      <c r="H1997">
        <v>0.86143999999999998</v>
      </c>
      <c r="J1997">
        <v>1</v>
      </c>
      <c r="L1997">
        <v>-1</v>
      </c>
      <c r="M1997" t="s">
        <v>13</v>
      </c>
      <c r="N1997">
        <f t="shared" si="241"/>
        <v>48671.890000001637</v>
      </c>
    </row>
    <row r="1998" spans="1:14" x14ac:dyDescent="0.2">
      <c r="A1998" t="s">
        <v>11</v>
      </c>
      <c r="B1998" t="s">
        <v>634</v>
      </c>
      <c r="C1998" t="s">
        <v>148</v>
      </c>
      <c r="D1998" t="s">
        <v>20</v>
      </c>
      <c r="E1998" t="s">
        <v>635</v>
      </c>
      <c r="F1998" t="s">
        <v>631</v>
      </c>
      <c r="G1998">
        <v>0.86180999999999996</v>
      </c>
      <c r="H1998">
        <v>0.86143999999999998</v>
      </c>
      <c r="J1998">
        <v>2</v>
      </c>
      <c r="L1998">
        <v>-2</v>
      </c>
      <c r="M1998" t="s">
        <v>13</v>
      </c>
      <c r="N1998">
        <f t="shared" si="241"/>
        <v>48672.890000001637</v>
      </c>
    </row>
    <row r="1999" spans="1:14" x14ac:dyDescent="0.2">
      <c r="A1999" t="s">
        <v>14</v>
      </c>
      <c r="B1999" t="s">
        <v>636</v>
      </c>
      <c r="C1999" t="s">
        <v>38</v>
      </c>
      <c r="D1999" t="s">
        <v>20</v>
      </c>
      <c r="E1999" t="s">
        <v>637</v>
      </c>
      <c r="F1999" t="s">
        <v>638</v>
      </c>
      <c r="G1999">
        <v>0.86177000000000004</v>
      </c>
      <c r="H1999">
        <v>0.86243000000000003</v>
      </c>
      <c r="J1999">
        <v>2</v>
      </c>
      <c r="L1999">
        <v>-2</v>
      </c>
      <c r="M1999" t="s">
        <v>13</v>
      </c>
      <c r="N1999">
        <f t="shared" si="241"/>
        <v>48674.890000001637</v>
      </c>
    </row>
    <row r="2000" spans="1:14" x14ac:dyDescent="0.2">
      <c r="A2000" t="s">
        <v>14</v>
      </c>
      <c r="B2000" t="s">
        <v>639</v>
      </c>
      <c r="C2000" t="s">
        <v>28</v>
      </c>
      <c r="D2000" t="s">
        <v>20</v>
      </c>
      <c r="E2000" t="s">
        <v>640</v>
      </c>
      <c r="F2000" t="s">
        <v>638</v>
      </c>
      <c r="G2000">
        <v>0.86016000000000004</v>
      </c>
      <c r="H2000">
        <v>0.86243000000000003</v>
      </c>
      <c r="J2000">
        <v>1</v>
      </c>
      <c r="L2000">
        <v>-1</v>
      </c>
      <c r="M2000" t="s">
        <v>13</v>
      </c>
      <c r="N2000">
        <f t="shared" si="241"/>
        <v>48676.890000001637</v>
      </c>
    </row>
    <row r="2001" spans="1:14" x14ac:dyDescent="0.2">
      <c r="A2001" t="s">
        <v>11</v>
      </c>
      <c r="B2001" t="s">
        <v>641</v>
      </c>
      <c r="C2001" t="s">
        <v>139</v>
      </c>
      <c r="D2001" t="s">
        <v>20</v>
      </c>
      <c r="E2001" t="s">
        <v>642</v>
      </c>
      <c r="F2001" t="s">
        <v>643</v>
      </c>
      <c r="G2001">
        <v>0.86131000000000002</v>
      </c>
      <c r="H2001">
        <v>0.85963999999999996</v>
      </c>
      <c r="J2001">
        <v>4</v>
      </c>
      <c r="L2001">
        <v>-4</v>
      </c>
      <c r="M2001" t="s">
        <v>13</v>
      </c>
      <c r="N2001">
        <f t="shared" si="241"/>
        <v>48677.890000001637</v>
      </c>
    </row>
    <row r="2002" spans="1:14" x14ac:dyDescent="0.2">
      <c r="A2002" t="s">
        <v>11</v>
      </c>
      <c r="B2002" t="s">
        <v>644</v>
      </c>
      <c r="C2002" t="s">
        <v>100</v>
      </c>
      <c r="D2002" t="s">
        <v>20</v>
      </c>
      <c r="E2002" t="s">
        <v>645</v>
      </c>
      <c r="F2002" t="s">
        <v>643</v>
      </c>
      <c r="G2002">
        <v>0.85953000000000002</v>
      </c>
      <c r="H2002">
        <v>0.85963999999999996</v>
      </c>
      <c r="J2002">
        <v>8</v>
      </c>
      <c r="L2002">
        <v>7.36</v>
      </c>
      <c r="M2002" t="s">
        <v>13</v>
      </c>
      <c r="N2002">
        <f t="shared" si="241"/>
        <v>48681.890000001637</v>
      </c>
    </row>
    <row r="2003" spans="1:14" x14ac:dyDescent="0.2">
      <c r="A2003" t="s">
        <v>11</v>
      </c>
      <c r="B2003" t="s">
        <v>646</v>
      </c>
      <c r="C2003" t="s">
        <v>123</v>
      </c>
      <c r="D2003" t="s">
        <v>20</v>
      </c>
      <c r="E2003" t="s">
        <v>647</v>
      </c>
      <c r="F2003" t="s">
        <v>643</v>
      </c>
      <c r="G2003">
        <v>0.86285999999999996</v>
      </c>
      <c r="H2003">
        <v>0.85963999999999996</v>
      </c>
      <c r="J2003">
        <v>2</v>
      </c>
      <c r="L2003">
        <v>-2</v>
      </c>
      <c r="M2003" t="s">
        <v>13</v>
      </c>
      <c r="N2003">
        <f t="shared" si="241"/>
        <v>48674.530000001636</v>
      </c>
    </row>
    <row r="2004" spans="1:14" x14ac:dyDescent="0.2">
      <c r="A2004" t="s">
        <v>11</v>
      </c>
      <c r="B2004" t="s">
        <v>648</v>
      </c>
      <c r="C2004" t="s">
        <v>28</v>
      </c>
      <c r="D2004" t="s">
        <v>20</v>
      </c>
      <c r="E2004" t="s">
        <v>649</v>
      </c>
      <c r="F2004" t="s">
        <v>643</v>
      </c>
      <c r="G2004">
        <v>0.86473999999999995</v>
      </c>
      <c r="H2004">
        <v>0.85963999999999996</v>
      </c>
      <c r="J2004">
        <v>1</v>
      </c>
      <c r="L2004">
        <v>-1</v>
      </c>
      <c r="M2004" t="s">
        <v>13</v>
      </c>
      <c r="N2004">
        <f t="shared" si="241"/>
        <v>48676.530000001636</v>
      </c>
    </row>
    <row r="2005" spans="1:14" x14ac:dyDescent="0.2">
      <c r="A2005" t="s">
        <v>14</v>
      </c>
      <c r="B2005" t="s">
        <v>650</v>
      </c>
      <c r="C2005" t="s">
        <v>28</v>
      </c>
      <c r="D2005" t="s">
        <v>20</v>
      </c>
      <c r="E2005" t="s">
        <v>651</v>
      </c>
      <c r="F2005" t="s">
        <v>652</v>
      </c>
      <c r="G2005">
        <v>0.86626999999999998</v>
      </c>
      <c r="H2005">
        <v>0.86580000000000001</v>
      </c>
      <c r="J2005">
        <v>1</v>
      </c>
      <c r="L2005">
        <v>0.92</v>
      </c>
      <c r="M2005" t="s">
        <v>13</v>
      </c>
      <c r="N2005">
        <f t="shared" si="241"/>
        <v>48677.530000001636</v>
      </c>
    </row>
    <row r="2006" spans="1:14" x14ac:dyDescent="0.2">
      <c r="A2006" t="s">
        <v>14</v>
      </c>
      <c r="B2006" t="s">
        <v>653</v>
      </c>
      <c r="C2006" t="s">
        <v>28</v>
      </c>
      <c r="D2006" t="s">
        <v>20</v>
      </c>
      <c r="E2006" t="s">
        <v>654</v>
      </c>
      <c r="F2006" t="s">
        <v>655</v>
      </c>
      <c r="G2006">
        <v>0.86643000000000003</v>
      </c>
      <c r="H2006">
        <v>0.86645000000000005</v>
      </c>
      <c r="J2006">
        <v>1</v>
      </c>
      <c r="L2006">
        <v>-1</v>
      </c>
      <c r="M2006" t="s">
        <v>13</v>
      </c>
      <c r="N2006">
        <f t="shared" si="241"/>
        <v>48676.610000001638</v>
      </c>
    </row>
    <row r="2007" spans="1:14" x14ac:dyDescent="0.2">
      <c r="A2007" t="s">
        <v>14</v>
      </c>
      <c r="B2007" t="s">
        <v>656</v>
      </c>
      <c r="C2007" t="s">
        <v>28</v>
      </c>
      <c r="D2007" t="s">
        <v>20</v>
      </c>
      <c r="E2007" t="s">
        <v>657</v>
      </c>
      <c r="F2007" t="s">
        <v>658</v>
      </c>
      <c r="G2007">
        <v>0.86943999999999999</v>
      </c>
      <c r="H2007">
        <v>0.86621000000000004</v>
      </c>
      <c r="J2007">
        <v>1</v>
      </c>
      <c r="L2007">
        <v>0.92</v>
      </c>
      <c r="M2007" t="s">
        <v>13</v>
      </c>
      <c r="N2007">
        <f t="shared" si="241"/>
        <v>48677.610000001638</v>
      </c>
    </row>
    <row r="2008" spans="1:14" x14ac:dyDescent="0.2">
      <c r="A2008" t="s">
        <v>11</v>
      </c>
      <c r="B2008" t="s">
        <v>659</v>
      </c>
      <c r="C2008" t="s">
        <v>28</v>
      </c>
      <c r="D2008" t="s">
        <v>20</v>
      </c>
      <c r="E2008" t="s">
        <v>660</v>
      </c>
      <c r="F2008" t="s">
        <v>661</v>
      </c>
      <c r="G2008">
        <v>0.86948999999999999</v>
      </c>
      <c r="H2008">
        <v>0.86987000000000003</v>
      </c>
      <c r="J2008">
        <v>1</v>
      </c>
      <c r="L2008">
        <v>0.92</v>
      </c>
      <c r="M2008" t="s">
        <v>13</v>
      </c>
      <c r="N2008">
        <f t="shared" si="241"/>
        <v>48676.690000001639</v>
      </c>
    </row>
    <row r="2009" spans="1:14" x14ac:dyDescent="0.2">
      <c r="A2009" t="s">
        <v>11</v>
      </c>
      <c r="B2009" t="s">
        <v>662</v>
      </c>
      <c r="C2009" t="s">
        <v>128</v>
      </c>
      <c r="D2009" t="s">
        <v>20</v>
      </c>
      <c r="E2009" t="s">
        <v>663</v>
      </c>
      <c r="F2009" t="s">
        <v>664</v>
      </c>
      <c r="G2009">
        <v>0.86699000000000004</v>
      </c>
      <c r="H2009">
        <v>0.86914000000000002</v>
      </c>
      <c r="J2009">
        <v>4</v>
      </c>
      <c r="L2009">
        <v>3.68</v>
      </c>
      <c r="M2009" t="s">
        <v>13</v>
      </c>
      <c r="N2009">
        <f t="shared" si="241"/>
        <v>48675.770000001641</v>
      </c>
    </row>
    <row r="2010" spans="1:14" x14ac:dyDescent="0.2">
      <c r="A2010" t="s">
        <v>11</v>
      </c>
      <c r="B2010" t="s">
        <v>665</v>
      </c>
      <c r="C2010" t="s">
        <v>126</v>
      </c>
      <c r="D2010" t="s">
        <v>20</v>
      </c>
      <c r="E2010" t="s">
        <v>666</v>
      </c>
      <c r="F2010" t="s">
        <v>664</v>
      </c>
      <c r="G2010">
        <v>0.86758999999999997</v>
      </c>
      <c r="H2010">
        <v>0.86914000000000002</v>
      </c>
      <c r="J2010">
        <v>2</v>
      </c>
      <c r="L2010">
        <v>1.84</v>
      </c>
      <c r="M2010" t="s">
        <v>13</v>
      </c>
      <c r="N2010">
        <f t="shared" si="241"/>
        <v>48672.090000001641</v>
      </c>
    </row>
    <row r="2011" spans="1:14" x14ac:dyDescent="0.2">
      <c r="A2011" t="s">
        <v>11</v>
      </c>
      <c r="B2011" t="s">
        <v>667</v>
      </c>
      <c r="C2011" t="s">
        <v>28</v>
      </c>
      <c r="D2011" t="s">
        <v>20</v>
      </c>
      <c r="E2011" t="s">
        <v>668</v>
      </c>
      <c r="F2011" t="s">
        <v>664</v>
      </c>
      <c r="G2011">
        <v>0.86839999999999995</v>
      </c>
      <c r="H2011">
        <v>0.86914000000000002</v>
      </c>
      <c r="J2011">
        <v>1</v>
      </c>
      <c r="L2011">
        <v>0.92</v>
      </c>
      <c r="M2011" t="s">
        <v>13</v>
      </c>
      <c r="N2011">
        <f t="shared" si="241"/>
        <v>48670.250000001644</v>
      </c>
    </row>
    <row r="2012" spans="1:14" x14ac:dyDescent="0.2">
      <c r="A2012" t="s">
        <v>11</v>
      </c>
      <c r="B2012" t="s">
        <v>669</v>
      </c>
      <c r="C2012" t="s">
        <v>28</v>
      </c>
      <c r="D2012" t="s">
        <v>20</v>
      </c>
      <c r="E2012" t="s">
        <v>670</v>
      </c>
      <c r="F2012" t="s">
        <v>671</v>
      </c>
      <c r="G2012">
        <v>0.86961999999999995</v>
      </c>
      <c r="H2012">
        <v>0.86885999999999997</v>
      </c>
      <c r="J2012">
        <v>1</v>
      </c>
      <c r="L2012">
        <v>-1</v>
      </c>
      <c r="M2012" t="s">
        <v>13</v>
      </c>
      <c r="N2012">
        <f t="shared" si="241"/>
        <v>48669.330000001646</v>
      </c>
    </row>
    <row r="2013" spans="1:14" x14ac:dyDescent="0.2">
      <c r="A2013" t="s">
        <v>11</v>
      </c>
      <c r="B2013" t="s">
        <v>672</v>
      </c>
      <c r="C2013" t="s">
        <v>122</v>
      </c>
      <c r="D2013" t="s">
        <v>20</v>
      </c>
      <c r="E2013" t="s">
        <v>673</v>
      </c>
      <c r="F2013" t="s">
        <v>671</v>
      </c>
      <c r="G2013">
        <v>0.86699999999999999</v>
      </c>
      <c r="H2013">
        <v>0.86885999999999997</v>
      </c>
      <c r="J2013">
        <v>2</v>
      </c>
      <c r="L2013">
        <v>1.84</v>
      </c>
      <c r="M2013" t="s">
        <v>13</v>
      </c>
      <c r="N2013">
        <f t="shared" si="241"/>
        <v>48670.330000001646</v>
      </c>
    </row>
    <row r="2014" spans="1:14" x14ac:dyDescent="0.2">
      <c r="A2014" t="s">
        <v>11</v>
      </c>
      <c r="B2014" t="s">
        <v>674</v>
      </c>
      <c r="C2014" t="s">
        <v>123</v>
      </c>
      <c r="D2014" t="s">
        <v>20</v>
      </c>
      <c r="E2014" t="s">
        <v>675</v>
      </c>
      <c r="F2014" t="s">
        <v>676</v>
      </c>
      <c r="G2014">
        <v>0.86831999999999998</v>
      </c>
      <c r="H2014">
        <v>0.86961999999999995</v>
      </c>
      <c r="J2014">
        <v>2</v>
      </c>
      <c r="L2014">
        <v>1.84</v>
      </c>
      <c r="M2014" t="s">
        <v>13</v>
      </c>
      <c r="N2014">
        <f t="shared" si="241"/>
        <v>48668.49000000165</v>
      </c>
    </row>
    <row r="2015" spans="1:14" x14ac:dyDescent="0.2">
      <c r="A2015" t="s">
        <v>11</v>
      </c>
      <c r="B2015" t="s">
        <v>677</v>
      </c>
      <c r="C2015" t="s">
        <v>73</v>
      </c>
      <c r="D2015" t="s">
        <v>20</v>
      </c>
      <c r="E2015" t="s">
        <v>678</v>
      </c>
      <c r="F2015" t="s">
        <v>676</v>
      </c>
      <c r="G2015">
        <v>0.86734999999999995</v>
      </c>
      <c r="H2015">
        <v>0.86961999999999995</v>
      </c>
      <c r="J2015">
        <v>4</v>
      </c>
      <c r="L2015">
        <v>3.68</v>
      </c>
      <c r="M2015" t="s">
        <v>13</v>
      </c>
      <c r="N2015">
        <f t="shared" si="241"/>
        <v>48666.650000001653</v>
      </c>
    </row>
    <row r="2016" spans="1:14" x14ac:dyDescent="0.2">
      <c r="A2016" t="s">
        <v>11</v>
      </c>
      <c r="B2016" t="s">
        <v>679</v>
      </c>
      <c r="C2016" t="s">
        <v>28</v>
      </c>
      <c r="D2016" t="s">
        <v>20</v>
      </c>
      <c r="E2016" t="s">
        <v>680</v>
      </c>
      <c r="F2016" t="s">
        <v>676</v>
      </c>
      <c r="G2016">
        <v>0.86926999999999999</v>
      </c>
      <c r="H2016">
        <v>0.86961999999999995</v>
      </c>
      <c r="J2016">
        <v>1</v>
      </c>
      <c r="L2016">
        <v>0.92</v>
      </c>
      <c r="M2016" t="s">
        <v>13</v>
      </c>
      <c r="N2016">
        <f t="shared" si="241"/>
        <v>48662.970000001653</v>
      </c>
    </row>
    <row r="2017" spans="1:14" x14ac:dyDescent="0.2">
      <c r="A2017" t="s">
        <v>14</v>
      </c>
      <c r="B2017" t="s">
        <v>681</v>
      </c>
      <c r="C2017" t="s">
        <v>62</v>
      </c>
      <c r="D2017" t="s">
        <v>20</v>
      </c>
      <c r="E2017" t="s">
        <v>682</v>
      </c>
      <c r="F2017" t="s">
        <v>683</v>
      </c>
      <c r="G2017">
        <v>0.86609999999999998</v>
      </c>
      <c r="H2017">
        <v>0.86926999999999999</v>
      </c>
      <c r="J2017">
        <v>2</v>
      </c>
      <c r="L2017">
        <v>-2</v>
      </c>
      <c r="M2017" t="s">
        <v>13</v>
      </c>
      <c r="N2017">
        <f t="shared" si="241"/>
        <v>48662.050000001655</v>
      </c>
    </row>
    <row r="2018" spans="1:14" x14ac:dyDescent="0.2">
      <c r="A2018" t="s">
        <v>14</v>
      </c>
      <c r="B2018" t="s">
        <v>684</v>
      </c>
      <c r="C2018" t="s">
        <v>134</v>
      </c>
      <c r="D2018" t="s">
        <v>20</v>
      </c>
      <c r="E2018" t="s">
        <v>685</v>
      </c>
      <c r="F2018" t="s">
        <v>683</v>
      </c>
      <c r="G2018">
        <v>0.86722999999999995</v>
      </c>
      <c r="H2018">
        <v>0.86926999999999999</v>
      </c>
      <c r="J2018">
        <v>4</v>
      </c>
      <c r="L2018">
        <v>-4</v>
      </c>
      <c r="M2018" t="s">
        <v>13</v>
      </c>
      <c r="N2018">
        <f t="shared" si="241"/>
        <v>48664.050000001655</v>
      </c>
    </row>
    <row r="2019" spans="1:14" x14ac:dyDescent="0.2">
      <c r="A2019" t="s">
        <v>14</v>
      </c>
      <c r="B2019" t="s">
        <v>686</v>
      </c>
      <c r="C2019" t="s">
        <v>33</v>
      </c>
      <c r="D2019" t="s">
        <v>20</v>
      </c>
      <c r="E2019" t="s">
        <v>687</v>
      </c>
      <c r="F2019" t="s">
        <v>683</v>
      </c>
      <c r="G2019">
        <v>0.86487999999999998</v>
      </c>
      <c r="H2019">
        <v>0.86926999999999999</v>
      </c>
      <c r="J2019">
        <v>1</v>
      </c>
      <c r="L2019">
        <v>-1</v>
      </c>
      <c r="M2019" t="s">
        <v>13</v>
      </c>
      <c r="N2019">
        <f t="shared" si="241"/>
        <v>48668.050000001655</v>
      </c>
    </row>
    <row r="2020" spans="1:14" x14ac:dyDescent="0.2">
      <c r="A2020" t="s">
        <v>14</v>
      </c>
      <c r="B2020" t="s">
        <v>688</v>
      </c>
      <c r="C2020" t="s">
        <v>17</v>
      </c>
      <c r="D2020" t="s">
        <v>20</v>
      </c>
      <c r="E2020" t="s">
        <v>689</v>
      </c>
      <c r="F2020" t="s">
        <v>690</v>
      </c>
      <c r="G2020">
        <v>0.86753000000000002</v>
      </c>
      <c r="H2020">
        <v>0.86546000000000001</v>
      </c>
      <c r="J2020">
        <v>2</v>
      </c>
      <c r="L2020">
        <v>1.84</v>
      </c>
      <c r="M2020" t="s">
        <v>13</v>
      </c>
      <c r="N2020">
        <f t="shared" si="241"/>
        <v>48669.050000001655</v>
      </c>
    </row>
    <row r="2021" spans="1:14" x14ac:dyDescent="0.2">
      <c r="A2021" t="s">
        <v>14</v>
      </c>
      <c r="B2021" t="s">
        <v>691</v>
      </c>
      <c r="C2021" t="s">
        <v>34</v>
      </c>
      <c r="D2021" t="s">
        <v>20</v>
      </c>
      <c r="E2021" t="s">
        <v>692</v>
      </c>
      <c r="F2021" t="s">
        <v>690</v>
      </c>
      <c r="G2021">
        <v>0.86651999999999996</v>
      </c>
      <c r="H2021">
        <v>0.86546000000000001</v>
      </c>
      <c r="J2021">
        <v>1</v>
      </c>
      <c r="L2021">
        <v>0.92</v>
      </c>
      <c r="M2021" t="s">
        <v>13</v>
      </c>
      <c r="N2021">
        <f t="shared" si="241"/>
        <v>48667.210000001658</v>
      </c>
    </row>
    <row r="2022" spans="1:14" x14ac:dyDescent="0.2">
      <c r="A2022" t="s">
        <v>11</v>
      </c>
      <c r="B2022" t="s">
        <v>693</v>
      </c>
      <c r="C2022" t="s">
        <v>123</v>
      </c>
      <c r="D2022" t="s">
        <v>92</v>
      </c>
      <c r="E2022" t="s">
        <v>694</v>
      </c>
      <c r="F2022" t="s">
        <v>695</v>
      </c>
      <c r="G2022">
        <v>0.66761000000000004</v>
      </c>
      <c r="H2022">
        <v>0.66754000000000002</v>
      </c>
      <c r="J2022">
        <v>2</v>
      </c>
      <c r="L2022">
        <v>-2</v>
      </c>
      <c r="M2022" t="s">
        <v>13</v>
      </c>
      <c r="N2022">
        <f t="shared" si="241"/>
        <v>48666.29000000166</v>
      </c>
    </row>
    <row r="2023" spans="1:14" x14ac:dyDescent="0.2">
      <c r="A2023" t="s">
        <v>11</v>
      </c>
      <c r="B2023" t="s">
        <v>696</v>
      </c>
      <c r="C2023" t="s">
        <v>28</v>
      </c>
      <c r="D2023" t="s">
        <v>92</v>
      </c>
      <c r="E2023" t="s">
        <v>697</v>
      </c>
      <c r="F2023" t="s">
        <v>695</v>
      </c>
      <c r="G2023">
        <v>0.66822000000000004</v>
      </c>
      <c r="H2023">
        <v>0.66754000000000002</v>
      </c>
      <c r="J2023">
        <v>1</v>
      </c>
      <c r="L2023">
        <v>-1</v>
      </c>
      <c r="M2023" t="s">
        <v>13</v>
      </c>
      <c r="N2023">
        <f t="shared" si="241"/>
        <v>48668.29000000166</v>
      </c>
    </row>
    <row r="2024" spans="1:14" x14ac:dyDescent="0.2">
      <c r="A2024" t="s">
        <v>11</v>
      </c>
      <c r="B2024" t="s">
        <v>698</v>
      </c>
      <c r="C2024" t="s">
        <v>28</v>
      </c>
      <c r="D2024" t="s">
        <v>92</v>
      </c>
      <c r="E2024" t="s">
        <v>699</v>
      </c>
      <c r="F2024" t="s">
        <v>700</v>
      </c>
      <c r="G2024">
        <v>0.66737000000000002</v>
      </c>
      <c r="H2024">
        <v>0.66822999999999999</v>
      </c>
      <c r="J2024">
        <v>1</v>
      </c>
      <c r="L2024">
        <v>0.92</v>
      </c>
      <c r="M2024" t="s">
        <v>13</v>
      </c>
      <c r="N2024">
        <f t="shared" si="241"/>
        <v>48669.29000000166</v>
      </c>
    </row>
    <row r="2025" spans="1:14" x14ac:dyDescent="0.2">
      <c r="A2025" t="s">
        <v>11</v>
      </c>
      <c r="B2025" t="s">
        <v>701</v>
      </c>
      <c r="C2025" t="s">
        <v>139</v>
      </c>
      <c r="D2025" t="s">
        <v>92</v>
      </c>
      <c r="E2025" t="s">
        <v>702</v>
      </c>
      <c r="F2025" t="s">
        <v>700</v>
      </c>
      <c r="G2025">
        <v>0.66668000000000005</v>
      </c>
      <c r="H2025">
        <v>0.66822999999999999</v>
      </c>
      <c r="J2025">
        <v>4</v>
      </c>
      <c r="L2025">
        <v>3.68</v>
      </c>
      <c r="M2025" t="s">
        <v>13</v>
      </c>
      <c r="N2025">
        <f t="shared" si="241"/>
        <v>48668.370000001662</v>
      </c>
    </row>
    <row r="2026" spans="1:14" x14ac:dyDescent="0.2">
      <c r="A2026" t="s">
        <v>11</v>
      </c>
      <c r="B2026" t="s">
        <v>703</v>
      </c>
      <c r="C2026" t="s">
        <v>126</v>
      </c>
      <c r="D2026" t="s">
        <v>92</v>
      </c>
      <c r="E2026" t="s">
        <v>704</v>
      </c>
      <c r="F2026" t="s">
        <v>700</v>
      </c>
      <c r="G2026">
        <v>0.66720000000000002</v>
      </c>
      <c r="H2026">
        <v>0.66822999999999999</v>
      </c>
      <c r="J2026">
        <v>2</v>
      </c>
      <c r="L2026">
        <v>1.84</v>
      </c>
      <c r="M2026" t="s">
        <v>13</v>
      </c>
      <c r="N2026">
        <f t="shared" si="241"/>
        <v>48664.690000001661</v>
      </c>
    </row>
    <row r="2027" spans="1:14" x14ac:dyDescent="0.2">
      <c r="A2027" t="s">
        <v>11</v>
      </c>
      <c r="B2027" t="s">
        <v>705</v>
      </c>
      <c r="C2027" t="s">
        <v>135</v>
      </c>
      <c r="D2027" t="s">
        <v>92</v>
      </c>
      <c r="E2027" t="s">
        <v>706</v>
      </c>
      <c r="F2027" t="s">
        <v>707</v>
      </c>
      <c r="G2027">
        <v>0.66632000000000002</v>
      </c>
      <c r="H2027">
        <v>0.66735</v>
      </c>
      <c r="J2027">
        <v>4</v>
      </c>
      <c r="L2027">
        <v>3.68</v>
      </c>
      <c r="M2027" t="s">
        <v>13</v>
      </c>
      <c r="N2027">
        <f t="shared" si="241"/>
        <v>48662.850000001665</v>
      </c>
    </row>
    <row r="2028" spans="1:14" x14ac:dyDescent="0.2">
      <c r="A2028" t="s">
        <v>11</v>
      </c>
      <c r="B2028" t="s">
        <v>708</v>
      </c>
      <c r="C2028" t="s">
        <v>28</v>
      </c>
      <c r="D2028" t="s">
        <v>92</v>
      </c>
      <c r="E2028" t="s">
        <v>709</v>
      </c>
      <c r="F2028" t="s">
        <v>707</v>
      </c>
      <c r="G2028">
        <v>0.66674999999999995</v>
      </c>
      <c r="H2028">
        <v>0.66735</v>
      </c>
      <c r="J2028">
        <v>1</v>
      </c>
      <c r="L2028">
        <v>0.92</v>
      </c>
      <c r="M2028" t="s">
        <v>13</v>
      </c>
      <c r="N2028">
        <f t="shared" si="241"/>
        <v>48659.170000001664</v>
      </c>
    </row>
    <row r="2029" spans="1:14" x14ac:dyDescent="0.2">
      <c r="A2029" t="s">
        <v>11</v>
      </c>
      <c r="B2029" t="s">
        <v>710</v>
      </c>
      <c r="C2029" t="s">
        <v>36</v>
      </c>
      <c r="D2029" t="s">
        <v>92</v>
      </c>
      <c r="E2029" t="s">
        <v>711</v>
      </c>
      <c r="F2029" t="s">
        <v>707</v>
      </c>
      <c r="G2029">
        <v>0.66652999999999996</v>
      </c>
      <c r="H2029">
        <v>0.66735</v>
      </c>
      <c r="J2029">
        <v>2</v>
      </c>
      <c r="L2029">
        <v>1.84</v>
      </c>
      <c r="M2029" t="s">
        <v>13</v>
      </c>
      <c r="N2029">
        <f t="shared" si="241"/>
        <v>48658.250000001666</v>
      </c>
    </row>
    <row r="2030" spans="1:14" x14ac:dyDescent="0.2">
      <c r="A2030" t="s">
        <v>14</v>
      </c>
      <c r="B2030" t="s">
        <v>712</v>
      </c>
      <c r="C2030" t="s">
        <v>33</v>
      </c>
      <c r="D2030" t="s">
        <v>92</v>
      </c>
      <c r="E2030" t="s">
        <v>713</v>
      </c>
      <c r="F2030" t="s">
        <v>714</v>
      </c>
      <c r="G2030">
        <v>0.66617999999999999</v>
      </c>
      <c r="H2030">
        <v>0.66695000000000004</v>
      </c>
      <c r="J2030">
        <v>1</v>
      </c>
      <c r="L2030">
        <v>-1</v>
      </c>
      <c r="M2030" t="s">
        <v>13</v>
      </c>
      <c r="N2030">
        <f t="shared" si="241"/>
        <v>48656.41000000167</v>
      </c>
    </row>
    <row r="2031" spans="1:14" x14ac:dyDescent="0.2">
      <c r="A2031" t="s">
        <v>14</v>
      </c>
      <c r="B2031" t="s">
        <v>715</v>
      </c>
      <c r="C2031" t="s">
        <v>78</v>
      </c>
      <c r="D2031" t="s">
        <v>92</v>
      </c>
      <c r="E2031" t="s">
        <v>716</v>
      </c>
      <c r="F2031" t="s">
        <v>714</v>
      </c>
      <c r="G2031">
        <v>0.66662999999999994</v>
      </c>
      <c r="H2031">
        <v>0.66695000000000004</v>
      </c>
      <c r="J2031">
        <v>2</v>
      </c>
      <c r="L2031">
        <v>-2</v>
      </c>
      <c r="M2031" t="s">
        <v>13</v>
      </c>
      <c r="N2031">
        <f t="shared" si="241"/>
        <v>48657.41000000167</v>
      </c>
    </row>
    <row r="2032" spans="1:14" x14ac:dyDescent="0.2">
      <c r="A2032" t="s">
        <v>11</v>
      </c>
      <c r="B2032" t="s">
        <v>717</v>
      </c>
      <c r="C2032" t="s">
        <v>28</v>
      </c>
      <c r="D2032" t="s">
        <v>20</v>
      </c>
      <c r="E2032" t="s">
        <v>718</v>
      </c>
      <c r="F2032" t="s">
        <v>719</v>
      </c>
      <c r="G2032">
        <v>0.86946000000000001</v>
      </c>
      <c r="H2032">
        <v>0.86917</v>
      </c>
      <c r="J2032">
        <v>1</v>
      </c>
      <c r="L2032">
        <v>-1</v>
      </c>
      <c r="M2032" t="s">
        <v>13</v>
      </c>
      <c r="N2032">
        <f t="shared" si="241"/>
        <v>48659.41000000167</v>
      </c>
    </row>
    <row r="2033" spans="1:14" x14ac:dyDescent="0.2">
      <c r="A2033" t="s">
        <v>11</v>
      </c>
      <c r="B2033" t="s">
        <v>720</v>
      </c>
      <c r="C2033" t="s">
        <v>152</v>
      </c>
      <c r="D2033" t="s">
        <v>20</v>
      </c>
      <c r="E2033" t="s">
        <v>721</v>
      </c>
      <c r="F2033" t="s">
        <v>722</v>
      </c>
      <c r="G2033">
        <v>0.86882999999999999</v>
      </c>
      <c r="H2033">
        <v>0.86897000000000002</v>
      </c>
      <c r="J2033">
        <v>2</v>
      </c>
      <c r="L2033">
        <v>1.84</v>
      </c>
      <c r="M2033" t="s">
        <v>13</v>
      </c>
      <c r="N2033">
        <f t="shared" si="241"/>
        <v>48660.41000000167</v>
      </c>
    </row>
    <row r="2034" spans="1:14" x14ac:dyDescent="0.2">
      <c r="A2034" t="s">
        <v>11</v>
      </c>
      <c r="B2034" t="s">
        <v>723</v>
      </c>
      <c r="C2034" t="s">
        <v>200</v>
      </c>
      <c r="D2034" t="s">
        <v>20</v>
      </c>
      <c r="E2034" t="s">
        <v>724</v>
      </c>
      <c r="F2034" t="s">
        <v>722</v>
      </c>
      <c r="G2034">
        <v>0.86745000000000005</v>
      </c>
      <c r="H2034">
        <v>0.86897000000000002</v>
      </c>
      <c r="J2034">
        <v>4</v>
      </c>
      <c r="L2034">
        <v>3.68</v>
      </c>
      <c r="M2034" t="s">
        <v>13</v>
      </c>
      <c r="N2034">
        <f t="shared" si="241"/>
        <v>48658.570000001673</v>
      </c>
    </row>
    <row r="2035" spans="1:14" x14ac:dyDescent="0.2">
      <c r="A2035" t="s">
        <v>11</v>
      </c>
      <c r="B2035" t="s">
        <v>725</v>
      </c>
      <c r="C2035" t="s">
        <v>34</v>
      </c>
      <c r="D2035" t="s">
        <v>20</v>
      </c>
      <c r="E2035" t="s">
        <v>726</v>
      </c>
      <c r="F2035" t="s">
        <v>722</v>
      </c>
      <c r="G2035">
        <v>0.87</v>
      </c>
      <c r="H2035">
        <v>0.86897000000000002</v>
      </c>
      <c r="J2035">
        <v>1</v>
      </c>
      <c r="L2035">
        <v>-1</v>
      </c>
      <c r="M2035" t="s">
        <v>13</v>
      </c>
      <c r="N2035">
        <f t="shared" si="241"/>
        <v>48654.890000001673</v>
      </c>
    </row>
    <row r="2036" spans="1:14" x14ac:dyDescent="0.2">
      <c r="A2036" t="s">
        <v>11</v>
      </c>
      <c r="B2036" t="s">
        <v>727</v>
      </c>
      <c r="C2036" t="s">
        <v>149</v>
      </c>
      <c r="D2036" t="s">
        <v>20</v>
      </c>
      <c r="E2036" t="s">
        <v>728</v>
      </c>
      <c r="F2036" t="s">
        <v>729</v>
      </c>
      <c r="G2036">
        <v>0.86712</v>
      </c>
      <c r="H2036">
        <v>0.86970999999999998</v>
      </c>
      <c r="J2036">
        <v>2</v>
      </c>
      <c r="L2036">
        <v>1.84</v>
      </c>
      <c r="M2036" t="s">
        <v>13</v>
      </c>
      <c r="N2036">
        <f t="shared" si="241"/>
        <v>48655.890000001673</v>
      </c>
    </row>
    <row r="2037" spans="1:14" x14ac:dyDescent="0.2">
      <c r="A2037" t="s">
        <v>11</v>
      </c>
      <c r="B2037" t="s">
        <v>730</v>
      </c>
      <c r="C2037" t="s">
        <v>28</v>
      </c>
      <c r="D2037" t="s">
        <v>20</v>
      </c>
      <c r="E2037" t="s">
        <v>731</v>
      </c>
      <c r="F2037" t="s">
        <v>729</v>
      </c>
      <c r="G2037">
        <v>0.86824000000000001</v>
      </c>
      <c r="H2037">
        <v>0.86970999999999998</v>
      </c>
      <c r="J2037">
        <v>1</v>
      </c>
      <c r="L2037">
        <v>0.92</v>
      </c>
      <c r="M2037" t="s">
        <v>13</v>
      </c>
      <c r="N2037">
        <f t="shared" si="241"/>
        <v>48654.050000001676</v>
      </c>
    </row>
    <row r="2038" spans="1:14" x14ac:dyDescent="0.2">
      <c r="A2038" t="s">
        <v>11</v>
      </c>
      <c r="B2038" t="s">
        <v>732</v>
      </c>
      <c r="C2038" t="s">
        <v>28</v>
      </c>
      <c r="D2038" t="s">
        <v>20</v>
      </c>
      <c r="E2038" t="s">
        <v>733</v>
      </c>
      <c r="F2038" t="s">
        <v>734</v>
      </c>
      <c r="G2038">
        <v>0.86543000000000003</v>
      </c>
      <c r="H2038">
        <v>0.86790999999999996</v>
      </c>
      <c r="J2038">
        <v>1</v>
      </c>
      <c r="L2038">
        <v>0.92</v>
      </c>
      <c r="M2038" t="s">
        <v>13</v>
      </c>
      <c r="N2038">
        <f t="shared" si="241"/>
        <v>48653.130000001678</v>
      </c>
    </row>
    <row r="2039" spans="1:14" x14ac:dyDescent="0.2">
      <c r="A2039" t="s">
        <v>14</v>
      </c>
      <c r="B2039" t="s">
        <v>735</v>
      </c>
      <c r="C2039" t="s">
        <v>186</v>
      </c>
      <c r="D2039" t="s">
        <v>20</v>
      </c>
      <c r="E2039" t="s">
        <v>736</v>
      </c>
      <c r="F2039" t="s">
        <v>737</v>
      </c>
      <c r="G2039">
        <v>0.86748999999999998</v>
      </c>
      <c r="H2039">
        <v>0.86604999999999999</v>
      </c>
      <c r="J2039">
        <v>8</v>
      </c>
      <c r="L2039">
        <v>7.36</v>
      </c>
      <c r="M2039" t="s">
        <v>13</v>
      </c>
      <c r="N2039">
        <f t="shared" si="241"/>
        <v>48652.21000000168</v>
      </c>
    </row>
    <row r="2040" spans="1:14" x14ac:dyDescent="0.2">
      <c r="A2040" t="s">
        <v>14</v>
      </c>
      <c r="B2040" t="s">
        <v>738</v>
      </c>
      <c r="C2040" t="s">
        <v>28</v>
      </c>
      <c r="D2040" t="s">
        <v>20</v>
      </c>
      <c r="E2040" t="s">
        <v>739</v>
      </c>
      <c r="F2040" t="s">
        <v>737</v>
      </c>
      <c r="G2040">
        <v>0.86584000000000005</v>
      </c>
      <c r="H2040">
        <v>0.86604999999999999</v>
      </c>
      <c r="J2040">
        <v>1</v>
      </c>
      <c r="L2040">
        <v>-1</v>
      </c>
      <c r="M2040" t="s">
        <v>13</v>
      </c>
      <c r="N2040">
        <f t="shared" si="241"/>
        <v>48644.850000001679</v>
      </c>
    </row>
    <row r="2041" spans="1:14" x14ac:dyDescent="0.2">
      <c r="A2041" t="s">
        <v>14</v>
      </c>
      <c r="B2041" t="s">
        <v>740</v>
      </c>
      <c r="C2041" t="s">
        <v>94</v>
      </c>
      <c r="D2041" t="s">
        <v>20</v>
      </c>
      <c r="E2041" t="s">
        <v>741</v>
      </c>
      <c r="F2041" t="s">
        <v>737</v>
      </c>
      <c r="G2041">
        <v>0.86643000000000003</v>
      </c>
      <c r="H2041">
        <v>0.86604999999999999</v>
      </c>
      <c r="J2041">
        <v>2</v>
      </c>
      <c r="L2041">
        <v>1.84</v>
      </c>
      <c r="M2041" t="s">
        <v>13</v>
      </c>
      <c r="N2041">
        <f t="shared" si="241"/>
        <v>48645.850000001679</v>
      </c>
    </row>
    <row r="2042" spans="1:14" x14ac:dyDescent="0.2">
      <c r="A2042" t="s">
        <v>14</v>
      </c>
      <c r="B2042" t="s">
        <v>742</v>
      </c>
      <c r="C2042" t="s">
        <v>58</v>
      </c>
      <c r="D2042" t="s">
        <v>20</v>
      </c>
      <c r="E2042" t="s">
        <v>743</v>
      </c>
      <c r="F2042" t="s">
        <v>737</v>
      </c>
      <c r="G2042">
        <v>0.86707000000000001</v>
      </c>
      <c r="H2042">
        <v>0.86604999999999999</v>
      </c>
      <c r="J2042">
        <v>4</v>
      </c>
      <c r="L2042">
        <v>3.68</v>
      </c>
      <c r="M2042" t="s">
        <v>13</v>
      </c>
      <c r="N2042">
        <f t="shared" si="241"/>
        <v>48644.010000001683</v>
      </c>
    </row>
    <row r="2043" spans="1:14" x14ac:dyDescent="0.2">
      <c r="A2043" t="s">
        <v>14</v>
      </c>
      <c r="B2043" t="s">
        <v>744</v>
      </c>
      <c r="C2043" t="s">
        <v>28</v>
      </c>
      <c r="D2043" t="s">
        <v>20</v>
      </c>
      <c r="E2043" t="s">
        <v>745</v>
      </c>
      <c r="F2043" t="s">
        <v>746</v>
      </c>
      <c r="G2043">
        <v>0.86824999999999997</v>
      </c>
      <c r="H2043">
        <v>0.86563000000000001</v>
      </c>
      <c r="J2043">
        <v>1</v>
      </c>
      <c r="L2043">
        <v>0.92</v>
      </c>
      <c r="M2043" t="s">
        <v>13</v>
      </c>
      <c r="N2043">
        <f t="shared" si="241"/>
        <v>48640.330000001682</v>
      </c>
    </row>
    <row r="2044" spans="1:14" x14ac:dyDescent="0.2">
      <c r="A2044" t="s">
        <v>14</v>
      </c>
      <c r="B2044" t="s">
        <v>747</v>
      </c>
      <c r="C2044" t="s">
        <v>28</v>
      </c>
      <c r="D2044" t="s">
        <v>20</v>
      </c>
      <c r="E2044" t="s">
        <v>748</v>
      </c>
      <c r="F2044" t="s">
        <v>749</v>
      </c>
      <c r="G2044">
        <v>0.87143000000000004</v>
      </c>
      <c r="H2044">
        <v>0.86836999999999998</v>
      </c>
      <c r="J2044">
        <v>1</v>
      </c>
      <c r="L2044">
        <v>0.92</v>
      </c>
      <c r="M2044" t="s">
        <v>13</v>
      </c>
      <c r="N2044">
        <f t="shared" si="241"/>
        <v>48639.410000001684</v>
      </c>
    </row>
    <row r="2045" spans="1:14" x14ac:dyDescent="0.2">
      <c r="A2045" t="s">
        <v>11</v>
      </c>
      <c r="B2045" t="s">
        <v>750</v>
      </c>
      <c r="C2045" t="s">
        <v>28</v>
      </c>
      <c r="D2045" t="s">
        <v>20</v>
      </c>
      <c r="E2045" t="s">
        <v>751</v>
      </c>
      <c r="F2045" t="s">
        <v>752</v>
      </c>
      <c r="G2045">
        <v>0.87229999999999996</v>
      </c>
      <c r="H2045">
        <v>0.87131000000000003</v>
      </c>
      <c r="J2045">
        <v>1</v>
      </c>
      <c r="L2045">
        <v>-1</v>
      </c>
      <c r="M2045" t="s">
        <v>13</v>
      </c>
      <c r="N2045">
        <f t="shared" si="241"/>
        <v>48638.490000001686</v>
      </c>
    </row>
    <row r="2046" spans="1:14" x14ac:dyDescent="0.2">
      <c r="A2046" t="s">
        <v>11</v>
      </c>
      <c r="B2046" t="s">
        <v>753</v>
      </c>
      <c r="C2046" t="s">
        <v>41</v>
      </c>
      <c r="D2046" t="s">
        <v>20</v>
      </c>
      <c r="E2046" t="s">
        <v>754</v>
      </c>
      <c r="F2046" t="s">
        <v>752</v>
      </c>
      <c r="G2046">
        <v>0.87063000000000001</v>
      </c>
      <c r="H2046">
        <v>0.87131000000000003</v>
      </c>
      <c r="J2046">
        <v>2</v>
      </c>
      <c r="L2046">
        <v>1.84</v>
      </c>
      <c r="M2046" t="s">
        <v>13</v>
      </c>
      <c r="N2046">
        <f t="shared" si="241"/>
        <v>48639.490000001686</v>
      </c>
    </row>
    <row r="2047" spans="1:14" x14ac:dyDescent="0.2">
      <c r="A2047" t="s">
        <v>14</v>
      </c>
      <c r="B2047" t="s">
        <v>755</v>
      </c>
      <c r="C2047" t="s">
        <v>28</v>
      </c>
      <c r="D2047" t="s">
        <v>20</v>
      </c>
      <c r="E2047" t="s">
        <v>756</v>
      </c>
      <c r="F2047" t="s">
        <v>757</v>
      </c>
      <c r="G2047">
        <v>0.86748000000000003</v>
      </c>
      <c r="H2047">
        <v>0.87182999999999999</v>
      </c>
      <c r="J2047">
        <v>1</v>
      </c>
      <c r="L2047">
        <v>-1</v>
      </c>
      <c r="M2047" t="s">
        <v>13</v>
      </c>
      <c r="N2047">
        <f t="shared" si="241"/>
        <v>48637.650000001689</v>
      </c>
    </row>
    <row r="2048" spans="1:14" x14ac:dyDescent="0.2">
      <c r="A2048" t="s">
        <v>14</v>
      </c>
      <c r="B2048" t="s">
        <v>758</v>
      </c>
      <c r="C2048" t="s">
        <v>63</v>
      </c>
      <c r="D2048" t="s">
        <v>20</v>
      </c>
      <c r="E2048" t="s">
        <v>759</v>
      </c>
      <c r="F2048" t="s">
        <v>757</v>
      </c>
      <c r="G2048">
        <v>0.87087000000000003</v>
      </c>
      <c r="H2048">
        <v>0.87182999999999999</v>
      </c>
      <c r="J2048">
        <v>8</v>
      </c>
      <c r="L2048">
        <v>-8</v>
      </c>
      <c r="M2048" t="s">
        <v>13</v>
      </c>
      <c r="N2048">
        <f t="shared" si="241"/>
        <v>48638.650000001689</v>
      </c>
    </row>
    <row r="2049" spans="1:14" x14ac:dyDescent="0.2">
      <c r="A2049" t="s">
        <v>14</v>
      </c>
      <c r="B2049" t="s">
        <v>760</v>
      </c>
      <c r="C2049" t="s">
        <v>129</v>
      </c>
      <c r="D2049" t="s">
        <v>20</v>
      </c>
      <c r="E2049" t="s">
        <v>761</v>
      </c>
      <c r="F2049" t="s">
        <v>757</v>
      </c>
      <c r="G2049">
        <v>0.86978</v>
      </c>
      <c r="H2049">
        <v>0.87182999999999999</v>
      </c>
      <c r="J2049">
        <v>4</v>
      </c>
      <c r="L2049">
        <v>-4</v>
      </c>
      <c r="M2049" t="s">
        <v>13</v>
      </c>
      <c r="N2049">
        <f t="shared" si="241"/>
        <v>48646.650000001689</v>
      </c>
    </row>
    <row r="2050" spans="1:14" x14ac:dyDescent="0.2">
      <c r="A2050" t="s">
        <v>14</v>
      </c>
      <c r="B2050" t="s">
        <v>762</v>
      </c>
      <c r="C2050" t="s">
        <v>123</v>
      </c>
      <c r="D2050" t="s">
        <v>20</v>
      </c>
      <c r="E2050" t="s">
        <v>763</v>
      </c>
      <c r="F2050" t="s">
        <v>757</v>
      </c>
      <c r="G2050">
        <v>0.86878999999999995</v>
      </c>
      <c r="H2050">
        <v>0.87182999999999999</v>
      </c>
      <c r="J2050">
        <v>2</v>
      </c>
      <c r="L2050">
        <v>-2</v>
      </c>
      <c r="M2050" t="s">
        <v>13</v>
      </c>
      <c r="N2050">
        <f t="shared" si="241"/>
        <v>48650.650000001689</v>
      </c>
    </row>
    <row r="2051" spans="1:14" x14ac:dyDescent="0.2">
      <c r="A2051" t="s">
        <v>11</v>
      </c>
      <c r="B2051" t="s">
        <v>764</v>
      </c>
      <c r="C2051" t="s">
        <v>28</v>
      </c>
      <c r="D2051" t="s">
        <v>20</v>
      </c>
      <c r="E2051" t="s">
        <v>765</v>
      </c>
      <c r="F2051" t="s">
        <v>766</v>
      </c>
      <c r="G2051">
        <v>0.86695999999999995</v>
      </c>
      <c r="H2051">
        <v>0.86745000000000005</v>
      </c>
      <c r="J2051">
        <v>1</v>
      </c>
      <c r="L2051">
        <v>0.92</v>
      </c>
      <c r="M2051" t="s">
        <v>13</v>
      </c>
      <c r="N2051">
        <f t="shared" si="241"/>
        <v>48652.650000001689</v>
      </c>
    </row>
    <row r="2052" spans="1:14" x14ac:dyDescent="0.2">
      <c r="A2052" t="s">
        <v>14</v>
      </c>
      <c r="B2052" t="s">
        <v>767</v>
      </c>
      <c r="C2052" t="s">
        <v>28</v>
      </c>
      <c r="D2052" t="s">
        <v>20</v>
      </c>
      <c r="E2052" t="s">
        <v>768</v>
      </c>
      <c r="F2052" t="s">
        <v>769</v>
      </c>
      <c r="G2052">
        <v>0.8659</v>
      </c>
      <c r="H2052">
        <v>0.86665999999999999</v>
      </c>
      <c r="J2052">
        <v>1</v>
      </c>
      <c r="L2052">
        <v>-1</v>
      </c>
      <c r="M2052" t="s">
        <v>13</v>
      </c>
      <c r="N2052">
        <f t="shared" ref="N2052:N2115" si="242">N2051-L2051</f>
        <v>48651.730000001691</v>
      </c>
    </row>
    <row r="2053" spans="1:14" x14ac:dyDescent="0.2">
      <c r="A2053" t="s">
        <v>14</v>
      </c>
      <c r="B2053" t="s">
        <v>770</v>
      </c>
      <c r="C2053" t="s">
        <v>147</v>
      </c>
      <c r="D2053" t="s">
        <v>20</v>
      </c>
      <c r="E2053" t="s">
        <v>771</v>
      </c>
      <c r="F2053" t="s">
        <v>769</v>
      </c>
      <c r="G2053">
        <v>0.86660000000000004</v>
      </c>
      <c r="H2053">
        <v>0.86665999999999999</v>
      </c>
      <c r="J2053">
        <v>2</v>
      </c>
      <c r="L2053">
        <v>-2</v>
      </c>
      <c r="M2053" t="s">
        <v>13</v>
      </c>
      <c r="N2053">
        <f t="shared" si="242"/>
        <v>48652.730000001691</v>
      </c>
    </row>
    <row r="2054" spans="1:14" x14ac:dyDescent="0.2">
      <c r="A2054" t="s">
        <v>14</v>
      </c>
      <c r="B2054" t="s">
        <v>772</v>
      </c>
      <c r="C2054" t="s">
        <v>146</v>
      </c>
      <c r="D2054" t="s">
        <v>20</v>
      </c>
      <c r="E2054" t="s">
        <v>773</v>
      </c>
      <c r="F2054" t="s">
        <v>769</v>
      </c>
      <c r="G2054">
        <v>0.86738000000000004</v>
      </c>
      <c r="H2054">
        <v>0.86665999999999999</v>
      </c>
      <c r="J2054">
        <v>4</v>
      </c>
      <c r="L2054">
        <v>3.68</v>
      </c>
      <c r="M2054" t="s">
        <v>13</v>
      </c>
      <c r="N2054">
        <f t="shared" si="242"/>
        <v>48654.730000001691</v>
      </c>
    </row>
    <row r="2055" spans="1:14" x14ac:dyDescent="0.2">
      <c r="A2055" t="s">
        <v>14</v>
      </c>
      <c r="B2055" t="s">
        <v>774</v>
      </c>
      <c r="C2055" t="s">
        <v>28</v>
      </c>
      <c r="D2055" t="s">
        <v>20</v>
      </c>
      <c r="E2055" t="s">
        <v>775</v>
      </c>
      <c r="F2055" t="s">
        <v>776</v>
      </c>
      <c r="G2055">
        <v>0.86753000000000002</v>
      </c>
      <c r="H2055">
        <v>0.86606000000000005</v>
      </c>
      <c r="J2055">
        <v>1</v>
      </c>
      <c r="L2055">
        <v>0.92</v>
      </c>
      <c r="M2055" t="s">
        <v>13</v>
      </c>
      <c r="N2055">
        <f t="shared" si="242"/>
        <v>48651.050000001691</v>
      </c>
    </row>
    <row r="2056" spans="1:14" x14ac:dyDescent="0.2">
      <c r="A2056" t="s">
        <v>14</v>
      </c>
      <c r="B2056" t="s">
        <v>777</v>
      </c>
      <c r="C2056" t="s">
        <v>28</v>
      </c>
      <c r="D2056" t="s">
        <v>20</v>
      </c>
      <c r="E2056" t="s">
        <v>778</v>
      </c>
      <c r="F2056" t="s">
        <v>779</v>
      </c>
      <c r="G2056">
        <v>0.86736999999999997</v>
      </c>
      <c r="H2056">
        <v>0.86714999999999998</v>
      </c>
      <c r="J2056">
        <v>1</v>
      </c>
      <c r="L2056">
        <v>0.92</v>
      </c>
      <c r="M2056" t="s">
        <v>13</v>
      </c>
      <c r="N2056">
        <f t="shared" si="242"/>
        <v>48650.130000001693</v>
      </c>
    </row>
    <row r="2057" spans="1:14" x14ac:dyDescent="0.2">
      <c r="A2057" t="s">
        <v>14</v>
      </c>
      <c r="B2057" t="s">
        <v>780</v>
      </c>
      <c r="C2057" t="s">
        <v>124</v>
      </c>
      <c r="D2057" t="s">
        <v>20</v>
      </c>
      <c r="E2057" t="s">
        <v>781</v>
      </c>
      <c r="F2057" t="s">
        <v>779</v>
      </c>
      <c r="G2057">
        <v>0.86861999999999995</v>
      </c>
      <c r="H2057">
        <v>0.86714999999999998</v>
      </c>
      <c r="J2057">
        <v>2</v>
      </c>
      <c r="L2057">
        <v>1.84</v>
      </c>
      <c r="M2057" t="s">
        <v>13</v>
      </c>
      <c r="N2057">
        <f t="shared" si="242"/>
        <v>48649.210000001694</v>
      </c>
    </row>
    <row r="2058" spans="1:14" x14ac:dyDescent="0.2">
      <c r="A2058" t="s">
        <v>14</v>
      </c>
      <c r="B2058" t="s">
        <v>782</v>
      </c>
      <c r="C2058" t="s">
        <v>34</v>
      </c>
      <c r="D2058" t="s">
        <v>20</v>
      </c>
      <c r="E2058" t="s">
        <v>783</v>
      </c>
      <c r="F2058" t="s">
        <v>784</v>
      </c>
      <c r="G2058">
        <v>0.87039999999999995</v>
      </c>
      <c r="H2058">
        <v>0.86711000000000005</v>
      </c>
      <c r="J2058">
        <v>1</v>
      </c>
      <c r="L2058">
        <v>0.92</v>
      </c>
      <c r="M2058" t="s">
        <v>13</v>
      </c>
      <c r="N2058">
        <f t="shared" si="242"/>
        <v>48647.370000001698</v>
      </c>
    </row>
    <row r="2059" spans="1:14" x14ac:dyDescent="0.2">
      <c r="A2059" t="s">
        <v>14</v>
      </c>
      <c r="B2059" t="s">
        <v>785</v>
      </c>
      <c r="C2059" t="s">
        <v>28</v>
      </c>
      <c r="D2059" t="s">
        <v>20</v>
      </c>
      <c r="E2059" t="s">
        <v>786</v>
      </c>
      <c r="F2059" t="s">
        <v>787</v>
      </c>
      <c r="G2059">
        <v>0.87226999999999999</v>
      </c>
      <c r="H2059">
        <v>0.87092000000000003</v>
      </c>
      <c r="J2059">
        <v>1</v>
      </c>
      <c r="L2059">
        <v>0.92</v>
      </c>
      <c r="M2059" t="s">
        <v>13</v>
      </c>
      <c r="N2059">
        <f t="shared" si="242"/>
        <v>48646.4500000017</v>
      </c>
    </row>
    <row r="2060" spans="1:14" x14ac:dyDescent="0.2">
      <c r="A2060" t="s">
        <v>14</v>
      </c>
      <c r="B2060" t="s">
        <v>788</v>
      </c>
      <c r="C2060" t="s">
        <v>149</v>
      </c>
      <c r="D2060" t="s">
        <v>20</v>
      </c>
      <c r="E2060" t="s">
        <v>789</v>
      </c>
      <c r="F2060" t="s">
        <v>790</v>
      </c>
      <c r="G2060">
        <v>0.87334000000000001</v>
      </c>
      <c r="H2060">
        <v>0.87161999999999995</v>
      </c>
      <c r="J2060">
        <v>2</v>
      </c>
      <c r="L2060">
        <v>1.84</v>
      </c>
      <c r="M2060" t="s">
        <v>13</v>
      </c>
      <c r="N2060">
        <f t="shared" si="242"/>
        <v>48645.530000001701</v>
      </c>
    </row>
    <row r="2061" spans="1:14" x14ac:dyDescent="0.2">
      <c r="A2061" t="s">
        <v>14</v>
      </c>
      <c r="B2061" t="s">
        <v>791</v>
      </c>
      <c r="C2061" t="s">
        <v>28</v>
      </c>
      <c r="D2061" t="s">
        <v>20</v>
      </c>
      <c r="E2061" t="s">
        <v>792</v>
      </c>
      <c r="F2061" t="s">
        <v>790</v>
      </c>
      <c r="G2061">
        <v>0.87228000000000006</v>
      </c>
      <c r="H2061">
        <v>0.87161999999999995</v>
      </c>
      <c r="J2061">
        <v>1</v>
      </c>
      <c r="L2061">
        <v>0.92</v>
      </c>
      <c r="M2061" t="s">
        <v>13</v>
      </c>
      <c r="N2061">
        <f t="shared" si="242"/>
        <v>48643.690000001705</v>
      </c>
    </row>
    <row r="2062" spans="1:14" x14ac:dyDescent="0.2">
      <c r="A2062" t="s">
        <v>14</v>
      </c>
      <c r="B2062" t="s">
        <v>793</v>
      </c>
      <c r="C2062" t="s">
        <v>28</v>
      </c>
      <c r="D2062" t="s">
        <v>20</v>
      </c>
      <c r="E2062" t="s">
        <v>794</v>
      </c>
      <c r="F2062" t="s">
        <v>795</v>
      </c>
      <c r="G2062">
        <v>0.87458999999999998</v>
      </c>
      <c r="H2062">
        <v>0.87219999999999998</v>
      </c>
      <c r="J2062">
        <v>1</v>
      </c>
      <c r="L2062">
        <v>0.92</v>
      </c>
      <c r="M2062" t="s">
        <v>13</v>
      </c>
      <c r="N2062">
        <f t="shared" si="242"/>
        <v>48642.770000001707</v>
      </c>
    </row>
    <row r="2063" spans="1:14" x14ac:dyDescent="0.2">
      <c r="A2063" t="s">
        <v>14</v>
      </c>
      <c r="B2063" t="s">
        <v>796</v>
      </c>
      <c r="C2063" t="s">
        <v>126</v>
      </c>
      <c r="D2063" t="s">
        <v>20</v>
      </c>
      <c r="E2063" t="s">
        <v>797</v>
      </c>
      <c r="F2063" t="s">
        <v>795</v>
      </c>
      <c r="G2063">
        <v>0.87526000000000004</v>
      </c>
      <c r="H2063">
        <v>0.87219999999999998</v>
      </c>
      <c r="J2063">
        <v>2</v>
      </c>
      <c r="L2063">
        <v>1.84</v>
      </c>
      <c r="M2063" t="s">
        <v>13</v>
      </c>
      <c r="N2063">
        <f t="shared" si="242"/>
        <v>48641.850000001708</v>
      </c>
    </row>
    <row r="2064" spans="1:14" x14ac:dyDescent="0.2">
      <c r="A2064" t="s">
        <v>11</v>
      </c>
      <c r="B2064" t="s">
        <v>798</v>
      </c>
      <c r="C2064" t="s">
        <v>140</v>
      </c>
      <c r="D2064" t="s">
        <v>20</v>
      </c>
      <c r="E2064" t="s">
        <v>799</v>
      </c>
      <c r="F2064" t="s">
        <v>800</v>
      </c>
      <c r="G2064">
        <v>0.87719000000000003</v>
      </c>
      <c r="H2064">
        <v>0.87531999999999999</v>
      </c>
      <c r="J2064">
        <v>4</v>
      </c>
      <c r="L2064">
        <v>-4</v>
      </c>
      <c r="M2064" t="s">
        <v>13</v>
      </c>
      <c r="N2064">
        <f t="shared" si="242"/>
        <v>48640.010000001712</v>
      </c>
    </row>
    <row r="2065" spans="1:14" x14ac:dyDescent="0.2">
      <c r="A2065" t="s">
        <v>11</v>
      </c>
      <c r="B2065" t="s">
        <v>801</v>
      </c>
      <c r="C2065" t="s">
        <v>62</v>
      </c>
      <c r="D2065" t="s">
        <v>20</v>
      </c>
      <c r="E2065" t="s">
        <v>802</v>
      </c>
      <c r="F2065" t="s">
        <v>800</v>
      </c>
      <c r="G2065">
        <v>0.87658000000000003</v>
      </c>
      <c r="H2065">
        <v>0.87531999999999999</v>
      </c>
      <c r="J2065">
        <v>8</v>
      </c>
      <c r="L2065">
        <v>-8</v>
      </c>
      <c r="M2065" t="s">
        <v>13</v>
      </c>
      <c r="N2065">
        <f t="shared" si="242"/>
        <v>48644.010000001712</v>
      </c>
    </row>
    <row r="2066" spans="1:14" x14ac:dyDescent="0.2">
      <c r="A2066" t="s">
        <v>11</v>
      </c>
      <c r="B2066" t="s">
        <v>803</v>
      </c>
      <c r="C2066" t="s">
        <v>34</v>
      </c>
      <c r="D2066" t="s">
        <v>20</v>
      </c>
      <c r="E2066" t="s">
        <v>804</v>
      </c>
      <c r="F2066" t="s">
        <v>800</v>
      </c>
      <c r="G2066">
        <v>0.87868000000000002</v>
      </c>
      <c r="H2066">
        <v>0.87531999999999999</v>
      </c>
      <c r="J2066">
        <v>1</v>
      </c>
      <c r="L2066">
        <v>-1</v>
      </c>
      <c r="M2066" t="s">
        <v>13</v>
      </c>
      <c r="N2066">
        <f t="shared" si="242"/>
        <v>48652.010000001712</v>
      </c>
    </row>
    <row r="2067" spans="1:14" x14ac:dyDescent="0.2">
      <c r="A2067" t="s">
        <v>11</v>
      </c>
      <c r="B2067" t="s">
        <v>805</v>
      </c>
      <c r="C2067" t="s">
        <v>149</v>
      </c>
      <c r="D2067" t="s">
        <v>20</v>
      </c>
      <c r="E2067" t="s">
        <v>806</v>
      </c>
      <c r="F2067" t="s">
        <v>800</v>
      </c>
      <c r="G2067">
        <v>0.87805</v>
      </c>
      <c r="H2067">
        <v>0.87531999999999999</v>
      </c>
      <c r="J2067">
        <v>2</v>
      </c>
      <c r="L2067">
        <v>-2</v>
      </c>
      <c r="M2067" t="s">
        <v>13</v>
      </c>
      <c r="N2067">
        <f t="shared" si="242"/>
        <v>48653.010000001712</v>
      </c>
    </row>
    <row r="2068" spans="1:14" x14ac:dyDescent="0.2">
      <c r="A2068" t="s">
        <v>14</v>
      </c>
      <c r="B2068" t="s">
        <v>807</v>
      </c>
      <c r="C2068" t="s">
        <v>28</v>
      </c>
      <c r="D2068" t="s">
        <v>20</v>
      </c>
      <c r="E2068" t="s">
        <v>808</v>
      </c>
      <c r="F2068" t="s">
        <v>809</v>
      </c>
      <c r="G2068">
        <v>0.87665999999999999</v>
      </c>
      <c r="H2068">
        <v>0.87814999999999999</v>
      </c>
      <c r="J2068">
        <v>1</v>
      </c>
      <c r="L2068">
        <v>-1</v>
      </c>
      <c r="M2068" t="s">
        <v>13</v>
      </c>
      <c r="N2068">
        <f t="shared" si="242"/>
        <v>48655.010000001712</v>
      </c>
    </row>
    <row r="2069" spans="1:14" x14ac:dyDescent="0.2">
      <c r="A2069" t="s">
        <v>14</v>
      </c>
      <c r="B2069" t="s">
        <v>810</v>
      </c>
      <c r="C2069" t="s">
        <v>62</v>
      </c>
      <c r="D2069" t="s">
        <v>20</v>
      </c>
      <c r="E2069" t="s">
        <v>811</v>
      </c>
      <c r="F2069" t="s">
        <v>809</v>
      </c>
      <c r="G2069">
        <v>0.87780000000000002</v>
      </c>
      <c r="H2069">
        <v>0.87814999999999999</v>
      </c>
      <c r="J2069">
        <v>2</v>
      </c>
      <c r="L2069">
        <v>-2</v>
      </c>
      <c r="M2069" t="s">
        <v>13</v>
      </c>
      <c r="N2069">
        <f t="shared" si="242"/>
        <v>48656.010000001712</v>
      </c>
    </row>
    <row r="2070" spans="1:14" x14ac:dyDescent="0.2">
      <c r="A2070" t="s">
        <v>14</v>
      </c>
      <c r="B2070" t="s">
        <v>812</v>
      </c>
      <c r="C2070" t="s">
        <v>79</v>
      </c>
      <c r="D2070" t="s">
        <v>20</v>
      </c>
      <c r="E2070" t="s">
        <v>813</v>
      </c>
      <c r="F2070" t="s">
        <v>809</v>
      </c>
      <c r="G2070">
        <v>0.87939000000000001</v>
      </c>
      <c r="H2070">
        <v>0.87814999999999999</v>
      </c>
      <c r="J2070">
        <v>4</v>
      </c>
      <c r="L2070">
        <v>3.68</v>
      </c>
      <c r="M2070" t="s">
        <v>13</v>
      </c>
      <c r="N2070">
        <f t="shared" si="242"/>
        <v>48658.010000001712</v>
      </c>
    </row>
    <row r="2071" spans="1:14" x14ac:dyDescent="0.2">
      <c r="A2071" t="s">
        <v>11</v>
      </c>
      <c r="B2071" t="s">
        <v>814</v>
      </c>
      <c r="C2071" t="s">
        <v>34</v>
      </c>
      <c r="D2071" t="s">
        <v>20</v>
      </c>
      <c r="E2071" t="s">
        <v>815</v>
      </c>
      <c r="F2071" t="s">
        <v>816</v>
      </c>
      <c r="G2071">
        <v>0.87770000000000004</v>
      </c>
      <c r="H2071">
        <v>0.87692000000000003</v>
      </c>
      <c r="J2071">
        <v>1</v>
      </c>
      <c r="L2071">
        <v>-1</v>
      </c>
      <c r="M2071" t="s">
        <v>13</v>
      </c>
      <c r="N2071">
        <f t="shared" si="242"/>
        <v>48654.330000001712</v>
      </c>
    </row>
    <row r="2072" spans="1:14" x14ac:dyDescent="0.2">
      <c r="A2072" t="s">
        <v>11</v>
      </c>
      <c r="B2072" t="s">
        <v>817</v>
      </c>
      <c r="C2072" t="s">
        <v>122</v>
      </c>
      <c r="D2072" t="s">
        <v>20</v>
      </c>
      <c r="E2072" t="s">
        <v>818</v>
      </c>
      <c r="F2072" t="s">
        <v>816</v>
      </c>
      <c r="G2072">
        <v>0.87619999999999998</v>
      </c>
      <c r="H2072">
        <v>0.87692000000000003</v>
      </c>
      <c r="J2072">
        <v>2</v>
      </c>
      <c r="L2072">
        <v>1.84</v>
      </c>
      <c r="M2072" t="s">
        <v>13</v>
      </c>
      <c r="N2072">
        <f t="shared" si="242"/>
        <v>48655.330000001712</v>
      </c>
    </row>
    <row r="2073" spans="1:14" x14ac:dyDescent="0.2">
      <c r="A2073" t="s">
        <v>14</v>
      </c>
      <c r="B2073" t="s">
        <v>819</v>
      </c>
      <c r="C2073" t="s">
        <v>28</v>
      </c>
      <c r="D2073" t="s">
        <v>20</v>
      </c>
      <c r="E2073" t="s">
        <v>820</v>
      </c>
      <c r="F2073" t="s">
        <v>821</v>
      </c>
      <c r="G2073">
        <v>0.87785999999999997</v>
      </c>
      <c r="H2073">
        <v>0.87778999999999996</v>
      </c>
      <c r="J2073">
        <v>1</v>
      </c>
      <c r="L2073">
        <v>0.92</v>
      </c>
      <c r="M2073" t="s">
        <v>13</v>
      </c>
      <c r="N2073">
        <f t="shared" si="242"/>
        <v>48653.490000001715</v>
      </c>
    </row>
    <row r="2074" spans="1:14" x14ac:dyDescent="0.2">
      <c r="A2074" t="s">
        <v>14</v>
      </c>
      <c r="B2074" t="s">
        <v>822</v>
      </c>
      <c r="C2074" t="s">
        <v>28</v>
      </c>
      <c r="D2074" t="s">
        <v>20</v>
      </c>
      <c r="E2074" t="s">
        <v>823</v>
      </c>
      <c r="F2074" t="s">
        <v>824</v>
      </c>
      <c r="G2074">
        <v>0.87927</v>
      </c>
      <c r="H2074">
        <v>0.87719999999999998</v>
      </c>
      <c r="J2074">
        <v>1</v>
      </c>
      <c r="L2074">
        <v>0.92</v>
      </c>
      <c r="M2074" t="s">
        <v>13</v>
      </c>
      <c r="N2074">
        <f t="shared" si="242"/>
        <v>48652.570000001717</v>
      </c>
    </row>
    <row r="2075" spans="1:14" x14ac:dyDescent="0.2">
      <c r="A2075" t="s">
        <v>11</v>
      </c>
      <c r="B2075" t="s">
        <v>825</v>
      </c>
      <c r="C2075" t="s">
        <v>28</v>
      </c>
      <c r="D2075" t="s">
        <v>20</v>
      </c>
      <c r="E2075" t="s">
        <v>826</v>
      </c>
      <c r="F2075" t="s">
        <v>827</v>
      </c>
      <c r="G2075">
        <v>0.87894000000000005</v>
      </c>
      <c r="H2075">
        <v>0.87916000000000005</v>
      </c>
      <c r="J2075">
        <v>1</v>
      </c>
      <c r="L2075">
        <v>0.92</v>
      </c>
      <c r="M2075" t="s">
        <v>13</v>
      </c>
      <c r="N2075">
        <f t="shared" si="242"/>
        <v>48651.650000001719</v>
      </c>
    </row>
    <row r="2076" spans="1:14" x14ac:dyDescent="0.2">
      <c r="A2076" t="s">
        <v>14</v>
      </c>
      <c r="B2076" t="s">
        <v>828</v>
      </c>
      <c r="C2076" t="s">
        <v>28</v>
      </c>
      <c r="D2076" t="s">
        <v>20</v>
      </c>
      <c r="E2076" t="s">
        <v>829</v>
      </c>
      <c r="F2076" t="s">
        <v>830</v>
      </c>
      <c r="G2076">
        <v>0.87548000000000004</v>
      </c>
      <c r="H2076">
        <v>0.87819999999999998</v>
      </c>
      <c r="J2076">
        <v>1</v>
      </c>
      <c r="L2076">
        <v>-1</v>
      </c>
      <c r="M2076" t="s">
        <v>13</v>
      </c>
      <c r="N2076">
        <f t="shared" si="242"/>
        <v>48650.73000000172</v>
      </c>
    </row>
    <row r="2077" spans="1:14" x14ac:dyDescent="0.2">
      <c r="A2077" t="s">
        <v>14</v>
      </c>
      <c r="B2077" t="s">
        <v>831</v>
      </c>
      <c r="C2077" t="s">
        <v>123</v>
      </c>
      <c r="D2077" t="s">
        <v>20</v>
      </c>
      <c r="E2077" t="s">
        <v>832</v>
      </c>
      <c r="F2077" t="s">
        <v>830</v>
      </c>
      <c r="G2077">
        <v>0.87600999999999996</v>
      </c>
      <c r="H2077">
        <v>0.87819999999999998</v>
      </c>
      <c r="J2077">
        <v>2</v>
      </c>
      <c r="L2077">
        <v>-2</v>
      </c>
      <c r="M2077" t="s">
        <v>13</v>
      </c>
      <c r="N2077">
        <f t="shared" si="242"/>
        <v>48651.73000000172</v>
      </c>
    </row>
    <row r="2078" spans="1:14" x14ac:dyDescent="0.2">
      <c r="A2078" t="s">
        <v>14</v>
      </c>
      <c r="B2078" t="s">
        <v>833</v>
      </c>
      <c r="C2078" t="s">
        <v>90</v>
      </c>
      <c r="D2078" t="s">
        <v>20</v>
      </c>
      <c r="E2078" t="s">
        <v>834</v>
      </c>
      <c r="F2078" t="s">
        <v>830</v>
      </c>
      <c r="G2078">
        <v>0.87672000000000005</v>
      </c>
      <c r="H2078">
        <v>0.87819999999999998</v>
      </c>
      <c r="J2078">
        <v>4</v>
      </c>
      <c r="L2078">
        <v>-4</v>
      </c>
      <c r="M2078" t="s">
        <v>13</v>
      </c>
      <c r="N2078">
        <f t="shared" si="242"/>
        <v>48653.73000000172</v>
      </c>
    </row>
    <row r="2079" spans="1:14" x14ac:dyDescent="0.2">
      <c r="A2079" t="s">
        <v>11</v>
      </c>
      <c r="B2079" t="s">
        <v>835</v>
      </c>
      <c r="C2079" t="s">
        <v>28</v>
      </c>
      <c r="D2079" t="s">
        <v>20</v>
      </c>
      <c r="E2079" t="s">
        <v>836</v>
      </c>
      <c r="F2079" t="s">
        <v>837</v>
      </c>
      <c r="G2079">
        <v>0.87790999999999997</v>
      </c>
      <c r="H2079">
        <v>0.87527999999999995</v>
      </c>
      <c r="J2079">
        <v>1</v>
      </c>
      <c r="L2079">
        <v>-1</v>
      </c>
      <c r="M2079" t="s">
        <v>13</v>
      </c>
      <c r="N2079">
        <f t="shared" si="242"/>
        <v>48657.73000000172</v>
      </c>
    </row>
    <row r="2080" spans="1:14" x14ac:dyDescent="0.2">
      <c r="A2080" t="s">
        <v>11</v>
      </c>
      <c r="B2080" t="s">
        <v>838</v>
      </c>
      <c r="C2080" t="s">
        <v>75</v>
      </c>
      <c r="D2080" t="s">
        <v>20</v>
      </c>
      <c r="E2080" t="s">
        <v>839</v>
      </c>
      <c r="F2080" t="s">
        <v>837</v>
      </c>
      <c r="G2080">
        <v>0.87631000000000003</v>
      </c>
      <c r="H2080">
        <v>0.87527999999999995</v>
      </c>
      <c r="J2080">
        <v>2</v>
      </c>
      <c r="L2080">
        <v>-2</v>
      </c>
      <c r="M2080" t="s">
        <v>13</v>
      </c>
      <c r="N2080">
        <f t="shared" si="242"/>
        <v>48658.73000000172</v>
      </c>
    </row>
    <row r="2081" spans="1:14" x14ac:dyDescent="0.2">
      <c r="A2081" t="s">
        <v>14</v>
      </c>
      <c r="B2081" t="s">
        <v>840</v>
      </c>
      <c r="C2081" t="s">
        <v>36</v>
      </c>
      <c r="D2081" t="s">
        <v>20</v>
      </c>
      <c r="E2081" t="s">
        <v>841</v>
      </c>
      <c r="F2081" t="s">
        <v>842</v>
      </c>
      <c r="G2081">
        <v>0.87656999999999996</v>
      </c>
      <c r="H2081">
        <v>0.87763000000000002</v>
      </c>
      <c r="J2081">
        <v>2</v>
      </c>
      <c r="L2081">
        <v>-2</v>
      </c>
      <c r="M2081" t="s">
        <v>13</v>
      </c>
      <c r="N2081">
        <f t="shared" si="242"/>
        <v>48660.73000000172</v>
      </c>
    </row>
    <row r="2082" spans="1:14" x14ac:dyDescent="0.2">
      <c r="A2082" t="s">
        <v>14</v>
      </c>
      <c r="B2082" t="s">
        <v>843</v>
      </c>
      <c r="C2082" t="s">
        <v>28</v>
      </c>
      <c r="D2082" t="s">
        <v>20</v>
      </c>
      <c r="E2082" t="s">
        <v>844</v>
      </c>
      <c r="F2082" t="s">
        <v>842</v>
      </c>
      <c r="G2082">
        <v>0.87526999999999999</v>
      </c>
      <c r="H2082">
        <v>0.87763000000000002</v>
      </c>
      <c r="J2082">
        <v>1</v>
      </c>
      <c r="L2082">
        <v>-1</v>
      </c>
      <c r="M2082" t="s">
        <v>13</v>
      </c>
      <c r="N2082">
        <f t="shared" si="242"/>
        <v>48662.73000000172</v>
      </c>
    </row>
    <row r="2083" spans="1:14" x14ac:dyDescent="0.2">
      <c r="A2083" t="s">
        <v>14</v>
      </c>
      <c r="B2083" t="s">
        <v>845</v>
      </c>
      <c r="C2083" t="s">
        <v>76</v>
      </c>
      <c r="D2083" t="s">
        <v>20</v>
      </c>
      <c r="E2083" t="s">
        <v>846</v>
      </c>
      <c r="F2083" t="s">
        <v>847</v>
      </c>
      <c r="G2083">
        <v>0.87683999999999995</v>
      </c>
      <c r="H2083">
        <v>0.87512999999999996</v>
      </c>
      <c r="J2083">
        <v>4</v>
      </c>
      <c r="L2083">
        <v>3.68</v>
      </c>
      <c r="M2083" t="s">
        <v>13</v>
      </c>
      <c r="N2083">
        <f t="shared" si="242"/>
        <v>48663.73000000172</v>
      </c>
    </row>
    <row r="2084" spans="1:14" x14ac:dyDescent="0.2">
      <c r="A2084" t="s">
        <v>14</v>
      </c>
      <c r="B2084" t="s">
        <v>848</v>
      </c>
      <c r="C2084" t="s">
        <v>28</v>
      </c>
      <c r="D2084" t="s">
        <v>20</v>
      </c>
      <c r="E2084" t="s">
        <v>849</v>
      </c>
      <c r="F2084" t="s">
        <v>847</v>
      </c>
      <c r="G2084">
        <v>0.87514000000000003</v>
      </c>
      <c r="H2084">
        <v>0.87512999999999996</v>
      </c>
      <c r="J2084">
        <v>1</v>
      </c>
      <c r="L2084">
        <v>0.92</v>
      </c>
      <c r="M2084" t="s">
        <v>13</v>
      </c>
      <c r="N2084">
        <f t="shared" si="242"/>
        <v>48660.05000000172</v>
      </c>
    </row>
    <row r="2085" spans="1:14" x14ac:dyDescent="0.2">
      <c r="A2085" t="s">
        <v>14</v>
      </c>
      <c r="B2085" t="s">
        <v>850</v>
      </c>
      <c r="C2085" t="s">
        <v>136</v>
      </c>
      <c r="D2085" t="s">
        <v>20</v>
      </c>
      <c r="E2085" t="s">
        <v>851</v>
      </c>
      <c r="F2085" t="s">
        <v>847</v>
      </c>
      <c r="G2085">
        <v>0.87570999999999999</v>
      </c>
      <c r="H2085">
        <v>0.87512999999999996</v>
      </c>
      <c r="J2085">
        <v>2</v>
      </c>
      <c r="L2085">
        <v>1.84</v>
      </c>
      <c r="M2085" t="s">
        <v>13</v>
      </c>
      <c r="N2085">
        <f t="shared" si="242"/>
        <v>48659.130000001722</v>
      </c>
    </row>
    <row r="2086" spans="1:14" x14ac:dyDescent="0.2">
      <c r="A2086" t="s">
        <v>14</v>
      </c>
      <c r="B2086" t="s">
        <v>852</v>
      </c>
      <c r="C2086" t="s">
        <v>125</v>
      </c>
      <c r="D2086" t="s">
        <v>20</v>
      </c>
      <c r="E2086" t="s">
        <v>853</v>
      </c>
      <c r="F2086" t="s">
        <v>854</v>
      </c>
      <c r="G2086">
        <v>0.87904000000000004</v>
      </c>
      <c r="H2086">
        <v>0.87472000000000005</v>
      </c>
      <c r="J2086">
        <v>4</v>
      </c>
      <c r="L2086">
        <v>3.68</v>
      </c>
      <c r="M2086" t="s">
        <v>13</v>
      </c>
      <c r="N2086">
        <f t="shared" si="242"/>
        <v>48657.290000001725</v>
      </c>
    </row>
    <row r="2087" spans="1:14" x14ac:dyDescent="0.2">
      <c r="A2087" t="s">
        <v>14</v>
      </c>
      <c r="B2087" t="s">
        <v>855</v>
      </c>
      <c r="C2087" t="s">
        <v>123</v>
      </c>
      <c r="D2087" t="s">
        <v>20</v>
      </c>
      <c r="E2087" t="s">
        <v>856</v>
      </c>
      <c r="F2087" t="s">
        <v>854</v>
      </c>
      <c r="G2087">
        <v>0.87836999999999998</v>
      </c>
      <c r="H2087">
        <v>0.87472000000000005</v>
      </c>
      <c r="J2087">
        <v>2</v>
      </c>
      <c r="L2087">
        <v>1.84</v>
      </c>
      <c r="M2087" t="s">
        <v>13</v>
      </c>
      <c r="N2087">
        <f t="shared" si="242"/>
        <v>48653.610000001725</v>
      </c>
    </row>
    <row r="2088" spans="1:14" x14ac:dyDescent="0.2">
      <c r="A2088" t="s">
        <v>14</v>
      </c>
      <c r="B2088" t="s">
        <v>857</v>
      </c>
      <c r="C2088" t="s">
        <v>28</v>
      </c>
      <c r="D2088" t="s">
        <v>20</v>
      </c>
      <c r="E2088" t="s">
        <v>858</v>
      </c>
      <c r="F2088" t="s">
        <v>854</v>
      </c>
      <c r="G2088">
        <v>0.87770999999999999</v>
      </c>
      <c r="H2088">
        <v>0.87472000000000005</v>
      </c>
      <c r="J2088">
        <v>1</v>
      </c>
      <c r="L2088">
        <v>0.92</v>
      </c>
      <c r="M2088" t="s">
        <v>13</v>
      </c>
      <c r="N2088">
        <f t="shared" si="242"/>
        <v>48651.770000001728</v>
      </c>
    </row>
    <row r="2089" spans="1:14" x14ac:dyDescent="0.2">
      <c r="A2089" t="s">
        <v>14</v>
      </c>
      <c r="B2089" t="s">
        <v>859</v>
      </c>
      <c r="C2089" t="s">
        <v>28</v>
      </c>
      <c r="D2089" t="s">
        <v>20</v>
      </c>
      <c r="E2089" t="s">
        <v>860</v>
      </c>
      <c r="F2089" t="s">
        <v>861</v>
      </c>
      <c r="G2089">
        <v>0.87924000000000002</v>
      </c>
      <c r="H2089">
        <v>0.87827</v>
      </c>
      <c r="J2089">
        <v>1</v>
      </c>
      <c r="L2089">
        <v>0.92</v>
      </c>
      <c r="M2089" t="s">
        <v>13</v>
      </c>
      <c r="N2089">
        <f t="shared" si="242"/>
        <v>48650.85000000173</v>
      </c>
    </row>
    <row r="2090" spans="1:14" x14ac:dyDescent="0.2">
      <c r="A2090" t="s">
        <v>14</v>
      </c>
      <c r="B2090" t="s">
        <v>862</v>
      </c>
      <c r="C2090" t="s">
        <v>130</v>
      </c>
      <c r="D2090" t="s">
        <v>20</v>
      </c>
      <c r="E2090" t="s">
        <v>863</v>
      </c>
      <c r="F2090" t="s">
        <v>861</v>
      </c>
      <c r="G2090">
        <v>0.88038000000000005</v>
      </c>
      <c r="H2090">
        <v>0.87827</v>
      </c>
      <c r="J2090">
        <v>2</v>
      </c>
      <c r="L2090">
        <v>1.84</v>
      </c>
      <c r="M2090" t="s">
        <v>13</v>
      </c>
      <c r="N2090">
        <f t="shared" si="242"/>
        <v>48649.930000001732</v>
      </c>
    </row>
    <row r="2091" spans="1:14" x14ac:dyDescent="0.2">
      <c r="A2091" t="s">
        <v>11</v>
      </c>
      <c r="B2091" t="s">
        <v>864</v>
      </c>
      <c r="C2091" t="s">
        <v>28</v>
      </c>
      <c r="D2091" t="s">
        <v>20</v>
      </c>
      <c r="E2091" t="s">
        <v>865</v>
      </c>
      <c r="F2091" t="s">
        <v>866</v>
      </c>
      <c r="G2091">
        <v>0.87946000000000002</v>
      </c>
      <c r="H2091">
        <v>0.87848000000000004</v>
      </c>
      <c r="J2091">
        <v>1</v>
      </c>
      <c r="L2091">
        <v>-1</v>
      </c>
      <c r="M2091" t="s">
        <v>13</v>
      </c>
      <c r="N2091">
        <f t="shared" si="242"/>
        <v>48648.090000001735</v>
      </c>
    </row>
    <row r="2092" spans="1:14" x14ac:dyDescent="0.2">
      <c r="A2092" t="s">
        <v>11</v>
      </c>
      <c r="B2092" t="s">
        <v>867</v>
      </c>
      <c r="C2092" t="s">
        <v>51</v>
      </c>
      <c r="D2092" t="s">
        <v>20</v>
      </c>
      <c r="E2092" t="s">
        <v>868</v>
      </c>
      <c r="F2092" t="s">
        <v>866</v>
      </c>
      <c r="G2092">
        <v>0.87895000000000001</v>
      </c>
      <c r="H2092">
        <v>0.87848000000000004</v>
      </c>
      <c r="J2092">
        <v>2</v>
      </c>
      <c r="L2092">
        <v>-2</v>
      </c>
      <c r="M2092" t="s">
        <v>13</v>
      </c>
      <c r="N2092">
        <f t="shared" si="242"/>
        <v>48649.090000001735</v>
      </c>
    </row>
    <row r="2093" spans="1:14" x14ac:dyDescent="0.2">
      <c r="A2093" t="s">
        <v>11</v>
      </c>
      <c r="B2093" t="s">
        <v>869</v>
      </c>
      <c r="C2093" t="s">
        <v>28</v>
      </c>
      <c r="D2093" t="s">
        <v>20</v>
      </c>
      <c r="E2093" t="s">
        <v>870</v>
      </c>
      <c r="F2093" t="s">
        <v>871</v>
      </c>
      <c r="G2093">
        <v>0.87870000000000004</v>
      </c>
      <c r="H2093">
        <v>0.87978999999999996</v>
      </c>
      <c r="J2093">
        <v>1</v>
      </c>
      <c r="L2093">
        <v>0.92</v>
      </c>
      <c r="M2093" t="s">
        <v>13</v>
      </c>
      <c r="N2093">
        <f t="shared" si="242"/>
        <v>48651.090000001735</v>
      </c>
    </row>
    <row r="2094" spans="1:14" x14ac:dyDescent="0.2">
      <c r="A2094" t="s">
        <v>11</v>
      </c>
      <c r="B2094" t="s">
        <v>872</v>
      </c>
      <c r="C2094" t="s">
        <v>150</v>
      </c>
      <c r="D2094" t="s">
        <v>20</v>
      </c>
      <c r="E2094" t="s">
        <v>873</v>
      </c>
      <c r="F2094" t="s">
        <v>874</v>
      </c>
      <c r="G2094">
        <v>0.87780000000000002</v>
      </c>
      <c r="H2094">
        <v>0.87883999999999995</v>
      </c>
      <c r="J2094">
        <v>4</v>
      </c>
      <c r="L2094">
        <v>3.68</v>
      </c>
      <c r="M2094" t="s">
        <v>13</v>
      </c>
      <c r="N2094">
        <f t="shared" si="242"/>
        <v>48650.170000001737</v>
      </c>
    </row>
    <row r="2095" spans="1:14" x14ac:dyDescent="0.2">
      <c r="A2095" t="s">
        <v>11</v>
      </c>
      <c r="B2095" t="s">
        <v>875</v>
      </c>
      <c r="C2095" t="s">
        <v>34</v>
      </c>
      <c r="D2095" t="s">
        <v>20</v>
      </c>
      <c r="E2095" t="s">
        <v>876</v>
      </c>
      <c r="F2095" t="s">
        <v>874</v>
      </c>
      <c r="G2095">
        <v>0.87924000000000002</v>
      </c>
      <c r="H2095">
        <v>0.87883999999999995</v>
      </c>
      <c r="J2095">
        <v>1</v>
      </c>
      <c r="L2095">
        <v>-1</v>
      </c>
      <c r="M2095" t="s">
        <v>13</v>
      </c>
      <c r="N2095">
        <f t="shared" si="242"/>
        <v>48646.490000001737</v>
      </c>
    </row>
    <row r="2096" spans="1:14" x14ac:dyDescent="0.2">
      <c r="A2096" t="s">
        <v>11</v>
      </c>
      <c r="B2096" t="s">
        <v>877</v>
      </c>
      <c r="C2096" t="s">
        <v>123</v>
      </c>
      <c r="D2096" t="s">
        <v>20</v>
      </c>
      <c r="E2096" t="s">
        <v>878</v>
      </c>
      <c r="F2096" t="s">
        <v>874</v>
      </c>
      <c r="G2096">
        <v>0.87846000000000002</v>
      </c>
      <c r="H2096">
        <v>0.87883999999999995</v>
      </c>
      <c r="J2096">
        <v>2</v>
      </c>
      <c r="L2096">
        <v>1.84</v>
      </c>
      <c r="M2096" t="s">
        <v>13</v>
      </c>
      <c r="N2096">
        <f t="shared" si="242"/>
        <v>48647.490000001737</v>
      </c>
    </row>
    <row r="2097" spans="1:14" x14ac:dyDescent="0.2">
      <c r="A2097" t="s">
        <v>11</v>
      </c>
      <c r="B2097" t="s">
        <v>879</v>
      </c>
      <c r="C2097" t="s">
        <v>19</v>
      </c>
      <c r="D2097" t="s">
        <v>20</v>
      </c>
      <c r="E2097" t="s">
        <v>880</v>
      </c>
      <c r="F2097" t="s">
        <v>874</v>
      </c>
      <c r="G2097">
        <v>0.87702000000000002</v>
      </c>
      <c r="H2097">
        <v>0.87883999999999995</v>
      </c>
      <c r="J2097">
        <v>8</v>
      </c>
      <c r="L2097">
        <v>7.36</v>
      </c>
      <c r="M2097" t="s">
        <v>13</v>
      </c>
      <c r="N2097">
        <f t="shared" si="242"/>
        <v>48645.65000000174</v>
      </c>
    </row>
    <row r="2098" spans="1:14" x14ac:dyDescent="0.2">
      <c r="A2098" t="s">
        <v>14</v>
      </c>
      <c r="B2098" t="s">
        <v>881</v>
      </c>
      <c r="C2098" t="s">
        <v>123</v>
      </c>
      <c r="D2098" t="s">
        <v>20</v>
      </c>
      <c r="E2098" t="s">
        <v>882</v>
      </c>
      <c r="F2098" t="s">
        <v>883</v>
      </c>
      <c r="G2098">
        <v>0.87870000000000004</v>
      </c>
      <c r="H2098">
        <v>0.879</v>
      </c>
      <c r="J2098">
        <v>2</v>
      </c>
      <c r="L2098">
        <v>-2</v>
      </c>
      <c r="M2098" t="s">
        <v>13</v>
      </c>
      <c r="N2098">
        <f t="shared" si="242"/>
        <v>48638.29000000174</v>
      </c>
    </row>
    <row r="2099" spans="1:14" x14ac:dyDescent="0.2">
      <c r="A2099" t="s">
        <v>14</v>
      </c>
      <c r="B2099" t="s">
        <v>884</v>
      </c>
      <c r="C2099" t="s">
        <v>28</v>
      </c>
      <c r="D2099" t="s">
        <v>20</v>
      </c>
      <c r="E2099" t="s">
        <v>885</v>
      </c>
      <c r="F2099" t="s">
        <v>883</v>
      </c>
      <c r="G2099">
        <v>0.87780999999999998</v>
      </c>
      <c r="H2099">
        <v>0.879</v>
      </c>
      <c r="J2099">
        <v>1</v>
      </c>
      <c r="L2099">
        <v>-1</v>
      </c>
      <c r="M2099" t="s">
        <v>13</v>
      </c>
      <c r="N2099">
        <f t="shared" si="242"/>
        <v>48640.29000000174</v>
      </c>
    </row>
    <row r="2100" spans="1:14" x14ac:dyDescent="0.2">
      <c r="A2100" t="s">
        <v>14</v>
      </c>
      <c r="B2100" t="s">
        <v>886</v>
      </c>
      <c r="C2100" t="s">
        <v>123</v>
      </c>
      <c r="D2100" t="s">
        <v>20</v>
      </c>
      <c r="E2100" t="s">
        <v>887</v>
      </c>
      <c r="F2100" t="s">
        <v>888</v>
      </c>
      <c r="G2100">
        <v>0.88116000000000005</v>
      </c>
      <c r="H2100">
        <v>0.87744</v>
      </c>
      <c r="J2100">
        <v>2</v>
      </c>
      <c r="L2100">
        <v>1.84</v>
      </c>
      <c r="M2100" t="s">
        <v>13</v>
      </c>
      <c r="N2100">
        <f t="shared" si="242"/>
        <v>48641.29000000174</v>
      </c>
    </row>
    <row r="2101" spans="1:14" x14ac:dyDescent="0.2">
      <c r="A2101" t="s">
        <v>14</v>
      </c>
      <c r="B2101" t="s">
        <v>889</v>
      </c>
      <c r="C2101" t="s">
        <v>28</v>
      </c>
      <c r="D2101" t="s">
        <v>20</v>
      </c>
      <c r="E2101" t="s">
        <v>890</v>
      </c>
      <c r="F2101" t="s">
        <v>888</v>
      </c>
      <c r="G2101">
        <v>0.88016000000000005</v>
      </c>
      <c r="H2101">
        <v>0.87744</v>
      </c>
      <c r="J2101">
        <v>1</v>
      </c>
      <c r="L2101">
        <v>0.92</v>
      </c>
      <c r="M2101" t="s">
        <v>13</v>
      </c>
      <c r="N2101">
        <f t="shared" si="242"/>
        <v>48639.450000001743</v>
      </c>
    </row>
    <row r="2102" spans="1:14" x14ac:dyDescent="0.2">
      <c r="A2102" t="s">
        <v>11</v>
      </c>
      <c r="B2102" t="s">
        <v>891</v>
      </c>
      <c r="C2102" t="s">
        <v>28</v>
      </c>
      <c r="D2102" t="s">
        <v>20</v>
      </c>
      <c r="E2102" t="s">
        <v>892</v>
      </c>
      <c r="F2102" t="s">
        <v>893</v>
      </c>
      <c r="G2102">
        <v>0.88561000000000001</v>
      </c>
      <c r="H2102">
        <v>0.87980999999999998</v>
      </c>
      <c r="J2102">
        <v>1</v>
      </c>
      <c r="L2102">
        <v>-1</v>
      </c>
      <c r="M2102" t="s">
        <v>13</v>
      </c>
      <c r="N2102">
        <f t="shared" si="242"/>
        <v>48638.530000001745</v>
      </c>
    </row>
    <row r="2103" spans="1:14" x14ac:dyDescent="0.2">
      <c r="A2103" t="s">
        <v>11</v>
      </c>
      <c r="B2103" t="s">
        <v>894</v>
      </c>
      <c r="C2103" t="s">
        <v>145</v>
      </c>
      <c r="D2103" t="s">
        <v>20</v>
      </c>
      <c r="E2103" t="s">
        <v>895</v>
      </c>
      <c r="F2103" t="s">
        <v>893</v>
      </c>
      <c r="G2103">
        <v>0.88317000000000001</v>
      </c>
      <c r="H2103">
        <v>0.87980999999999998</v>
      </c>
      <c r="J2103">
        <v>4</v>
      </c>
      <c r="L2103">
        <v>-4</v>
      </c>
      <c r="M2103" t="s">
        <v>13</v>
      </c>
      <c r="N2103">
        <f t="shared" si="242"/>
        <v>48639.530000001745</v>
      </c>
    </row>
    <row r="2104" spans="1:14" x14ac:dyDescent="0.2">
      <c r="A2104" t="s">
        <v>11</v>
      </c>
      <c r="B2104" t="s">
        <v>896</v>
      </c>
      <c r="C2104" t="s">
        <v>90</v>
      </c>
      <c r="D2104" t="s">
        <v>20</v>
      </c>
      <c r="E2104" t="s">
        <v>897</v>
      </c>
      <c r="F2104" t="s">
        <v>893</v>
      </c>
      <c r="G2104">
        <v>0.88165000000000004</v>
      </c>
      <c r="H2104">
        <v>0.87980999999999998</v>
      </c>
      <c r="J2104">
        <v>8</v>
      </c>
      <c r="L2104">
        <v>-8</v>
      </c>
      <c r="M2104" t="s">
        <v>13</v>
      </c>
      <c r="N2104">
        <f t="shared" si="242"/>
        <v>48643.530000001745</v>
      </c>
    </row>
    <row r="2105" spans="1:14" x14ac:dyDescent="0.2">
      <c r="A2105" t="s">
        <v>11</v>
      </c>
      <c r="B2105" t="s">
        <v>898</v>
      </c>
      <c r="C2105" t="s">
        <v>123</v>
      </c>
      <c r="D2105" t="s">
        <v>20</v>
      </c>
      <c r="E2105" t="s">
        <v>899</v>
      </c>
      <c r="F2105" t="s">
        <v>893</v>
      </c>
      <c r="G2105">
        <v>0.88441999999999998</v>
      </c>
      <c r="H2105">
        <v>0.87980999999999998</v>
      </c>
      <c r="J2105">
        <v>2</v>
      </c>
      <c r="L2105">
        <v>-2</v>
      </c>
      <c r="M2105" t="s">
        <v>13</v>
      </c>
      <c r="N2105">
        <f t="shared" si="242"/>
        <v>48651.530000001745</v>
      </c>
    </row>
    <row r="2106" spans="1:14" x14ac:dyDescent="0.2">
      <c r="A2106" t="s">
        <v>14</v>
      </c>
      <c r="B2106" t="s">
        <v>900</v>
      </c>
      <c r="C2106" t="s">
        <v>28</v>
      </c>
      <c r="D2106" t="s">
        <v>20</v>
      </c>
      <c r="E2106" t="s">
        <v>901</v>
      </c>
      <c r="F2106" t="s">
        <v>902</v>
      </c>
      <c r="G2106">
        <v>0.88351999999999997</v>
      </c>
      <c r="H2106">
        <v>0.88617999999999997</v>
      </c>
      <c r="J2106">
        <v>1</v>
      </c>
      <c r="L2106">
        <v>-1</v>
      </c>
      <c r="M2106" t="s">
        <v>13</v>
      </c>
      <c r="N2106">
        <f t="shared" si="242"/>
        <v>48653.530000001745</v>
      </c>
    </row>
    <row r="2107" spans="1:14" x14ac:dyDescent="0.2">
      <c r="A2107" t="s">
        <v>14</v>
      </c>
      <c r="B2107" t="s">
        <v>903</v>
      </c>
      <c r="C2107" t="s">
        <v>93</v>
      </c>
      <c r="D2107" t="s">
        <v>20</v>
      </c>
      <c r="E2107" t="s">
        <v>904</v>
      </c>
      <c r="F2107" t="s">
        <v>902</v>
      </c>
      <c r="G2107">
        <v>0.88488</v>
      </c>
      <c r="H2107">
        <v>0.88617999999999997</v>
      </c>
      <c r="J2107">
        <v>2</v>
      </c>
      <c r="L2107">
        <v>-2</v>
      </c>
      <c r="M2107" t="s">
        <v>13</v>
      </c>
      <c r="N2107">
        <f t="shared" si="242"/>
        <v>48654.530000001745</v>
      </c>
    </row>
    <row r="2108" spans="1:14" x14ac:dyDescent="0.2">
      <c r="A2108" t="s">
        <v>11</v>
      </c>
      <c r="B2108" t="s">
        <v>905</v>
      </c>
      <c r="C2108" t="s">
        <v>40</v>
      </c>
      <c r="D2108" t="s">
        <v>20</v>
      </c>
      <c r="E2108" t="s">
        <v>906</v>
      </c>
      <c r="F2108" t="s">
        <v>907</v>
      </c>
      <c r="G2108">
        <v>0.88373999999999997</v>
      </c>
      <c r="H2108">
        <v>0.88317999999999997</v>
      </c>
      <c r="J2108">
        <v>2</v>
      </c>
      <c r="L2108">
        <v>-2</v>
      </c>
      <c r="M2108" t="s">
        <v>13</v>
      </c>
      <c r="N2108">
        <f t="shared" si="242"/>
        <v>48656.530000001745</v>
      </c>
    </row>
    <row r="2109" spans="1:14" x14ac:dyDescent="0.2">
      <c r="A2109" t="s">
        <v>11</v>
      </c>
      <c r="B2109" t="s">
        <v>908</v>
      </c>
      <c r="C2109" t="s">
        <v>28</v>
      </c>
      <c r="D2109" t="s">
        <v>20</v>
      </c>
      <c r="E2109" t="s">
        <v>909</v>
      </c>
      <c r="F2109" t="s">
        <v>907</v>
      </c>
      <c r="G2109">
        <v>0.88497000000000003</v>
      </c>
      <c r="H2109">
        <v>0.88317999999999997</v>
      </c>
      <c r="J2109">
        <v>1</v>
      </c>
      <c r="L2109">
        <v>-1</v>
      </c>
      <c r="M2109" t="s">
        <v>13</v>
      </c>
      <c r="N2109">
        <f t="shared" si="242"/>
        <v>48658.530000001745</v>
      </c>
    </row>
    <row r="2110" spans="1:14" x14ac:dyDescent="0.2">
      <c r="A2110" t="s">
        <v>11</v>
      </c>
      <c r="B2110" t="s">
        <v>910</v>
      </c>
      <c r="C2110" t="s">
        <v>79</v>
      </c>
      <c r="D2110" t="s">
        <v>20</v>
      </c>
      <c r="E2110" t="s">
        <v>911</v>
      </c>
      <c r="F2110" t="s">
        <v>907</v>
      </c>
      <c r="G2110">
        <v>0.88268999999999997</v>
      </c>
      <c r="H2110">
        <v>0.88317999999999997</v>
      </c>
      <c r="J2110">
        <v>4</v>
      </c>
      <c r="L2110">
        <v>3.68</v>
      </c>
      <c r="M2110" t="s">
        <v>13</v>
      </c>
      <c r="N2110">
        <f t="shared" si="242"/>
        <v>48659.530000001745</v>
      </c>
    </row>
    <row r="2111" spans="1:14" x14ac:dyDescent="0.2">
      <c r="A2111" t="s">
        <v>14</v>
      </c>
      <c r="B2111" t="s">
        <v>912</v>
      </c>
      <c r="C2111" t="s">
        <v>77</v>
      </c>
      <c r="D2111" t="s">
        <v>20</v>
      </c>
      <c r="E2111" t="s">
        <v>913</v>
      </c>
      <c r="F2111" t="s">
        <v>914</v>
      </c>
      <c r="G2111">
        <v>0.88197999999999999</v>
      </c>
      <c r="H2111">
        <v>0.88456999999999997</v>
      </c>
      <c r="J2111">
        <v>4</v>
      </c>
      <c r="L2111">
        <v>-4</v>
      </c>
      <c r="M2111" t="s">
        <v>13</v>
      </c>
      <c r="N2111">
        <f t="shared" si="242"/>
        <v>48655.850000001745</v>
      </c>
    </row>
    <row r="2112" spans="1:14" x14ac:dyDescent="0.2">
      <c r="A2112" t="s">
        <v>14</v>
      </c>
      <c r="B2112" t="s">
        <v>915</v>
      </c>
      <c r="C2112" t="s">
        <v>56</v>
      </c>
      <c r="D2112" t="s">
        <v>20</v>
      </c>
      <c r="E2112" t="s">
        <v>916</v>
      </c>
      <c r="F2112" t="s">
        <v>914</v>
      </c>
      <c r="G2112">
        <v>0.88319000000000003</v>
      </c>
      <c r="H2112">
        <v>0.88456999999999997</v>
      </c>
      <c r="J2112">
        <v>8</v>
      </c>
      <c r="L2112">
        <v>-8</v>
      </c>
      <c r="M2112" t="s">
        <v>13</v>
      </c>
      <c r="N2112">
        <f t="shared" si="242"/>
        <v>48659.850000001745</v>
      </c>
    </row>
    <row r="2113" spans="1:14" x14ac:dyDescent="0.2">
      <c r="A2113" t="s">
        <v>14</v>
      </c>
      <c r="B2113" t="s">
        <v>917</v>
      </c>
      <c r="C2113" t="s">
        <v>28</v>
      </c>
      <c r="D2113" t="s">
        <v>20</v>
      </c>
      <c r="E2113" t="s">
        <v>918</v>
      </c>
      <c r="F2113" t="s">
        <v>914</v>
      </c>
      <c r="G2113">
        <v>0.87968999999999997</v>
      </c>
      <c r="H2113">
        <v>0.88456999999999997</v>
      </c>
      <c r="J2113">
        <v>1</v>
      </c>
      <c r="L2113">
        <v>-1</v>
      </c>
      <c r="M2113" t="s">
        <v>13</v>
      </c>
      <c r="N2113">
        <f t="shared" si="242"/>
        <v>48667.850000001745</v>
      </c>
    </row>
    <row r="2114" spans="1:14" x14ac:dyDescent="0.2">
      <c r="A2114" t="s">
        <v>14</v>
      </c>
      <c r="B2114" t="s">
        <v>919</v>
      </c>
      <c r="C2114" t="s">
        <v>123</v>
      </c>
      <c r="D2114" t="s">
        <v>20</v>
      </c>
      <c r="E2114" t="s">
        <v>920</v>
      </c>
      <c r="F2114" t="s">
        <v>914</v>
      </c>
      <c r="G2114">
        <v>0.88112000000000001</v>
      </c>
      <c r="H2114">
        <v>0.88456999999999997</v>
      </c>
      <c r="J2114">
        <v>2</v>
      </c>
      <c r="L2114">
        <v>-2</v>
      </c>
      <c r="M2114" t="s">
        <v>13</v>
      </c>
      <c r="N2114">
        <f t="shared" si="242"/>
        <v>48668.850000001745</v>
      </c>
    </row>
    <row r="2115" spans="1:14" x14ac:dyDescent="0.2">
      <c r="A2115" t="s">
        <v>14</v>
      </c>
      <c r="B2115" t="s">
        <v>921</v>
      </c>
      <c r="C2115" t="s">
        <v>28</v>
      </c>
      <c r="D2115" t="s">
        <v>20</v>
      </c>
      <c r="E2115" t="s">
        <v>922</v>
      </c>
      <c r="F2115" t="s">
        <v>923</v>
      </c>
      <c r="G2115">
        <v>0.87994000000000006</v>
      </c>
      <c r="H2115">
        <v>0.87978000000000001</v>
      </c>
      <c r="J2115">
        <v>1</v>
      </c>
      <c r="L2115">
        <v>0.92</v>
      </c>
      <c r="M2115" t="s">
        <v>13</v>
      </c>
      <c r="N2115">
        <f t="shared" si="242"/>
        <v>48670.850000001745</v>
      </c>
    </row>
    <row r="2116" spans="1:14" x14ac:dyDescent="0.2">
      <c r="A2116" t="s">
        <v>14</v>
      </c>
      <c r="B2116" t="s">
        <v>924</v>
      </c>
      <c r="C2116" t="s">
        <v>140</v>
      </c>
      <c r="D2116" t="s">
        <v>20</v>
      </c>
      <c r="E2116" t="s">
        <v>925</v>
      </c>
      <c r="F2116" t="s">
        <v>923</v>
      </c>
      <c r="G2116">
        <v>0.88088</v>
      </c>
      <c r="H2116">
        <v>0.87978000000000001</v>
      </c>
      <c r="J2116">
        <v>2</v>
      </c>
      <c r="L2116">
        <v>1.84</v>
      </c>
      <c r="M2116" t="s">
        <v>13</v>
      </c>
      <c r="N2116">
        <f t="shared" ref="N2116:N2118" si="243">N2115-L2115</f>
        <v>48669.930000001747</v>
      </c>
    </row>
    <row r="2117" spans="1:14" x14ac:dyDescent="0.2">
      <c r="A2117" t="s">
        <v>14</v>
      </c>
      <c r="B2117" t="s">
        <v>926</v>
      </c>
      <c r="C2117" t="s">
        <v>28</v>
      </c>
      <c r="D2117" t="s">
        <v>20</v>
      </c>
      <c r="E2117" t="s">
        <v>927</v>
      </c>
      <c r="F2117" t="s">
        <v>928</v>
      </c>
      <c r="G2117">
        <v>0.88217000000000001</v>
      </c>
      <c r="H2117">
        <v>0.87960000000000005</v>
      </c>
      <c r="J2117">
        <v>1</v>
      </c>
      <c r="L2117">
        <v>0.92</v>
      </c>
      <c r="M2117" t="s">
        <v>13</v>
      </c>
      <c r="N2117">
        <f t="shared" si="243"/>
        <v>48668.09000000175</v>
      </c>
    </row>
    <row r="2118" spans="1:14" x14ac:dyDescent="0.2">
      <c r="A2118" t="s">
        <v>14</v>
      </c>
      <c r="B2118" t="s">
        <v>929</v>
      </c>
      <c r="C2118" t="s">
        <v>152</v>
      </c>
      <c r="D2118" t="s">
        <v>20</v>
      </c>
      <c r="E2118" t="s">
        <v>930</v>
      </c>
      <c r="F2118" t="s">
        <v>928</v>
      </c>
      <c r="G2118">
        <v>0.88360000000000005</v>
      </c>
      <c r="H2118">
        <v>0.87960000000000005</v>
      </c>
      <c r="J2118">
        <v>2</v>
      </c>
      <c r="L2118">
        <v>1.84</v>
      </c>
      <c r="M2118" t="s">
        <v>13</v>
      </c>
      <c r="N2118">
        <f t="shared" si="243"/>
        <v>48667.170000001752</v>
      </c>
    </row>
  </sheetData>
  <conditionalFormatting sqref="J1039:J1519">
    <cfRule type="cellIs" dxfId="1" priority="1" operator="equal">
      <formula>8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89C2-DBA3-3D41-8C5E-2D506834399C}">
  <dimension ref="A1:AE665"/>
  <sheetViews>
    <sheetView workbookViewId="0">
      <selection activeCell="J14" sqref="J14"/>
    </sheetView>
  </sheetViews>
  <sheetFormatPr baseColWidth="10" defaultRowHeight="16" x14ac:dyDescent="0.2"/>
  <cols>
    <col min="2" max="2" width="39.6640625" customWidth="1"/>
    <col min="5" max="5" width="19" customWidth="1"/>
    <col min="6" max="6" width="20.6640625" customWidth="1"/>
    <col min="16" max="16" width="22.6640625" customWidth="1"/>
    <col min="17" max="17" width="14.1640625" customWidth="1"/>
    <col min="21" max="21" width="18.33203125" customWidth="1"/>
  </cols>
  <sheetData>
    <row r="1" spans="1:31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L1" t="s">
        <v>9</v>
      </c>
      <c r="M1" t="s">
        <v>10</v>
      </c>
      <c r="O1">
        <f>MAX($N2:$N1462)</f>
        <v>43644.059999999983</v>
      </c>
      <c r="P1">
        <f>MIN($N2:$N1462)</f>
        <v>43590.680000000044</v>
      </c>
      <c r="Q1">
        <f>AVERAGE($N2:$N1462)</f>
        <v>43612.790913978504</v>
      </c>
      <c r="R1" s="5"/>
      <c r="S1" s="5"/>
      <c r="T1" s="5"/>
      <c r="U1" s="5" t="s">
        <v>24</v>
      </c>
      <c r="V1" s="5" t="s">
        <v>25</v>
      </c>
      <c r="W1" s="5" t="s">
        <v>26</v>
      </c>
      <c r="X1" s="5" t="s">
        <v>9</v>
      </c>
      <c r="Y1" s="4" t="s">
        <v>111</v>
      </c>
      <c r="Z1" s="4" t="s">
        <v>114</v>
      </c>
      <c r="AA1" s="4" t="s">
        <v>115</v>
      </c>
      <c r="AB1" s="4" t="s">
        <v>116</v>
      </c>
      <c r="AC1" s="4" t="s">
        <v>118</v>
      </c>
      <c r="AD1" s="4" t="s">
        <v>119</v>
      </c>
    </row>
    <row r="2" spans="1:31" x14ac:dyDescent="0.2">
      <c r="A2" t="s">
        <v>14</v>
      </c>
      <c r="B2" t="s">
        <v>3921</v>
      </c>
      <c r="C2" t="s">
        <v>31</v>
      </c>
      <c r="D2" t="s">
        <v>3922</v>
      </c>
      <c r="E2" t="s">
        <v>3923</v>
      </c>
      <c r="F2" t="s">
        <v>3924</v>
      </c>
      <c r="G2">
        <v>0.58647000000000005</v>
      </c>
      <c r="H2">
        <v>0.58670999999999995</v>
      </c>
      <c r="J2">
        <v>1</v>
      </c>
      <c r="L2">
        <v>-1</v>
      </c>
      <c r="M2" t="s">
        <v>13</v>
      </c>
      <c r="N2">
        <v>43618.89</v>
      </c>
      <c r="O2">
        <f t="shared" ref="O2:O33" si="0">IF(OR(AND(A268="call",J268=1,G268&lt;H268),AND(A268="put",J268=1,G268&gt;H268)),1,0)</f>
        <v>0</v>
      </c>
      <c r="P2" s="4" t="s">
        <v>68</v>
      </c>
      <c r="Q2" s="4">
        <v>2</v>
      </c>
      <c r="R2" s="4"/>
      <c r="S2" s="4"/>
      <c r="T2" s="4"/>
      <c r="U2" s="4" t="str" cm="1">
        <f t="array" aca="1" ref="U2:U242" ca="1">_xlfn.UNIQUE(INDIRECT($Q$5))</f>
        <v>2025-06-24 22:02:49</v>
      </c>
      <c r="V2" s="4">
        <f ca="1">COUNTIF(INDIRECT($Q$5),U2)</f>
        <v>4</v>
      </c>
      <c r="W2" s="4">
        <f ca="1">SUMIF(INDIRECT($Q$5),U2,INDIRECT($Q$6))</f>
        <v>15</v>
      </c>
      <c r="X2" s="4">
        <f ca="1">SUMIF(INDIRECT($Q$5),U2,INDIRECT($Q$7))</f>
        <v>-15</v>
      </c>
      <c r="Y2" s="4">
        <f ca="1">_xlfn.MAXIFS(INDIRECT($Q$10),INDIRECT($Q$5),$U2)</f>
        <v>0.58670999999999995</v>
      </c>
      <c r="Z2" s="4">
        <f ca="1">_xlfn.MAXIFS(INDIRECT($Q$9),INDIRECT($Q$5),$U2)</f>
        <v>0.58669000000000004</v>
      </c>
      <c r="AA2" s="4">
        <f ca="1">_xlfn.MINIFS(INDIRECT($Q$9),INDIRECT($Q$5),$U2)</f>
        <v>0.58647000000000005</v>
      </c>
      <c r="AB2">
        <f ca="1">IF(AND(Z2&gt;Y2,Y2&gt;AA2), 1,0)</f>
        <v>0</v>
      </c>
      <c r="AC2">
        <f ca="1">IF(Y2&gt;Z2,1,0)</f>
        <v>1</v>
      </c>
      <c r="AD2">
        <f ca="1">IF(Y2&lt;AA2,1,0)</f>
        <v>0</v>
      </c>
      <c r="AE2" s="4">
        <f ca="1">_xlfn.MINIFS(INDIRECT($Q$9),INDIRECT($Q$5),$U2)</f>
        <v>0.58647000000000005</v>
      </c>
    </row>
    <row r="3" spans="1:31" x14ac:dyDescent="0.2">
      <c r="A3" t="s">
        <v>14</v>
      </c>
      <c r="B3" t="s">
        <v>3925</v>
      </c>
      <c r="C3" t="s">
        <v>3926</v>
      </c>
      <c r="D3" t="s">
        <v>3922</v>
      </c>
      <c r="E3" t="s">
        <v>3927</v>
      </c>
      <c r="F3" t="s">
        <v>3924</v>
      </c>
      <c r="G3">
        <v>0.58669000000000004</v>
      </c>
      <c r="H3">
        <v>0.58670999999999995</v>
      </c>
      <c r="J3">
        <v>8</v>
      </c>
      <c r="L3">
        <v>-8</v>
      </c>
      <c r="M3" t="s">
        <v>13</v>
      </c>
      <c r="N3">
        <f t="shared" ref="N3:N34" si="1">N2-L268</f>
        <v>43619.89</v>
      </c>
      <c r="O3">
        <f t="shared" si="0"/>
        <v>0</v>
      </c>
      <c r="P3" s="4" t="s">
        <v>66</v>
      </c>
      <c r="Q3" s="4">
        <v>453</v>
      </c>
      <c r="R3" s="4"/>
      <c r="S3" s="4"/>
      <c r="T3" s="4"/>
      <c r="U3" s="4" t="str">
        <f ca="1"/>
        <v>2025-06-24 21:51:46</v>
      </c>
      <c r="V3" s="4">
        <f t="shared" ref="V3:V66" ca="1" si="2">COUNTIF(INDIRECT($Q$5),U3)</f>
        <v>4</v>
      </c>
      <c r="W3" s="4">
        <f t="shared" ref="W3:W66" ca="1" si="3">SUMIF(INDIRECT($Q$5),U3,INDIRECT($Q$6))</f>
        <v>15</v>
      </c>
      <c r="X3" s="4">
        <f t="shared" ref="X3:X66" ca="1" si="4">SUMIF(INDIRECT($Q$5),U3,INDIRECT($Q$7))</f>
        <v>6.120000000000001</v>
      </c>
      <c r="Y3" s="4">
        <f t="shared" ref="Y3:Y66" ca="1" si="5">_xlfn.MAXIFS(INDIRECT($Q$10),INDIRECT($Q$5),$U3)</f>
        <v>0.58647000000000005</v>
      </c>
      <c r="Z3" s="4">
        <f t="shared" ref="Z3:Z66" ca="1" si="6">_xlfn.MAXIFS(INDIRECT($Q$9),INDIRECT($Q$5),$U3)</f>
        <v>0.58662000000000003</v>
      </c>
      <c r="AA3" s="4">
        <f t="shared" ref="AA3:AA66" ca="1" si="7">_xlfn.MINIFS(INDIRECT($Q$9),INDIRECT($Q$5),$U3)</f>
        <v>0.58636999999999995</v>
      </c>
      <c r="AB3">
        <f t="shared" ref="AB3:AB66" ca="1" si="8">IF(AND(Z3&gt;Y3,Y3&gt;AA3), 1,0)</f>
        <v>1</v>
      </c>
      <c r="AC3">
        <f t="shared" ref="AC3:AC66" ca="1" si="9">IF(Y3&gt;Z3,1,0)</f>
        <v>0</v>
      </c>
      <c r="AD3">
        <f t="shared" ref="AD3:AD66" ca="1" si="10">IF(Y3&lt;AA3,1,0)</f>
        <v>0</v>
      </c>
    </row>
    <row r="4" spans="1:31" x14ac:dyDescent="0.2">
      <c r="A4" t="s">
        <v>14</v>
      </c>
      <c r="B4" t="s">
        <v>3928</v>
      </c>
      <c r="C4" t="s">
        <v>87</v>
      </c>
      <c r="D4" t="s">
        <v>3922</v>
      </c>
      <c r="E4" t="s">
        <v>3929</v>
      </c>
      <c r="F4" t="s">
        <v>3924</v>
      </c>
      <c r="G4">
        <v>0.58662999999999998</v>
      </c>
      <c r="H4">
        <v>0.58670999999999995</v>
      </c>
      <c r="J4">
        <v>4</v>
      </c>
      <c r="L4">
        <v>-4</v>
      </c>
      <c r="M4" t="s">
        <v>13</v>
      </c>
      <c r="N4">
        <f t="shared" si="1"/>
        <v>43620.89</v>
      </c>
      <c r="O4">
        <f t="shared" si="0"/>
        <v>0</v>
      </c>
      <c r="P4" s="4"/>
      <c r="Q4" s="4"/>
      <c r="R4" s="4"/>
      <c r="T4" s="4"/>
      <c r="U4" s="4" t="str">
        <f ca="1"/>
        <v>2025-06-24 21:40:43</v>
      </c>
      <c r="V4" s="4">
        <f t="shared" ca="1" si="2"/>
        <v>2</v>
      </c>
      <c r="W4" s="4">
        <f t="shared" ca="1" si="3"/>
        <v>3</v>
      </c>
      <c r="X4" s="4">
        <f t="shared" ca="1" si="4"/>
        <v>0.52</v>
      </c>
      <c r="Y4" s="4">
        <f t="shared" ca="1" si="5"/>
        <v>0.58638999999999997</v>
      </c>
      <c r="Z4" s="4">
        <f t="shared" ca="1" si="6"/>
        <v>0.58652000000000004</v>
      </c>
      <c r="AA4" s="4">
        <f t="shared" ca="1" si="7"/>
        <v>0.58635000000000004</v>
      </c>
      <c r="AB4">
        <f t="shared" ca="1" si="8"/>
        <v>1</v>
      </c>
      <c r="AC4">
        <f t="shared" ca="1" si="9"/>
        <v>0</v>
      </c>
      <c r="AD4">
        <f t="shared" ca="1" si="10"/>
        <v>0</v>
      </c>
    </row>
    <row r="5" spans="1:31" x14ac:dyDescent="0.2">
      <c r="A5" t="s">
        <v>14</v>
      </c>
      <c r="B5" t="s">
        <v>3930</v>
      </c>
      <c r="C5" t="s">
        <v>97</v>
      </c>
      <c r="D5" t="s">
        <v>3922</v>
      </c>
      <c r="E5" t="s">
        <v>3931</v>
      </c>
      <c r="F5" t="s">
        <v>3924</v>
      </c>
      <c r="G5">
        <v>0.58657000000000004</v>
      </c>
      <c r="H5">
        <v>0.58670999999999995</v>
      </c>
      <c r="J5">
        <v>2</v>
      </c>
      <c r="L5">
        <v>-2</v>
      </c>
      <c r="M5" t="s">
        <v>13</v>
      </c>
      <c r="N5">
        <f t="shared" si="1"/>
        <v>43622.89</v>
      </c>
      <c r="O5">
        <f t="shared" si="0"/>
        <v>0</v>
      </c>
      <c r="P5" s="4" t="s">
        <v>67</v>
      </c>
      <c r="Q5" s="6" t="str">
        <f>_xlfn.CONCAT("$F$",$Q$2,":","$F$",$Q$3)</f>
        <v>$F$2:$F$453</v>
      </c>
      <c r="R5" s="4"/>
      <c r="S5" s="6" t="str">
        <f>_xlfn.CONCAT("$I$",$Q$2,":","$I$",$Q$3)</f>
        <v>$I$2:$I$453</v>
      </c>
      <c r="T5" s="4"/>
      <c r="U5" s="4" t="str">
        <f ca="1"/>
        <v>2025-06-24 21:29:38</v>
      </c>
      <c r="V5" s="4">
        <f t="shared" ca="1" si="2"/>
        <v>1</v>
      </c>
      <c r="W5" s="4">
        <f t="shared" ca="1" si="3"/>
        <v>1</v>
      </c>
      <c r="X5" s="4">
        <f t="shared" ca="1" si="4"/>
        <v>-1</v>
      </c>
      <c r="Y5" s="4">
        <f t="shared" ca="1" si="5"/>
        <v>0.58635000000000004</v>
      </c>
      <c r="Z5" s="4">
        <f t="shared" ca="1" si="6"/>
        <v>0.58643000000000001</v>
      </c>
      <c r="AA5" s="4">
        <f t="shared" ca="1" si="7"/>
        <v>0.58643000000000001</v>
      </c>
      <c r="AB5">
        <f t="shared" ca="1" si="8"/>
        <v>0</v>
      </c>
      <c r="AC5">
        <f t="shared" ca="1" si="9"/>
        <v>0</v>
      </c>
      <c r="AD5">
        <f t="shared" ca="1" si="10"/>
        <v>1</v>
      </c>
    </row>
    <row r="6" spans="1:31" x14ac:dyDescent="0.2">
      <c r="A6" t="s">
        <v>14</v>
      </c>
      <c r="B6" t="s">
        <v>3932</v>
      </c>
      <c r="C6" t="s">
        <v>31</v>
      </c>
      <c r="D6" t="s">
        <v>3922</v>
      </c>
      <c r="E6" t="s">
        <v>3933</v>
      </c>
      <c r="F6" t="s">
        <v>3934</v>
      </c>
      <c r="G6">
        <v>0.58636999999999995</v>
      </c>
      <c r="H6">
        <v>0.58647000000000005</v>
      </c>
      <c r="J6">
        <v>1</v>
      </c>
      <c r="L6">
        <v>-1</v>
      </c>
      <c r="M6" t="s">
        <v>13</v>
      </c>
      <c r="N6">
        <f t="shared" si="1"/>
        <v>43619.85</v>
      </c>
      <c r="O6">
        <f t="shared" si="0"/>
        <v>0</v>
      </c>
      <c r="P6" s="4" t="s">
        <v>69</v>
      </c>
      <c r="Q6" s="6" t="str">
        <f>_xlfn.CONCAT("$J$",$Q$2,":","$J$",$Q$3)</f>
        <v>$J$2:$J$453</v>
      </c>
      <c r="R6" s="4"/>
      <c r="S6" s="6" t="str">
        <f>_xlfn.CONCAT("$K$",$Q$2,":","$K$",$Q$3)</f>
        <v>$K$2:$K$453</v>
      </c>
      <c r="T6" s="4"/>
      <c r="U6" s="4" t="str">
        <f ca="1"/>
        <v>2025-06-24 21:18:01</v>
      </c>
      <c r="V6" s="4">
        <f t="shared" ca="1" si="2"/>
        <v>1</v>
      </c>
      <c r="W6" s="4">
        <f t="shared" ca="1" si="3"/>
        <v>1</v>
      </c>
      <c r="X6" s="4">
        <f t="shared" ca="1" si="4"/>
        <v>0.76</v>
      </c>
      <c r="Y6" s="4">
        <f t="shared" ca="1" si="5"/>
        <v>0.58643000000000001</v>
      </c>
      <c r="Z6" s="4">
        <f t="shared" ca="1" si="6"/>
        <v>0.58630000000000004</v>
      </c>
      <c r="AA6" s="4">
        <f t="shared" ca="1" si="7"/>
        <v>0.58630000000000004</v>
      </c>
      <c r="AB6">
        <f t="shared" ca="1" si="8"/>
        <v>0</v>
      </c>
      <c r="AC6">
        <f t="shared" ca="1" si="9"/>
        <v>1</v>
      </c>
      <c r="AD6">
        <f t="shared" ca="1" si="10"/>
        <v>0</v>
      </c>
    </row>
    <row r="7" spans="1:31" x14ac:dyDescent="0.2">
      <c r="A7" t="s">
        <v>14</v>
      </c>
      <c r="B7" t="s">
        <v>3935</v>
      </c>
      <c r="C7" t="s">
        <v>1585</v>
      </c>
      <c r="D7" t="s">
        <v>3922</v>
      </c>
      <c r="E7" t="s">
        <v>3936</v>
      </c>
      <c r="F7" t="s">
        <v>3934</v>
      </c>
      <c r="G7">
        <v>0.58652000000000004</v>
      </c>
      <c r="H7">
        <v>0.58647000000000005</v>
      </c>
      <c r="J7">
        <v>4</v>
      </c>
      <c r="L7">
        <v>3.04</v>
      </c>
      <c r="M7" t="s">
        <v>13</v>
      </c>
      <c r="N7">
        <f t="shared" si="1"/>
        <v>43620.85</v>
      </c>
      <c r="O7">
        <f t="shared" si="0"/>
        <v>0</v>
      </c>
      <c r="P7" s="4" t="s">
        <v>70</v>
      </c>
      <c r="Q7" s="6" t="str">
        <f>_xlfn.CONCAT("$L$",$Q$2,":","$L$",$Q$3)</f>
        <v>$L$2:$L$453</v>
      </c>
      <c r="R7" s="4"/>
      <c r="T7" s="4"/>
      <c r="U7" s="4" t="str">
        <f ca="1"/>
        <v>2025-06-24 21:06:58</v>
      </c>
      <c r="V7" s="4">
        <f t="shared" ca="1" si="2"/>
        <v>1</v>
      </c>
      <c r="W7" s="4">
        <f t="shared" ca="1" si="3"/>
        <v>1</v>
      </c>
      <c r="X7" s="4">
        <f t="shared" ca="1" si="4"/>
        <v>0.91</v>
      </c>
      <c r="Y7" s="4">
        <f t="shared" ca="1" si="5"/>
        <v>0.58630000000000004</v>
      </c>
      <c r="Z7" s="4">
        <f t="shared" ca="1" si="6"/>
        <v>0.58604000000000001</v>
      </c>
      <c r="AA7" s="4">
        <f t="shared" ca="1" si="7"/>
        <v>0.58604000000000001</v>
      </c>
      <c r="AB7">
        <f t="shared" ca="1" si="8"/>
        <v>0</v>
      </c>
      <c r="AC7">
        <f t="shared" ca="1" si="9"/>
        <v>1</v>
      </c>
      <c r="AD7">
        <f t="shared" ca="1" si="10"/>
        <v>0</v>
      </c>
    </row>
    <row r="8" spans="1:31" x14ac:dyDescent="0.2">
      <c r="A8" t="s">
        <v>14</v>
      </c>
      <c r="B8" t="s">
        <v>3937</v>
      </c>
      <c r="C8" t="s">
        <v>1852</v>
      </c>
      <c r="D8" t="s">
        <v>3922</v>
      </c>
      <c r="E8" t="s">
        <v>3938</v>
      </c>
      <c r="F8" t="s">
        <v>3934</v>
      </c>
      <c r="G8">
        <v>0.58662000000000003</v>
      </c>
      <c r="H8">
        <v>0.58647000000000005</v>
      </c>
      <c r="J8">
        <v>8</v>
      </c>
      <c r="L8">
        <v>6.08</v>
      </c>
      <c r="M8" t="s">
        <v>13</v>
      </c>
      <c r="N8">
        <f t="shared" si="1"/>
        <v>43619.33</v>
      </c>
      <c r="O8">
        <f t="shared" si="0"/>
        <v>1</v>
      </c>
      <c r="P8" s="4" t="s">
        <v>102</v>
      </c>
      <c r="Q8" s="6" t="str">
        <f>_xlfn.CONCAT("$E$",$Q$2,":","$E$",$Q$3)</f>
        <v>$E$2:$E$453</v>
      </c>
      <c r="R8" s="4"/>
      <c r="S8" s="6" t="str">
        <f>_xlfn.CONCAT("$J$",$Q$2,":","$J$",$Q$3)</f>
        <v>$J$2:$J$453</v>
      </c>
      <c r="T8" s="4"/>
      <c r="U8" s="4" t="str">
        <f ca="1"/>
        <v>2025-06-24 20:55:55</v>
      </c>
      <c r="V8" s="4">
        <f t="shared" ca="1" si="2"/>
        <v>2</v>
      </c>
      <c r="W8" s="4">
        <f t="shared" ca="1" si="3"/>
        <v>3</v>
      </c>
      <c r="X8" s="4">
        <f t="shared" ca="1" si="4"/>
        <v>-1</v>
      </c>
      <c r="Y8" s="4">
        <f t="shared" ca="1" si="5"/>
        <v>0.58604000000000001</v>
      </c>
      <c r="Z8" s="4">
        <f t="shared" ca="1" si="6"/>
        <v>0.58604000000000001</v>
      </c>
      <c r="AA8" s="4">
        <f t="shared" ca="1" si="7"/>
        <v>0.58596000000000004</v>
      </c>
      <c r="AB8">
        <f t="shared" ca="1" si="8"/>
        <v>0</v>
      </c>
      <c r="AC8">
        <f t="shared" ca="1" si="9"/>
        <v>0</v>
      </c>
      <c r="AD8">
        <f t="shared" ca="1" si="10"/>
        <v>0</v>
      </c>
    </row>
    <row r="9" spans="1:31" x14ac:dyDescent="0.2">
      <c r="A9" t="s">
        <v>14</v>
      </c>
      <c r="B9" t="s">
        <v>3939</v>
      </c>
      <c r="C9" t="s">
        <v>168</v>
      </c>
      <c r="D9" t="s">
        <v>3922</v>
      </c>
      <c r="E9" t="s">
        <v>3940</v>
      </c>
      <c r="F9" t="s">
        <v>3934</v>
      </c>
      <c r="G9">
        <v>0.58643999999999996</v>
      </c>
      <c r="H9">
        <v>0.58647000000000005</v>
      </c>
      <c r="J9">
        <v>2</v>
      </c>
      <c r="L9">
        <v>-2</v>
      </c>
      <c r="M9" t="s">
        <v>13</v>
      </c>
      <c r="N9">
        <f t="shared" si="1"/>
        <v>43618.57</v>
      </c>
      <c r="O9">
        <f t="shared" si="0"/>
        <v>1</v>
      </c>
      <c r="P9" s="4" t="s">
        <v>112</v>
      </c>
      <c r="Q9" s="6" t="str">
        <f>_xlfn.CONCAT("$G$",$Q$2,":","$G$",$Q$3)</f>
        <v>$G$2:$G$453</v>
      </c>
      <c r="R9" s="4"/>
      <c r="S9" s="6" t="str">
        <f>_xlfn.CONCAT("$L$",$Q$2,":","$L$",$Q$3)</f>
        <v>$L$2:$L$453</v>
      </c>
      <c r="T9" s="4"/>
      <c r="U9" s="4" t="str">
        <f ca="1"/>
        <v>2025-06-24 20:44:53</v>
      </c>
      <c r="V9" s="4">
        <f t="shared" ca="1" si="2"/>
        <v>1</v>
      </c>
      <c r="W9" s="4">
        <f t="shared" ca="1" si="3"/>
        <v>1</v>
      </c>
      <c r="X9" s="4">
        <f t="shared" ca="1" si="4"/>
        <v>0.91</v>
      </c>
      <c r="Y9" s="4">
        <f t="shared" ca="1" si="5"/>
        <v>0.58597999999999995</v>
      </c>
      <c r="Z9" s="4">
        <f t="shared" ca="1" si="6"/>
        <v>0.58626999999999996</v>
      </c>
      <c r="AA9" s="4">
        <f t="shared" ca="1" si="7"/>
        <v>0.58626999999999996</v>
      </c>
      <c r="AB9">
        <f t="shared" ca="1" si="8"/>
        <v>0</v>
      </c>
      <c r="AC9">
        <f t="shared" ca="1" si="9"/>
        <v>0</v>
      </c>
      <c r="AD9">
        <f t="shared" ca="1" si="10"/>
        <v>1</v>
      </c>
    </row>
    <row r="10" spans="1:31" x14ac:dyDescent="0.2">
      <c r="A10" t="s">
        <v>14</v>
      </c>
      <c r="B10" t="s">
        <v>3941</v>
      </c>
      <c r="C10" t="s">
        <v>31</v>
      </c>
      <c r="D10" t="s">
        <v>3922</v>
      </c>
      <c r="E10" t="s">
        <v>3942</v>
      </c>
      <c r="F10" t="s">
        <v>3943</v>
      </c>
      <c r="G10">
        <v>0.58635000000000004</v>
      </c>
      <c r="H10">
        <v>0.58638999999999997</v>
      </c>
      <c r="J10">
        <v>1</v>
      </c>
      <c r="L10">
        <v>-1</v>
      </c>
      <c r="M10" t="s">
        <v>13</v>
      </c>
      <c r="N10">
        <f t="shared" si="1"/>
        <v>43617.81</v>
      </c>
      <c r="O10">
        <f t="shared" si="0"/>
        <v>1</v>
      </c>
      <c r="P10" s="4" t="s">
        <v>113</v>
      </c>
      <c r="Q10" s="6" t="str">
        <f>_xlfn.CONCAT("$H$",$Q$2,":","$H$",$Q$3)</f>
        <v>$H$2:$H$453</v>
      </c>
      <c r="T10" s="4"/>
      <c r="U10" s="4" t="str">
        <f ca="1"/>
        <v>2025-06-24 20:33:49</v>
      </c>
      <c r="V10" s="4">
        <f t="shared" ca="1" si="2"/>
        <v>1</v>
      </c>
      <c r="W10" s="4">
        <f t="shared" ca="1" si="3"/>
        <v>1</v>
      </c>
      <c r="X10" s="4">
        <f t="shared" ca="1" si="4"/>
        <v>0.91</v>
      </c>
      <c r="Y10" s="4">
        <f t="shared" ca="1" si="5"/>
        <v>0.58626</v>
      </c>
      <c r="Z10" s="4">
        <f t="shared" ca="1" si="6"/>
        <v>0.58636999999999995</v>
      </c>
      <c r="AA10" s="4">
        <f t="shared" ca="1" si="7"/>
        <v>0.58636999999999995</v>
      </c>
      <c r="AB10">
        <f t="shared" ca="1" si="8"/>
        <v>0</v>
      </c>
      <c r="AC10">
        <f t="shared" ca="1" si="9"/>
        <v>0</v>
      </c>
      <c r="AD10">
        <f t="shared" ca="1" si="10"/>
        <v>1</v>
      </c>
    </row>
    <row r="11" spans="1:31" x14ac:dyDescent="0.2">
      <c r="A11" t="s">
        <v>14</v>
      </c>
      <c r="B11" t="s">
        <v>3944</v>
      </c>
      <c r="C11" t="s">
        <v>168</v>
      </c>
      <c r="D11" t="s">
        <v>3922</v>
      </c>
      <c r="E11" t="s">
        <v>3945</v>
      </c>
      <c r="F11" t="s">
        <v>3943</v>
      </c>
      <c r="G11">
        <v>0.58652000000000004</v>
      </c>
      <c r="H11">
        <v>0.58638999999999997</v>
      </c>
      <c r="J11">
        <v>2</v>
      </c>
      <c r="L11">
        <v>1.52</v>
      </c>
      <c r="M11" t="s">
        <v>13</v>
      </c>
      <c r="N11">
        <f t="shared" si="1"/>
        <v>43616.899999999994</v>
      </c>
      <c r="O11">
        <f t="shared" si="0"/>
        <v>1</v>
      </c>
      <c r="T11" s="4"/>
      <c r="U11" s="4" t="str">
        <f ca="1"/>
        <v>2025-06-24 20:22:46</v>
      </c>
      <c r="V11" s="4">
        <f t="shared" ca="1" si="2"/>
        <v>4</v>
      </c>
      <c r="W11" s="4">
        <f t="shared" ca="1" si="3"/>
        <v>15</v>
      </c>
      <c r="X11" s="4">
        <f t="shared" ca="1" si="4"/>
        <v>11.74</v>
      </c>
      <c r="Y11" s="4">
        <f t="shared" ca="1" si="5"/>
        <v>0.58636999999999995</v>
      </c>
      <c r="Z11" s="4">
        <f t="shared" ca="1" si="6"/>
        <v>0.58640999999999999</v>
      </c>
      <c r="AA11" s="4">
        <f t="shared" ca="1" si="7"/>
        <v>0.58611000000000002</v>
      </c>
      <c r="AB11">
        <f t="shared" ca="1" si="8"/>
        <v>1</v>
      </c>
      <c r="AC11">
        <f t="shared" ca="1" si="9"/>
        <v>0</v>
      </c>
      <c r="AD11">
        <f t="shared" ca="1" si="10"/>
        <v>0</v>
      </c>
    </row>
    <row r="12" spans="1:31" x14ac:dyDescent="0.2">
      <c r="A12" t="s">
        <v>11</v>
      </c>
      <c r="B12" t="s">
        <v>3946</v>
      </c>
      <c r="C12" t="s">
        <v>32</v>
      </c>
      <c r="D12" t="s">
        <v>3922</v>
      </c>
      <c r="E12" t="s">
        <v>3947</v>
      </c>
      <c r="F12" t="s">
        <v>3948</v>
      </c>
      <c r="G12">
        <v>0.58643000000000001</v>
      </c>
      <c r="H12">
        <v>0.58635000000000004</v>
      </c>
      <c r="J12">
        <v>1</v>
      </c>
      <c r="L12">
        <v>-1</v>
      </c>
      <c r="M12" t="s">
        <v>13</v>
      </c>
      <c r="N12">
        <f t="shared" si="1"/>
        <v>43615.989999999991</v>
      </c>
      <c r="O12">
        <f t="shared" si="0"/>
        <v>0</v>
      </c>
      <c r="P12" s="7" t="s">
        <v>22</v>
      </c>
      <c r="Q12" s="7">
        <f ca="1">SUM(INDIRECT($Q$6))</f>
        <v>903</v>
      </c>
      <c r="S12" s="4"/>
      <c r="T12" s="4"/>
      <c r="U12" s="4" t="str">
        <f ca="1"/>
        <v>2025-06-24 20:11:09</v>
      </c>
      <c r="V12" s="4">
        <f t="shared" ca="1" si="2"/>
        <v>1</v>
      </c>
      <c r="W12" s="4">
        <f t="shared" ca="1" si="3"/>
        <v>1</v>
      </c>
      <c r="X12" s="4">
        <f t="shared" ca="1" si="4"/>
        <v>0.8</v>
      </c>
      <c r="Y12" s="4">
        <f t="shared" ca="1" si="5"/>
        <v>0.58648999999999996</v>
      </c>
      <c r="Z12" s="4">
        <f t="shared" ca="1" si="6"/>
        <v>0.58660999999999996</v>
      </c>
      <c r="AA12" s="4">
        <f t="shared" ca="1" si="7"/>
        <v>0.58660999999999996</v>
      </c>
      <c r="AB12">
        <f t="shared" ca="1" si="8"/>
        <v>0</v>
      </c>
      <c r="AC12">
        <f t="shared" ca="1" si="9"/>
        <v>0</v>
      </c>
      <c r="AD12">
        <f t="shared" ca="1" si="10"/>
        <v>1</v>
      </c>
    </row>
    <row r="13" spans="1:31" x14ac:dyDescent="0.2">
      <c r="A13" t="s">
        <v>11</v>
      </c>
      <c r="B13" t="s">
        <v>3949</v>
      </c>
      <c r="C13" t="s">
        <v>31</v>
      </c>
      <c r="D13" t="s">
        <v>3922</v>
      </c>
      <c r="E13" t="s">
        <v>3950</v>
      </c>
      <c r="F13" t="s">
        <v>3951</v>
      </c>
      <c r="G13">
        <v>0.58630000000000004</v>
      </c>
      <c r="H13">
        <v>0.58643000000000001</v>
      </c>
      <c r="J13">
        <v>1</v>
      </c>
      <c r="L13">
        <v>0.76</v>
      </c>
      <c r="M13" t="s">
        <v>13</v>
      </c>
      <c r="N13">
        <f t="shared" si="1"/>
        <v>43617.989999999991</v>
      </c>
      <c r="O13">
        <f t="shared" si="0"/>
        <v>0</v>
      </c>
      <c r="P13" s="7" t="s">
        <v>23</v>
      </c>
      <c r="Q13" s="7">
        <f ca="1">SUM(INDIRECT($Q$7))</f>
        <v>28.490000000000034</v>
      </c>
      <c r="R13" s="4">
        <f ca="1">Q13/Q12</f>
        <v>3.1550387596899265E-2</v>
      </c>
      <c r="S13" s="6"/>
      <c r="T13" s="4"/>
      <c r="U13" s="4" t="str">
        <f ca="1"/>
        <v>2025-06-24 20:00:06</v>
      </c>
      <c r="V13" s="4">
        <f t="shared" ca="1" si="2"/>
        <v>4</v>
      </c>
      <c r="W13" s="4">
        <f t="shared" ca="1" si="3"/>
        <v>15</v>
      </c>
      <c r="X13" s="4">
        <f t="shared" ca="1" si="4"/>
        <v>6.76</v>
      </c>
      <c r="Y13" s="4">
        <f t="shared" ca="1" si="5"/>
        <v>0.58660999999999996</v>
      </c>
      <c r="Z13" s="4">
        <f t="shared" ca="1" si="6"/>
        <v>0.58670999999999995</v>
      </c>
      <c r="AA13" s="4">
        <f t="shared" ca="1" si="7"/>
        <v>0.58640999999999999</v>
      </c>
      <c r="AB13">
        <f t="shared" ca="1" si="8"/>
        <v>1</v>
      </c>
      <c r="AC13">
        <f t="shared" ca="1" si="9"/>
        <v>0</v>
      </c>
      <c r="AD13">
        <f t="shared" ca="1" si="10"/>
        <v>0</v>
      </c>
    </row>
    <row r="14" spans="1:31" x14ac:dyDescent="0.2">
      <c r="A14" t="s">
        <v>11</v>
      </c>
      <c r="B14" t="s">
        <v>3952</v>
      </c>
      <c r="C14" t="s">
        <v>31</v>
      </c>
      <c r="D14" t="s">
        <v>3922</v>
      </c>
      <c r="E14" t="s">
        <v>3953</v>
      </c>
      <c r="F14" t="s">
        <v>3954</v>
      </c>
      <c r="G14">
        <v>0.58604000000000001</v>
      </c>
      <c r="H14">
        <v>0.58630000000000004</v>
      </c>
      <c r="J14">
        <v>1</v>
      </c>
      <c r="L14">
        <v>0.91</v>
      </c>
      <c r="M14" t="s">
        <v>13</v>
      </c>
      <c r="N14">
        <f t="shared" si="1"/>
        <v>43618.989999999991</v>
      </c>
      <c r="O14">
        <f t="shared" si="0"/>
        <v>0</v>
      </c>
      <c r="P14" s="7" t="s">
        <v>106</v>
      </c>
      <c r="Q14" s="8" t="str" cm="1">
        <f t="array" aca="1" ref="Q14" ca="1">TEXT(INDIRECT(_xlfn.CONCAT("$F$",$Q$2))-INDIRECT(_xlfn.CONCAT("$F$",$Q$3)), "d \d h \h m \m")</f>
        <v>5 d 3 h 34 m</v>
      </c>
      <c r="R14" s="4"/>
      <c r="S14" s="4"/>
      <c r="T14" s="4"/>
      <c r="U14" s="4" t="str">
        <f ca="1"/>
        <v>2025-06-24 19:49:01</v>
      </c>
      <c r="V14" s="4">
        <f t="shared" ca="1" si="2"/>
        <v>2</v>
      </c>
      <c r="W14" s="4">
        <f t="shared" ca="1" si="3"/>
        <v>3</v>
      </c>
      <c r="X14" s="4">
        <f t="shared" ca="1" si="4"/>
        <v>2.67</v>
      </c>
      <c r="Y14" s="4">
        <f t="shared" ca="1" si="5"/>
        <v>0.58640999999999999</v>
      </c>
      <c r="Z14" s="4">
        <f t="shared" ca="1" si="6"/>
        <v>0.58657999999999999</v>
      </c>
      <c r="AA14" s="4">
        <f t="shared" ca="1" si="7"/>
        <v>0.58642000000000005</v>
      </c>
      <c r="AB14">
        <f t="shared" ca="1" si="8"/>
        <v>0</v>
      </c>
      <c r="AC14">
        <f t="shared" ca="1" si="9"/>
        <v>0</v>
      </c>
      <c r="AD14">
        <f t="shared" ca="1" si="10"/>
        <v>1</v>
      </c>
    </row>
    <row r="15" spans="1:31" x14ac:dyDescent="0.2">
      <c r="A15" t="s">
        <v>14</v>
      </c>
      <c r="B15" t="s">
        <v>3955</v>
      </c>
      <c r="C15" t="s">
        <v>3956</v>
      </c>
      <c r="D15" t="s">
        <v>3922</v>
      </c>
      <c r="E15" t="s">
        <v>3957</v>
      </c>
      <c r="F15" t="s">
        <v>3958</v>
      </c>
      <c r="G15">
        <v>0.58604000000000001</v>
      </c>
      <c r="H15">
        <v>0.58604000000000001</v>
      </c>
      <c r="J15">
        <v>2</v>
      </c>
      <c r="L15">
        <v>0</v>
      </c>
      <c r="M15" t="s">
        <v>13</v>
      </c>
      <c r="N15">
        <f t="shared" si="1"/>
        <v>43619.989999999991</v>
      </c>
      <c r="O15">
        <f t="shared" si="0"/>
        <v>0</v>
      </c>
      <c r="P15" s="7" t="s">
        <v>21</v>
      </c>
      <c r="Q15" s="7">
        <f ca="1">COUNTA(_xlfn.UNIQUE(INDIRECT($Q$5)))</f>
        <v>241</v>
      </c>
      <c r="R15" s="4"/>
      <c r="S15" s="4"/>
      <c r="T15" s="4"/>
      <c r="U15" s="4" t="str">
        <f ca="1"/>
        <v>2025-06-24 19:37:58</v>
      </c>
      <c r="V15" s="4">
        <f t="shared" ca="1" si="2"/>
        <v>3</v>
      </c>
      <c r="W15" s="4">
        <f t="shared" ca="1" si="3"/>
        <v>7</v>
      </c>
      <c r="X15" s="4">
        <f t="shared" ca="1" si="4"/>
        <v>-3</v>
      </c>
      <c r="Y15" s="4">
        <f t="shared" ca="1" si="5"/>
        <v>0.58642000000000005</v>
      </c>
      <c r="Z15" s="4">
        <f t="shared" ca="1" si="6"/>
        <v>0.58657000000000004</v>
      </c>
      <c r="AA15" s="4">
        <f t="shared" ca="1" si="7"/>
        <v>0.58642000000000005</v>
      </c>
      <c r="AB15">
        <f t="shared" ca="1" si="8"/>
        <v>0</v>
      </c>
      <c r="AC15">
        <f t="shared" ca="1" si="9"/>
        <v>0</v>
      </c>
      <c r="AD15">
        <f t="shared" ca="1" si="10"/>
        <v>0</v>
      </c>
    </row>
    <row r="16" spans="1:31" x14ac:dyDescent="0.2">
      <c r="A16" t="s">
        <v>14</v>
      </c>
      <c r="B16" t="s">
        <v>3959</v>
      </c>
      <c r="C16" t="s">
        <v>31</v>
      </c>
      <c r="D16" t="s">
        <v>3922</v>
      </c>
      <c r="E16" t="s">
        <v>3960</v>
      </c>
      <c r="F16" t="s">
        <v>3958</v>
      </c>
      <c r="G16">
        <v>0.58596000000000004</v>
      </c>
      <c r="H16">
        <v>0.58604000000000001</v>
      </c>
      <c r="J16">
        <v>1</v>
      </c>
      <c r="L16">
        <v>-1</v>
      </c>
      <c r="M16" t="s">
        <v>13</v>
      </c>
      <c r="N16">
        <f t="shared" si="1"/>
        <v>43618.329999999987</v>
      </c>
      <c r="O16">
        <f t="shared" si="0"/>
        <v>0</v>
      </c>
      <c r="P16" s="4"/>
      <c r="Q16" s="4"/>
      <c r="R16" s="4"/>
      <c r="S16" s="4"/>
      <c r="T16" s="4"/>
      <c r="U16" s="4" t="str">
        <f ca="1"/>
        <v>2025-06-24 19:26:55</v>
      </c>
      <c r="V16" s="4">
        <f t="shared" ca="1" si="2"/>
        <v>2</v>
      </c>
      <c r="W16" s="4">
        <f t="shared" ca="1" si="3"/>
        <v>3</v>
      </c>
      <c r="X16" s="4">
        <f t="shared" ca="1" si="4"/>
        <v>2.67</v>
      </c>
      <c r="Y16" s="4">
        <f t="shared" ca="1" si="5"/>
        <v>0.58655999999999997</v>
      </c>
      <c r="Z16" s="4">
        <f t="shared" ca="1" si="6"/>
        <v>0.58652000000000004</v>
      </c>
      <c r="AA16" s="4">
        <f t="shared" ca="1" si="7"/>
        <v>0.58618999999999999</v>
      </c>
      <c r="AB16">
        <f t="shared" ca="1" si="8"/>
        <v>0</v>
      </c>
      <c r="AC16">
        <f t="shared" ca="1" si="9"/>
        <v>1</v>
      </c>
      <c r="AD16">
        <f t="shared" ca="1" si="10"/>
        <v>0</v>
      </c>
    </row>
    <row r="17" spans="1:30" x14ac:dyDescent="0.2">
      <c r="A17" t="s">
        <v>14</v>
      </c>
      <c r="B17" t="s">
        <v>3961</v>
      </c>
      <c r="C17" t="s">
        <v>32</v>
      </c>
      <c r="D17" t="s">
        <v>3922</v>
      </c>
      <c r="E17" t="s">
        <v>3962</v>
      </c>
      <c r="F17" t="s">
        <v>3963</v>
      </c>
      <c r="G17">
        <v>0.58626999999999996</v>
      </c>
      <c r="H17">
        <v>0.58597999999999995</v>
      </c>
      <c r="J17">
        <v>1</v>
      </c>
      <c r="L17">
        <v>0.91</v>
      </c>
      <c r="M17" t="s">
        <v>13</v>
      </c>
      <c r="N17">
        <f t="shared" si="1"/>
        <v>43619.329999999987</v>
      </c>
      <c r="O17">
        <f t="shared" si="0"/>
        <v>0</v>
      </c>
      <c r="P17" s="4" t="s">
        <v>104</v>
      </c>
      <c r="Q17" s="4">
        <f ca="1">AVERAGE($V$2:$V$2000)</f>
        <v>1</v>
      </c>
      <c r="R17" s="4"/>
      <c r="S17" s="4"/>
      <c r="T17" s="4"/>
      <c r="U17" s="4" t="str">
        <f ca="1"/>
        <v>2025-06-24 19:15:52</v>
      </c>
      <c r="V17" s="4">
        <f t="shared" ca="1" si="2"/>
        <v>3</v>
      </c>
      <c r="W17" s="4">
        <f t="shared" ca="1" si="3"/>
        <v>7</v>
      </c>
      <c r="X17" s="4">
        <f t="shared" ca="1" si="4"/>
        <v>0.56000000000000005</v>
      </c>
      <c r="Y17" s="4">
        <f t="shared" ca="1" si="5"/>
        <v>0.58653999999999995</v>
      </c>
      <c r="Z17" s="4">
        <f t="shared" ca="1" si="6"/>
        <v>0.58660999999999996</v>
      </c>
      <c r="AA17" s="4">
        <f t="shared" ca="1" si="7"/>
        <v>0.58643000000000001</v>
      </c>
      <c r="AB17">
        <f t="shared" ca="1" si="8"/>
        <v>1</v>
      </c>
      <c r="AC17">
        <f t="shared" ca="1" si="9"/>
        <v>0</v>
      </c>
      <c r="AD17">
        <f t="shared" ca="1" si="10"/>
        <v>0</v>
      </c>
    </row>
    <row r="18" spans="1:30" x14ac:dyDescent="0.2">
      <c r="A18" t="s">
        <v>14</v>
      </c>
      <c r="B18" t="s">
        <v>3964</v>
      </c>
      <c r="C18" t="s">
        <v>31</v>
      </c>
      <c r="D18" t="s">
        <v>3922</v>
      </c>
      <c r="E18" t="s">
        <v>3965</v>
      </c>
      <c r="F18" t="s">
        <v>3966</v>
      </c>
      <c r="G18">
        <v>0.58636999999999995</v>
      </c>
      <c r="H18">
        <v>0.58626</v>
      </c>
      <c r="J18">
        <v>1</v>
      </c>
      <c r="L18">
        <v>0.91</v>
      </c>
      <c r="M18" t="s">
        <v>13</v>
      </c>
      <c r="N18">
        <f t="shared" si="1"/>
        <v>43620.329999999987</v>
      </c>
      <c r="O18">
        <f t="shared" si="0"/>
        <v>0</v>
      </c>
      <c r="P18" s="4" t="s">
        <v>101</v>
      </c>
      <c r="Q18" s="4">
        <f ca="1">AVERAGE($W$2:$W$2000)</f>
        <v>1.997787610619469</v>
      </c>
      <c r="R18" s="4"/>
      <c r="S18" s="4"/>
      <c r="T18" s="4"/>
      <c r="U18" s="4" t="str">
        <f ca="1"/>
        <v>2025-06-24 19:04:18</v>
      </c>
      <c r="V18" s="4">
        <f t="shared" ca="1" si="2"/>
        <v>3</v>
      </c>
      <c r="W18" s="4">
        <f t="shared" ca="1" si="3"/>
        <v>7</v>
      </c>
      <c r="X18" s="4">
        <f t="shared" ca="1" si="4"/>
        <v>4.5200000000000005</v>
      </c>
      <c r="Y18" s="4">
        <f t="shared" ca="1" si="5"/>
        <v>0.58645000000000003</v>
      </c>
      <c r="Z18" s="4">
        <f t="shared" ca="1" si="6"/>
        <v>0.58660000000000001</v>
      </c>
      <c r="AA18" s="4">
        <f t="shared" ca="1" si="7"/>
        <v>0.58638000000000001</v>
      </c>
      <c r="AB18">
        <f t="shared" ca="1" si="8"/>
        <v>1</v>
      </c>
      <c r="AC18">
        <f t="shared" ca="1" si="9"/>
        <v>0</v>
      </c>
      <c r="AD18">
        <f t="shared" ca="1" si="10"/>
        <v>0</v>
      </c>
    </row>
    <row r="19" spans="1:30" x14ac:dyDescent="0.2">
      <c r="A19" t="s">
        <v>11</v>
      </c>
      <c r="B19" t="s">
        <v>3967</v>
      </c>
      <c r="C19" t="s">
        <v>3968</v>
      </c>
      <c r="D19" t="s">
        <v>3922</v>
      </c>
      <c r="E19" t="s">
        <v>3969</v>
      </c>
      <c r="F19" t="s">
        <v>3970</v>
      </c>
      <c r="G19">
        <v>0.58635000000000004</v>
      </c>
      <c r="H19">
        <v>0.58636999999999995</v>
      </c>
      <c r="J19">
        <v>2</v>
      </c>
      <c r="L19">
        <v>1.82</v>
      </c>
      <c r="M19" t="s">
        <v>13</v>
      </c>
      <c r="N19">
        <f t="shared" si="1"/>
        <v>43618.80999999999</v>
      </c>
      <c r="O19">
        <f t="shared" si="0"/>
        <v>1</v>
      </c>
      <c r="P19" s="4" t="s">
        <v>105</v>
      </c>
      <c r="Q19" s="4">
        <f ca="1">AVERAGE($X$2:$X$2000)</f>
        <v>6.3030973451327521E-2</v>
      </c>
      <c r="R19" s="4"/>
      <c r="S19" s="4"/>
      <c r="T19" s="4"/>
      <c r="U19" s="4" t="str">
        <f ca="1"/>
        <v>2025-06-24 18:53:15</v>
      </c>
      <c r="V19" s="4">
        <f t="shared" ca="1" si="2"/>
        <v>1</v>
      </c>
      <c r="W19" s="4">
        <f t="shared" ca="1" si="3"/>
        <v>1</v>
      </c>
      <c r="X19" s="4">
        <f t="shared" ca="1" si="4"/>
        <v>0.92</v>
      </c>
      <c r="Y19" s="4">
        <f t="shared" ca="1" si="5"/>
        <v>0.58635999999999999</v>
      </c>
      <c r="Z19" s="4">
        <f t="shared" ca="1" si="6"/>
        <v>0.58699999999999997</v>
      </c>
      <c r="AA19" s="4">
        <f t="shared" ca="1" si="7"/>
        <v>0.58699999999999997</v>
      </c>
      <c r="AB19">
        <f t="shared" ca="1" si="8"/>
        <v>0</v>
      </c>
      <c r="AC19">
        <f t="shared" ca="1" si="9"/>
        <v>0</v>
      </c>
      <c r="AD19">
        <f t="shared" ca="1" si="10"/>
        <v>1</v>
      </c>
    </row>
    <row r="20" spans="1:30" x14ac:dyDescent="0.2">
      <c r="A20" t="s">
        <v>11</v>
      </c>
      <c r="B20" t="s">
        <v>3971</v>
      </c>
      <c r="C20" t="s">
        <v>31</v>
      </c>
      <c r="D20" t="s">
        <v>3922</v>
      </c>
      <c r="E20" t="s">
        <v>3972</v>
      </c>
      <c r="F20" t="s">
        <v>3970</v>
      </c>
      <c r="G20">
        <v>0.58640999999999999</v>
      </c>
      <c r="H20">
        <v>0.58636999999999995</v>
      </c>
      <c r="J20">
        <v>1</v>
      </c>
      <c r="L20">
        <v>-1</v>
      </c>
      <c r="M20" t="s">
        <v>13</v>
      </c>
      <c r="N20">
        <f t="shared" si="1"/>
        <v>43618.049999999988</v>
      </c>
      <c r="O20">
        <f t="shared" si="0"/>
        <v>1</v>
      </c>
      <c r="R20" s="4"/>
      <c r="S20" s="4"/>
      <c r="T20" s="4"/>
      <c r="U20" s="4" t="str">
        <f ca="1"/>
        <v>2025-06-24 18:42:12</v>
      </c>
      <c r="V20" s="4">
        <f t="shared" ca="1" si="2"/>
        <v>1</v>
      </c>
      <c r="W20" s="4">
        <f t="shared" ca="1" si="3"/>
        <v>1</v>
      </c>
      <c r="X20" s="4">
        <f t="shared" ca="1" si="4"/>
        <v>0.92</v>
      </c>
      <c r="Y20" s="4">
        <f t="shared" ca="1" si="5"/>
        <v>0.58699000000000001</v>
      </c>
      <c r="Z20" s="4">
        <f t="shared" ca="1" si="6"/>
        <v>0.58721999999999996</v>
      </c>
      <c r="AA20" s="4">
        <f t="shared" ca="1" si="7"/>
        <v>0.58721999999999996</v>
      </c>
      <c r="AB20">
        <f t="shared" ca="1" si="8"/>
        <v>0</v>
      </c>
      <c r="AC20">
        <f t="shared" ca="1" si="9"/>
        <v>0</v>
      </c>
      <c r="AD20">
        <f t="shared" ca="1" si="10"/>
        <v>1</v>
      </c>
    </row>
    <row r="21" spans="1:30" x14ac:dyDescent="0.2">
      <c r="A21" t="s">
        <v>11</v>
      </c>
      <c r="B21" t="s">
        <v>3973</v>
      </c>
      <c r="C21" t="s">
        <v>3926</v>
      </c>
      <c r="D21" t="s">
        <v>3922</v>
      </c>
      <c r="E21" t="s">
        <v>3974</v>
      </c>
      <c r="F21" t="s">
        <v>3970</v>
      </c>
      <c r="G21">
        <v>0.58625000000000005</v>
      </c>
      <c r="H21">
        <v>0.58636999999999995</v>
      </c>
      <c r="J21">
        <v>4</v>
      </c>
      <c r="L21">
        <v>3.64</v>
      </c>
      <c r="M21" t="s">
        <v>13</v>
      </c>
      <c r="N21">
        <f t="shared" si="1"/>
        <v>43617.289999999986</v>
      </c>
      <c r="O21">
        <f t="shared" si="0"/>
        <v>0</v>
      </c>
      <c r="P21" s="4" t="str">
        <f>_xlfn.CONCAT("P",T21)</f>
        <v>P1</v>
      </c>
      <c r="Q21" s="4">
        <f ca="1">COUNTIF($V$1:$V$2000,T21)</f>
        <v>104</v>
      </c>
      <c r="R21" s="4">
        <f ca="1">SUMIF($V$2:$V$2000,T21,$W$2:$W$2000)</f>
        <v>104</v>
      </c>
      <c r="S21" s="4">
        <f ca="1">SUMIF($V$2:$V$2000,T21,$X$2:$X$2000)</f>
        <v>53.320000000000064</v>
      </c>
      <c r="T21" s="4">
        <v>1</v>
      </c>
      <c r="U21" s="4" t="str">
        <f ca="1"/>
        <v>2025-06-24 18:31:09</v>
      </c>
      <c r="V21" s="4">
        <f t="shared" ca="1" si="2"/>
        <v>1</v>
      </c>
      <c r="W21" s="4">
        <f t="shared" ca="1" si="3"/>
        <v>1</v>
      </c>
      <c r="X21" s="4">
        <f t="shared" ca="1" si="4"/>
        <v>0.92</v>
      </c>
      <c r="Y21" s="4">
        <f t="shared" ca="1" si="5"/>
        <v>0.58721999999999996</v>
      </c>
      <c r="Z21" s="4">
        <f t="shared" ca="1" si="6"/>
        <v>0.58709999999999996</v>
      </c>
      <c r="AA21" s="4">
        <f t="shared" ca="1" si="7"/>
        <v>0.58709999999999996</v>
      </c>
      <c r="AB21">
        <f t="shared" ca="1" si="8"/>
        <v>0</v>
      </c>
      <c r="AC21">
        <f t="shared" ca="1" si="9"/>
        <v>1</v>
      </c>
      <c r="AD21">
        <f t="shared" ca="1" si="10"/>
        <v>0</v>
      </c>
    </row>
    <row r="22" spans="1:30" x14ac:dyDescent="0.2">
      <c r="A22" t="s">
        <v>11</v>
      </c>
      <c r="B22" t="s">
        <v>3975</v>
      </c>
      <c r="C22" t="s">
        <v>3976</v>
      </c>
      <c r="D22" t="s">
        <v>3922</v>
      </c>
      <c r="E22" t="s">
        <v>3977</v>
      </c>
      <c r="F22" t="s">
        <v>3970</v>
      </c>
      <c r="G22">
        <v>0.58611000000000002</v>
      </c>
      <c r="H22">
        <v>0.58636999999999995</v>
      </c>
      <c r="J22">
        <v>8</v>
      </c>
      <c r="L22">
        <v>7.28</v>
      </c>
      <c r="M22" t="s">
        <v>13</v>
      </c>
      <c r="N22">
        <f t="shared" si="1"/>
        <v>43614.249999999985</v>
      </c>
      <c r="O22">
        <f t="shared" si="0"/>
        <v>0</v>
      </c>
      <c r="P22" s="4" t="str">
        <f t="shared" ref="P22:P30" si="11">_xlfn.CONCAT("P",T22)</f>
        <v>P2</v>
      </c>
      <c r="Q22" s="4">
        <f t="shared" ref="Q22:Q30" ca="1" si="12">COUNTIF($V$1:$V$2000,T22)</f>
        <v>86</v>
      </c>
      <c r="R22" s="4">
        <f t="shared" ref="R22:R30" ca="1" si="13">SUMIF($V$2:$V$2000,T22,$W$2:$W$2000)</f>
        <v>258</v>
      </c>
      <c r="S22" s="4">
        <f t="shared" ref="S22:S30" ca="1" si="14">SUMIF($V$2:$V$2000,T22,$X$2:$X$2000)</f>
        <v>-7.4599999999999937</v>
      </c>
      <c r="T22" s="4">
        <v>2</v>
      </c>
      <c r="U22" s="4" t="str">
        <f ca="1"/>
        <v>2025-06-24 18:20:06</v>
      </c>
      <c r="V22" s="4">
        <f t="shared" ca="1" si="2"/>
        <v>2</v>
      </c>
      <c r="W22" s="4">
        <f t="shared" ca="1" si="3"/>
        <v>3</v>
      </c>
      <c r="X22" s="4">
        <f t="shared" ca="1" si="4"/>
        <v>0.84000000000000008</v>
      </c>
      <c r="Y22" s="4">
        <f t="shared" ca="1" si="5"/>
        <v>0.58711000000000002</v>
      </c>
      <c r="Z22" s="4">
        <f t="shared" ca="1" si="6"/>
        <v>0.58711999999999998</v>
      </c>
      <c r="AA22" s="4">
        <f t="shared" ca="1" si="7"/>
        <v>0.58691000000000004</v>
      </c>
      <c r="AB22">
        <f t="shared" ca="1" si="8"/>
        <v>1</v>
      </c>
      <c r="AC22">
        <f t="shared" ca="1" si="9"/>
        <v>0</v>
      </c>
      <c r="AD22">
        <f t="shared" ca="1" si="10"/>
        <v>0</v>
      </c>
    </row>
    <row r="23" spans="1:30" x14ac:dyDescent="0.2">
      <c r="A23" t="s">
        <v>14</v>
      </c>
      <c r="B23" t="s">
        <v>3978</v>
      </c>
      <c r="C23" t="s">
        <v>31</v>
      </c>
      <c r="D23" t="s">
        <v>3922</v>
      </c>
      <c r="E23" t="s">
        <v>3979</v>
      </c>
      <c r="F23" t="s">
        <v>3980</v>
      </c>
      <c r="G23">
        <v>0.58660999999999996</v>
      </c>
      <c r="H23">
        <v>0.58648999999999996</v>
      </c>
      <c r="J23">
        <v>1</v>
      </c>
      <c r="L23">
        <v>0.8</v>
      </c>
      <c r="M23" t="s">
        <v>13</v>
      </c>
      <c r="N23">
        <f t="shared" si="1"/>
        <v>43615.249999999985</v>
      </c>
      <c r="O23">
        <f t="shared" si="0"/>
        <v>0</v>
      </c>
      <c r="P23" s="4" t="str">
        <f t="shared" si="11"/>
        <v>P3</v>
      </c>
      <c r="Q23" s="4">
        <f t="shared" ca="1" si="12"/>
        <v>28</v>
      </c>
      <c r="R23" s="4">
        <f t="shared" ca="1" si="13"/>
        <v>196</v>
      </c>
      <c r="S23" s="4">
        <f t="shared" ca="1" si="14"/>
        <v>16.53</v>
      </c>
      <c r="T23" s="4">
        <v>3</v>
      </c>
      <c r="U23" s="4" t="str">
        <f ca="1"/>
        <v>2025-06-24 18:09:03</v>
      </c>
      <c r="V23" s="4">
        <f t="shared" ca="1" si="2"/>
        <v>2</v>
      </c>
      <c r="W23" s="4">
        <f t="shared" ca="1" si="3"/>
        <v>3</v>
      </c>
      <c r="X23" s="4">
        <f t="shared" ca="1" si="4"/>
        <v>-3</v>
      </c>
      <c r="Y23" s="4">
        <f t="shared" ca="1" si="5"/>
        <v>0.58706000000000003</v>
      </c>
      <c r="Z23" s="4">
        <f t="shared" ca="1" si="6"/>
        <v>0.58701000000000003</v>
      </c>
      <c r="AA23" s="4">
        <f t="shared" ca="1" si="7"/>
        <v>0.58677999999999997</v>
      </c>
      <c r="AB23">
        <f t="shared" ca="1" si="8"/>
        <v>0</v>
      </c>
      <c r="AC23">
        <f t="shared" ca="1" si="9"/>
        <v>1</v>
      </c>
      <c r="AD23">
        <f t="shared" ca="1" si="10"/>
        <v>0</v>
      </c>
    </row>
    <row r="24" spans="1:30" x14ac:dyDescent="0.2">
      <c r="A24" t="s">
        <v>14</v>
      </c>
      <c r="B24" t="s">
        <v>3981</v>
      </c>
      <c r="C24" t="s">
        <v>1842</v>
      </c>
      <c r="D24" t="s">
        <v>3922</v>
      </c>
      <c r="E24" t="s">
        <v>3982</v>
      </c>
      <c r="F24" t="s">
        <v>3983</v>
      </c>
      <c r="G24">
        <v>0.58670999999999995</v>
      </c>
      <c r="H24">
        <v>0.58660999999999996</v>
      </c>
      <c r="J24">
        <v>8</v>
      </c>
      <c r="L24">
        <v>6.48</v>
      </c>
      <c r="M24" t="s">
        <v>13</v>
      </c>
      <c r="N24">
        <f t="shared" si="1"/>
        <v>43617.249999999985</v>
      </c>
      <c r="O24">
        <f t="shared" si="0"/>
        <v>0</v>
      </c>
      <c r="P24" s="4" t="str">
        <f t="shared" si="11"/>
        <v>P4</v>
      </c>
      <c r="Q24" s="4">
        <f t="shared" ca="1" si="12"/>
        <v>23</v>
      </c>
      <c r="R24" s="4">
        <f t="shared" ca="1" si="13"/>
        <v>345</v>
      </c>
      <c r="S24" s="4">
        <f t="shared" ca="1" si="14"/>
        <v>-33.899999999999991</v>
      </c>
      <c r="T24" s="4">
        <v>4</v>
      </c>
      <c r="U24" s="4" t="str">
        <f ca="1"/>
        <v>2025-06-24 17:57:28</v>
      </c>
      <c r="V24" s="4">
        <f t="shared" ca="1" si="2"/>
        <v>1</v>
      </c>
      <c r="W24" s="4">
        <f t="shared" ca="1" si="3"/>
        <v>1</v>
      </c>
      <c r="X24" s="4">
        <f t="shared" ca="1" si="4"/>
        <v>0.92</v>
      </c>
      <c r="Y24" s="4">
        <f t="shared" ca="1" si="5"/>
        <v>0.58667999999999998</v>
      </c>
      <c r="Z24" s="4">
        <f t="shared" ca="1" si="6"/>
        <v>0.58687999999999996</v>
      </c>
      <c r="AA24" s="4">
        <f t="shared" ca="1" si="7"/>
        <v>0.58687999999999996</v>
      </c>
      <c r="AB24">
        <f t="shared" ca="1" si="8"/>
        <v>0</v>
      </c>
      <c r="AC24">
        <f t="shared" ca="1" si="9"/>
        <v>0</v>
      </c>
      <c r="AD24">
        <f t="shared" ca="1" si="10"/>
        <v>1</v>
      </c>
    </row>
    <row r="25" spans="1:30" x14ac:dyDescent="0.2">
      <c r="A25" t="s">
        <v>14</v>
      </c>
      <c r="B25" t="s">
        <v>3984</v>
      </c>
      <c r="C25" t="s">
        <v>176</v>
      </c>
      <c r="D25" t="s">
        <v>3922</v>
      </c>
      <c r="E25" t="s">
        <v>3985</v>
      </c>
      <c r="F25" t="s">
        <v>3983</v>
      </c>
      <c r="G25">
        <v>0.58662999999999998</v>
      </c>
      <c r="H25">
        <v>0.58660999999999996</v>
      </c>
      <c r="J25">
        <v>4</v>
      </c>
      <c r="L25">
        <v>3.28</v>
      </c>
      <c r="M25" t="s">
        <v>13</v>
      </c>
      <c r="N25">
        <f t="shared" si="1"/>
        <v>43615.729999999989</v>
      </c>
      <c r="O25">
        <f t="shared" si="0"/>
        <v>1</v>
      </c>
      <c r="P25" s="4" t="str">
        <f t="shared" si="11"/>
        <v>P5</v>
      </c>
      <c r="Q25" s="4">
        <f t="shared" ca="1" si="12"/>
        <v>0</v>
      </c>
      <c r="R25" s="4">
        <f t="shared" ca="1" si="13"/>
        <v>0</v>
      </c>
      <c r="S25" s="4">
        <f t="shared" ca="1" si="14"/>
        <v>0</v>
      </c>
      <c r="T25" s="4">
        <v>5</v>
      </c>
      <c r="U25" s="4" t="str">
        <f ca="1"/>
        <v>2025-06-24 17:46:25</v>
      </c>
      <c r="V25" s="4">
        <f t="shared" ca="1" si="2"/>
        <v>2</v>
      </c>
      <c r="W25" s="4">
        <f t="shared" ca="1" si="3"/>
        <v>3</v>
      </c>
      <c r="X25" s="4">
        <f t="shared" ca="1" si="4"/>
        <v>-3</v>
      </c>
      <c r="Y25" s="4">
        <f t="shared" ca="1" si="5"/>
        <v>0.58687999999999996</v>
      </c>
      <c r="Z25" s="4">
        <f t="shared" ca="1" si="6"/>
        <v>0.58735000000000004</v>
      </c>
      <c r="AA25" s="4">
        <f t="shared" ca="1" si="7"/>
        <v>0.58711999999999998</v>
      </c>
      <c r="AB25">
        <f t="shared" ca="1" si="8"/>
        <v>0</v>
      </c>
      <c r="AC25">
        <f t="shared" ca="1" si="9"/>
        <v>0</v>
      </c>
      <c r="AD25">
        <f t="shared" ca="1" si="10"/>
        <v>1</v>
      </c>
    </row>
    <row r="26" spans="1:30" x14ac:dyDescent="0.2">
      <c r="A26" t="s">
        <v>14</v>
      </c>
      <c r="B26" t="s">
        <v>3986</v>
      </c>
      <c r="C26" t="s">
        <v>182</v>
      </c>
      <c r="D26" t="s">
        <v>3922</v>
      </c>
      <c r="E26" t="s">
        <v>3987</v>
      </c>
      <c r="F26" t="s">
        <v>3983</v>
      </c>
      <c r="G26">
        <v>0.58653999999999995</v>
      </c>
      <c r="H26">
        <v>0.58660999999999996</v>
      </c>
      <c r="J26">
        <v>2</v>
      </c>
      <c r="L26">
        <v>-2</v>
      </c>
      <c r="M26" t="s">
        <v>13</v>
      </c>
      <c r="N26">
        <f t="shared" si="1"/>
        <v>43614.969999999987</v>
      </c>
      <c r="O26">
        <f t="shared" si="0"/>
        <v>0</v>
      </c>
      <c r="P26" s="4" t="str">
        <f t="shared" si="11"/>
        <v>P6</v>
      </c>
      <c r="Q26" s="4">
        <f t="shared" ca="1" si="12"/>
        <v>0</v>
      </c>
      <c r="R26" s="4">
        <f t="shared" ca="1" si="13"/>
        <v>0</v>
      </c>
      <c r="S26" s="4">
        <f t="shared" ca="1" si="14"/>
        <v>0</v>
      </c>
      <c r="T26" s="4">
        <v>6</v>
      </c>
      <c r="U26" s="4" t="str">
        <f ca="1"/>
        <v>2025-06-24 17:35:22</v>
      </c>
      <c r="V26" s="4">
        <f t="shared" ca="1" si="2"/>
        <v>2</v>
      </c>
      <c r="W26" s="4">
        <f t="shared" ca="1" si="3"/>
        <v>3</v>
      </c>
      <c r="X26" s="4">
        <f t="shared" ca="1" si="4"/>
        <v>2.7600000000000002</v>
      </c>
      <c r="Y26" s="4">
        <f t="shared" ca="1" si="5"/>
        <v>0.58735999999999999</v>
      </c>
      <c r="Z26" s="4">
        <f t="shared" ca="1" si="6"/>
        <v>0.58721999999999996</v>
      </c>
      <c r="AA26" s="4">
        <f t="shared" ca="1" si="7"/>
        <v>0.58704999999999996</v>
      </c>
      <c r="AB26">
        <f t="shared" ca="1" si="8"/>
        <v>0</v>
      </c>
      <c r="AC26">
        <f t="shared" ca="1" si="9"/>
        <v>1</v>
      </c>
      <c r="AD26">
        <f t="shared" ca="1" si="10"/>
        <v>0</v>
      </c>
    </row>
    <row r="27" spans="1:30" x14ac:dyDescent="0.2">
      <c r="A27" t="s">
        <v>14</v>
      </c>
      <c r="B27" t="s">
        <v>3988</v>
      </c>
      <c r="C27" t="s">
        <v>31</v>
      </c>
      <c r="D27" t="s">
        <v>3922</v>
      </c>
      <c r="E27" t="s">
        <v>3989</v>
      </c>
      <c r="F27" t="s">
        <v>3983</v>
      </c>
      <c r="G27">
        <v>0.58640999999999999</v>
      </c>
      <c r="H27">
        <v>0.58660999999999996</v>
      </c>
      <c r="J27">
        <v>1</v>
      </c>
      <c r="L27">
        <v>-1</v>
      </c>
      <c r="M27" t="s">
        <v>13</v>
      </c>
      <c r="N27">
        <f t="shared" si="1"/>
        <v>43616.969999999987</v>
      </c>
      <c r="O27">
        <f t="shared" si="0"/>
        <v>0</v>
      </c>
      <c r="P27" s="4" t="str">
        <f t="shared" si="11"/>
        <v>P7</v>
      </c>
      <c r="Q27" s="4">
        <f t="shared" ca="1" si="12"/>
        <v>0</v>
      </c>
      <c r="R27" s="4">
        <f t="shared" ca="1" si="13"/>
        <v>0</v>
      </c>
      <c r="S27" s="4">
        <f t="shared" ca="1" si="14"/>
        <v>0</v>
      </c>
      <c r="T27" s="4">
        <v>7</v>
      </c>
      <c r="U27" s="4" t="str">
        <f ca="1"/>
        <v>2025-06-24 17:24:19</v>
      </c>
      <c r="V27" s="4">
        <f t="shared" ca="1" si="2"/>
        <v>2</v>
      </c>
      <c r="W27" s="4">
        <f t="shared" ca="1" si="3"/>
        <v>3</v>
      </c>
      <c r="X27" s="4">
        <f t="shared" ca="1" si="4"/>
        <v>0.84000000000000008</v>
      </c>
      <c r="Y27" s="4">
        <f t="shared" ca="1" si="5"/>
        <v>0.58721000000000001</v>
      </c>
      <c r="Z27" s="4">
        <f t="shared" ca="1" si="6"/>
        <v>0.58726999999999996</v>
      </c>
      <c r="AA27" s="4">
        <f t="shared" ca="1" si="7"/>
        <v>0.58701000000000003</v>
      </c>
      <c r="AB27">
        <f t="shared" ca="1" si="8"/>
        <v>1</v>
      </c>
      <c r="AC27">
        <f t="shared" ca="1" si="9"/>
        <v>0</v>
      </c>
      <c r="AD27">
        <f t="shared" ca="1" si="10"/>
        <v>0</v>
      </c>
    </row>
    <row r="28" spans="1:30" x14ac:dyDescent="0.2">
      <c r="A28" t="s">
        <v>14</v>
      </c>
      <c r="B28" t="s">
        <v>3990</v>
      </c>
      <c r="C28" t="s">
        <v>31</v>
      </c>
      <c r="D28" t="s">
        <v>3922</v>
      </c>
      <c r="E28" t="s">
        <v>3991</v>
      </c>
      <c r="F28" t="s">
        <v>3992</v>
      </c>
      <c r="G28">
        <v>0.58642000000000005</v>
      </c>
      <c r="H28">
        <v>0.58640999999999999</v>
      </c>
      <c r="J28">
        <v>1</v>
      </c>
      <c r="L28">
        <v>0.89</v>
      </c>
      <c r="M28" t="s">
        <v>13</v>
      </c>
      <c r="N28">
        <f t="shared" si="1"/>
        <v>43617.969999999987</v>
      </c>
      <c r="O28">
        <f t="shared" si="0"/>
        <v>0</v>
      </c>
      <c r="P28" s="4" t="str">
        <f t="shared" si="11"/>
        <v>P8</v>
      </c>
      <c r="Q28" s="4">
        <f t="shared" ca="1" si="12"/>
        <v>0</v>
      </c>
      <c r="R28" s="4">
        <f t="shared" ca="1" si="13"/>
        <v>0</v>
      </c>
      <c r="S28" s="4">
        <f t="shared" ca="1" si="14"/>
        <v>0</v>
      </c>
      <c r="T28" s="4">
        <v>8</v>
      </c>
      <c r="U28" s="4" t="str">
        <f ca="1"/>
        <v>2025-06-24 17:13:16</v>
      </c>
      <c r="V28" s="4">
        <f t="shared" ca="1" si="2"/>
        <v>1</v>
      </c>
      <c r="W28" s="4">
        <f t="shared" ca="1" si="3"/>
        <v>1</v>
      </c>
      <c r="X28" s="4">
        <f t="shared" ca="1" si="4"/>
        <v>0.92</v>
      </c>
      <c r="Y28" s="4">
        <f t="shared" ca="1" si="5"/>
        <v>0.58703000000000005</v>
      </c>
      <c r="Z28" s="4">
        <f t="shared" ca="1" si="6"/>
        <v>0.58769000000000005</v>
      </c>
      <c r="AA28" s="4">
        <f t="shared" ca="1" si="7"/>
        <v>0.58769000000000005</v>
      </c>
      <c r="AB28">
        <f t="shared" ca="1" si="8"/>
        <v>0</v>
      </c>
      <c r="AC28">
        <f t="shared" ca="1" si="9"/>
        <v>0</v>
      </c>
      <c r="AD28">
        <f t="shared" ca="1" si="10"/>
        <v>1</v>
      </c>
    </row>
    <row r="29" spans="1:30" x14ac:dyDescent="0.2">
      <c r="A29" t="s">
        <v>14</v>
      </c>
      <c r="B29" t="s">
        <v>3993</v>
      </c>
      <c r="C29" t="s">
        <v>182</v>
      </c>
      <c r="D29" t="s">
        <v>3922</v>
      </c>
      <c r="E29" t="s">
        <v>3994</v>
      </c>
      <c r="F29" t="s">
        <v>3992</v>
      </c>
      <c r="G29">
        <v>0.58657999999999999</v>
      </c>
      <c r="H29">
        <v>0.58640999999999999</v>
      </c>
      <c r="J29">
        <v>2</v>
      </c>
      <c r="L29">
        <v>1.78</v>
      </c>
      <c r="M29" t="s">
        <v>13</v>
      </c>
      <c r="N29">
        <f t="shared" si="1"/>
        <v>43614.929999999986</v>
      </c>
      <c r="O29">
        <f t="shared" si="0"/>
        <v>0</v>
      </c>
      <c r="P29" s="4" t="str">
        <f t="shared" si="11"/>
        <v>P9</v>
      </c>
      <c r="Q29" s="4">
        <f t="shared" ca="1" si="12"/>
        <v>0</v>
      </c>
      <c r="R29" s="4">
        <f t="shared" ca="1" si="13"/>
        <v>0</v>
      </c>
      <c r="S29" s="4">
        <f t="shared" ca="1" si="14"/>
        <v>0</v>
      </c>
      <c r="T29" s="4">
        <v>9</v>
      </c>
      <c r="U29" s="4" t="str">
        <f ca="1"/>
        <v>2025-06-24 17:02:13</v>
      </c>
      <c r="V29" s="4">
        <f t="shared" ca="1" si="2"/>
        <v>3</v>
      </c>
      <c r="W29" s="4">
        <f t="shared" ca="1" si="3"/>
        <v>7</v>
      </c>
      <c r="X29" s="4">
        <f t="shared" ca="1" si="4"/>
        <v>4.34</v>
      </c>
      <c r="Y29" s="4">
        <f t="shared" ca="1" si="5"/>
        <v>0.58769000000000005</v>
      </c>
      <c r="Z29" s="4">
        <f t="shared" ca="1" si="6"/>
        <v>0.58784000000000003</v>
      </c>
      <c r="AA29" s="4">
        <f t="shared" ca="1" si="7"/>
        <v>0.58762999999999999</v>
      </c>
      <c r="AB29">
        <f t="shared" ca="1" si="8"/>
        <v>1</v>
      </c>
      <c r="AC29">
        <f t="shared" ca="1" si="9"/>
        <v>0</v>
      </c>
      <c r="AD29">
        <f t="shared" ca="1" si="10"/>
        <v>0</v>
      </c>
    </row>
    <row r="30" spans="1:30" x14ac:dyDescent="0.2">
      <c r="A30" t="s">
        <v>11</v>
      </c>
      <c r="B30" t="s">
        <v>3995</v>
      </c>
      <c r="C30" t="s">
        <v>31</v>
      </c>
      <c r="D30" t="s">
        <v>3922</v>
      </c>
      <c r="E30" t="s">
        <v>3996</v>
      </c>
      <c r="F30" t="s">
        <v>3997</v>
      </c>
      <c r="G30">
        <v>0.58657000000000004</v>
      </c>
      <c r="H30">
        <v>0.58642000000000005</v>
      </c>
      <c r="J30">
        <v>1</v>
      </c>
      <c r="L30">
        <v>-1</v>
      </c>
      <c r="M30" t="s">
        <v>13</v>
      </c>
      <c r="N30">
        <f t="shared" si="1"/>
        <v>43618.929999999986</v>
      </c>
      <c r="O30">
        <f t="shared" si="0"/>
        <v>0</v>
      </c>
      <c r="P30" s="4" t="str">
        <f t="shared" si="11"/>
        <v>P10</v>
      </c>
      <c r="Q30" s="4">
        <f t="shared" ca="1" si="12"/>
        <v>0</v>
      </c>
      <c r="R30" s="4">
        <f t="shared" ca="1" si="13"/>
        <v>0</v>
      </c>
      <c r="S30" s="4">
        <f t="shared" ca="1" si="14"/>
        <v>0</v>
      </c>
      <c r="T30" s="4">
        <v>10</v>
      </c>
      <c r="U30" s="4" t="str">
        <f ca="1"/>
        <v>2025-06-24 16:50:38</v>
      </c>
      <c r="V30" s="4">
        <f t="shared" ca="1" si="2"/>
        <v>4</v>
      </c>
      <c r="W30" s="4">
        <f t="shared" ca="1" si="3"/>
        <v>15</v>
      </c>
      <c r="X30" s="4">
        <f t="shared" ca="1" si="4"/>
        <v>-15</v>
      </c>
      <c r="Y30" s="4">
        <f t="shared" ca="1" si="5"/>
        <v>0.58762999999999999</v>
      </c>
      <c r="Z30" s="4">
        <f t="shared" ca="1" si="6"/>
        <v>0.58804999999999996</v>
      </c>
      <c r="AA30" s="4">
        <f t="shared" ca="1" si="7"/>
        <v>0.58770999999999995</v>
      </c>
      <c r="AB30">
        <f t="shared" ca="1" si="8"/>
        <v>0</v>
      </c>
      <c r="AC30">
        <f t="shared" ca="1" si="9"/>
        <v>0</v>
      </c>
      <c r="AD30">
        <f t="shared" ca="1" si="10"/>
        <v>1</v>
      </c>
    </row>
    <row r="31" spans="1:30" x14ac:dyDescent="0.2">
      <c r="A31" t="s">
        <v>11</v>
      </c>
      <c r="B31" t="s">
        <v>3998</v>
      </c>
      <c r="C31" t="s">
        <v>1858</v>
      </c>
      <c r="D31" t="s">
        <v>3922</v>
      </c>
      <c r="E31" t="s">
        <v>3999</v>
      </c>
      <c r="F31" t="s">
        <v>3997</v>
      </c>
      <c r="G31">
        <v>0.58648999999999996</v>
      </c>
      <c r="H31">
        <v>0.58642000000000005</v>
      </c>
      <c r="J31">
        <v>2</v>
      </c>
      <c r="L31">
        <v>-2</v>
      </c>
      <c r="M31" t="s">
        <v>13</v>
      </c>
      <c r="N31">
        <f t="shared" si="1"/>
        <v>43620.929999999986</v>
      </c>
      <c r="O31">
        <f t="shared" si="0"/>
        <v>0</v>
      </c>
      <c r="Q31">
        <f ca="1">COUNTIFS($V$2:$V$2000,"=10",$X$2:$X$2000,"&gt;0")</f>
        <v>0</v>
      </c>
      <c r="R31" s="4">
        <f ca="1">SUMIFS($W$2:$W$2000,$V$2:$V$2000,10,$X$2:$X$2000,"&gt;0")</f>
        <v>0</v>
      </c>
      <c r="S31" s="4">
        <f ca="1">SUMIFS($X$2:$X$2000,$V$2:$V$2000,10,$X$2:$X$2000,"&gt;0")</f>
        <v>0</v>
      </c>
      <c r="T31" s="4"/>
      <c r="U31" s="4" t="str">
        <f ca="1"/>
        <v>2025-06-24 16:39:35</v>
      </c>
      <c r="V31" s="4">
        <f t="shared" ca="1" si="2"/>
        <v>1</v>
      </c>
      <c r="W31" s="4">
        <f t="shared" ca="1" si="3"/>
        <v>1</v>
      </c>
      <c r="X31" s="4">
        <f t="shared" ca="1" si="4"/>
        <v>0.89</v>
      </c>
      <c r="Y31" s="4">
        <f t="shared" ca="1" si="5"/>
        <v>0.58796999999999999</v>
      </c>
      <c r="Z31" s="4">
        <f t="shared" ca="1" si="6"/>
        <v>0.58806999999999998</v>
      </c>
      <c r="AA31" s="4">
        <f t="shared" ca="1" si="7"/>
        <v>0.58806999999999998</v>
      </c>
      <c r="AB31">
        <f t="shared" ca="1" si="8"/>
        <v>0</v>
      </c>
      <c r="AC31">
        <f t="shared" ca="1" si="9"/>
        <v>0</v>
      </c>
      <c r="AD31">
        <f t="shared" ca="1" si="10"/>
        <v>1</v>
      </c>
    </row>
    <row r="32" spans="1:30" x14ac:dyDescent="0.2">
      <c r="A32" t="s">
        <v>11</v>
      </c>
      <c r="B32" t="s">
        <v>4000</v>
      </c>
      <c r="C32" t="s">
        <v>3926</v>
      </c>
      <c r="D32" t="s">
        <v>3922</v>
      </c>
      <c r="E32" t="s">
        <v>4001</v>
      </c>
      <c r="F32" t="s">
        <v>3997</v>
      </c>
      <c r="G32">
        <v>0.58642000000000005</v>
      </c>
      <c r="H32">
        <v>0.58642000000000005</v>
      </c>
      <c r="J32">
        <v>4</v>
      </c>
      <c r="L32">
        <v>0</v>
      </c>
      <c r="M32" t="s">
        <v>13</v>
      </c>
      <c r="N32">
        <f t="shared" si="1"/>
        <v>43621.929999999986</v>
      </c>
      <c r="O32">
        <f t="shared" si="0"/>
        <v>0</v>
      </c>
      <c r="Q32">
        <f ca="1">COUNTIFS($V$2:$V$2000,"=10",$X$2:$X$2000,"&lt;0")</f>
        <v>0</v>
      </c>
      <c r="R32" s="4">
        <f ca="1">SUMIFS($W$2:$W$2000,$V$2:$V$2000,10,$X$2:$X$2000,"&lt;0")</f>
        <v>0</v>
      </c>
      <c r="S32" s="4">
        <f ca="1">SUMIFS($X$2:$X$2000,$V$2:$V$2000,10,$X$2:$X$2000,"&lt;0")</f>
        <v>0</v>
      </c>
      <c r="T32" s="4"/>
      <c r="U32" s="4" t="str">
        <f ca="1"/>
        <v>2025-06-24 16:28:32</v>
      </c>
      <c r="V32" s="4">
        <f t="shared" ca="1" si="2"/>
        <v>3</v>
      </c>
      <c r="W32" s="4">
        <f t="shared" ca="1" si="3"/>
        <v>7</v>
      </c>
      <c r="X32" s="4">
        <f t="shared" ca="1" si="4"/>
        <v>0.56000000000000005</v>
      </c>
      <c r="Y32" s="4">
        <f t="shared" ca="1" si="5"/>
        <v>0.58796000000000004</v>
      </c>
      <c r="Z32" s="4">
        <f t="shared" ca="1" si="6"/>
        <v>0.58858999999999995</v>
      </c>
      <c r="AA32" s="4">
        <f t="shared" ca="1" si="7"/>
        <v>0.58792999999999995</v>
      </c>
      <c r="AB32">
        <f t="shared" ca="1" si="8"/>
        <v>1</v>
      </c>
      <c r="AC32">
        <f t="shared" ca="1" si="9"/>
        <v>0</v>
      </c>
      <c r="AD32">
        <f t="shared" ca="1" si="10"/>
        <v>0</v>
      </c>
    </row>
    <row r="33" spans="1:30" x14ac:dyDescent="0.2">
      <c r="A33" t="s">
        <v>11</v>
      </c>
      <c r="B33" t="s">
        <v>4002</v>
      </c>
      <c r="C33" t="s">
        <v>4003</v>
      </c>
      <c r="D33" t="s">
        <v>3922</v>
      </c>
      <c r="E33" t="s">
        <v>4004</v>
      </c>
      <c r="F33" t="s">
        <v>4005</v>
      </c>
      <c r="G33">
        <v>0.58618999999999999</v>
      </c>
      <c r="H33">
        <v>0.58655999999999997</v>
      </c>
      <c r="J33">
        <v>2</v>
      </c>
      <c r="L33">
        <v>1.78</v>
      </c>
      <c r="M33" t="s">
        <v>13</v>
      </c>
      <c r="N33">
        <f t="shared" si="1"/>
        <v>43629.929999999986</v>
      </c>
      <c r="O33">
        <f t="shared" si="0"/>
        <v>1</v>
      </c>
      <c r="S33" s="4"/>
      <c r="T33" s="1"/>
      <c r="U33" s="1" t="str">
        <f ca="1"/>
        <v>2025-06-24 16:17:30</v>
      </c>
      <c r="V33" s="4">
        <f t="shared" ca="1" si="2"/>
        <v>1</v>
      </c>
      <c r="W33" s="4">
        <f t="shared" ca="1" si="3"/>
        <v>1</v>
      </c>
      <c r="X33" s="4">
        <f t="shared" ca="1" si="4"/>
        <v>0.88</v>
      </c>
      <c r="Y33" s="4">
        <f t="shared" ca="1" si="5"/>
        <v>0.58857999999999999</v>
      </c>
      <c r="Z33" s="4">
        <f t="shared" ca="1" si="6"/>
        <v>0.5887</v>
      </c>
      <c r="AA33" s="4">
        <f t="shared" ca="1" si="7"/>
        <v>0.5887</v>
      </c>
      <c r="AB33">
        <f t="shared" ca="1" si="8"/>
        <v>0</v>
      </c>
      <c r="AC33">
        <f t="shared" ca="1" si="9"/>
        <v>0</v>
      </c>
      <c r="AD33">
        <f t="shared" ca="1" si="10"/>
        <v>1</v>
      </c>
    </row>
    <row r="34" spans="1:30" x14ac:dyDescent="0.2">
      <c r="A34" t="s">
        <v>11</v>
      </c>
      <c r="B34" t="s">
        <v>4006</v>
      </c>
      <c r="C34" t="s">
        <v>31</v>
      </c>
      <c r="D34" t="s">
        <v>3922</v>
      </c>
      <c r="E34" t="s">
        <v>4007</v>
      </c>
      <c r="F34" t="s">
        <v>4005</v>
      </c>
      <c r="G34">
        <v>0.58652000000000004</v>
      </c>
      <c r="H34">
        <v>0.58655999999999997</v>
      </c>
      <c r="J34">
        <v>1</v>
      </c>
      <c r="L34">
        <v>0.89</v>
      </c>
      <c r="M34" t="s">
        <v>13</v>
      </c>
      <c r="N34">
        <f t="shared" si="1"/>
        <v>43629.059999999983</v>
      </c>
      <c r="O34">
        <f t="shared" ref="O34:O65" si="15">IF(OR(AND(A300="call",J300=1,G300&lt;H300),AND(A300="put",J300=1,G300&gt;H300)),1,0)</f>
        <v>0</v>
      </c>
      <c r="P34" s="4" t="s">
        <v>107</v>
      </c>
      <c r="Q34" s="4">
        <f ca="1">SUMIF($A$541:$A$3949,"call",INDIRECT($Q$7))</f>
        <v>0</v>
      </c>
      <c r="R34" s="4">
        <f>COUNTIF($A$575:$A$3949,"call")</f>
        <v>0</v>
      </c>
      <c r="S34" s="4"/>
      <c r="T34" s="1"/>
      <c r="U34" s="1" t="str">
        <f ca="1"/>
        <v>2025-06-24 15:55:12</v>
      </c>
      <c r="V34" s="4">
        <f t="shared" ca="1" si="2"/>
        <v>3</v>
      </c>
      <c r="W34" s="4">
        <f t="shared" ca="1" si="3"/>
        <v>7</v>
      </c>
      <c r="X34" s="4">
        <f t="shared" ca="1" si="4"/>
        <v>-7</v>
      </c>
      <c r="Y34" s="4">
        <f t="shared" ca="1" si="5"/>
        <v>179.43199999999999</v>
      </c>
      <c r="Z34" s="4">
        <f t="shared" ca="1" si="6"/>
        <v>179.4</v>
      </c>
      <c r="AA34" s="4">
        <f t="shared" ca="1" si="7"/>
        <v>179.34100000000001</v>
      </c>
      <c r="AB34">
        <f t="shared" ca="1" si="8"/>
        <v>0</v>
      </c>
      <c r="AC34">
        <f t="shared" ca="1" si="9"/>
        <v>1</v>
      </c>
      <c r="AD34">
        <f t="shared" ca="1" si="10"/>
        <v>0</v>
      </c>
    </row>
    <row r="35" spans="1:30" x14ac:dyDescent="0.2">
      <c r="A35" t="s">
        <v>14</v>
      </c>
      <c r="B35" t="s">
        <v>4008</v>
      </c>
      <c r="C35" t="s">
        <v>175</v>
      </c>
      <c r="D35" t="s">
        <v>3922</v>
      </c>
      <c r="E35" t="s">
        <v>4009</v>
      </c>
      <c r="F35" t="s">
        <v>4010</v>
      </c>
      <c r="G35">
        <v>0.58652000000000004</v>
      </c>
      <c r="H35">
        <v>0.58653999999999995</v>
      </c>
      <c r="J35">
        <v>2</v>
      </c>
      <c r="L35">
        <v>-2</v>
      </c>
      <c r="M35" t="s">
        <v>13</v>
      </c>
      <c r="N35">
        <f t="shared" ref="N35:N66" si="16">N34-L300</f>
        <v>43630.059999999983</v>
      </c>
      <c r="O35">
        <f t="shared" si="15"/>
        <v>0</v>
      </c>
      <c r="P35" s="4" t="s">
        <v>108</v>
      </c>
      <c r="Q35" s="4">
        <f ca="1">SUMIF($A$541:$A$3949,"put",INDIRECT($Q$7))</f>
        <v>0</v>
      </c>
      <c r="R35" s="4">
        <f>COUNTIF($A$575:$A$3949,"put")</f>
        <v>0</v>
      </c>
      <c r="T35" s="1"/>
      <c r="U35" s="1" t="str">
        <f ca="1"/>
        <v>2025-06-24 15:43:36</v>
      </c>
      <c r="V35" s="4">
        <f t="shared" ca="1" si="2"/>
        <v>1</v>
      </c>
      <c r="W35" s="4">
        <f t="shared" ca="1" si="3"/>
        <v>1</v>
      </c>
      <c r="X35" s="4">
        <f t="shared" ca="1" si="4"/>
        <v>0.75</v>
      </c>
      <c r="Y35" s="4">
        <f t="shared" ca="1" si="5"/>
        <v>179.32300000000001</v>
      </c>
      <c r="Z35" s="4">
        <f t="shared" ca="1" si="6"/>
        <v>179.43100000000001</v>
      </c>
      <c r="AA35" s="4">
        <f t="shared" ca="1" si="7"/>
        <v>179.43100000000001</v>
      </c>
      <c r="AB35">
        <f t="shared" ca="1" si="8"/>
        <v>0</v>
      </c>
      <c r="AC35">
        <f t="shared" ca="1" si="9"/>
        <v>0</v>
      </c>
      <c r="AD35">
        <f t="shared" ca="1" si="10"/>
        <v>1</v>
      </c>
    </row>
    <row r="36" spans="1:30" x14ac:dyDescent="0.2">
      <c r="A36" t="s">
        <v>14</v>
      </c>
      <c r="B36" t="s">
        <v>4011</v>
      </c>
      <c r="C36" t="s">
        <v>31</v>
      </c>
      <c r="D36" t="s">
        <v>3922</v>
      </c>
      <c r="E36" t="s">
        <v>4012</v>
      </c>
      <c r="F36" t="s">
        <v>4010</v>
      </c>
      <c r="G36">
        <v>0.58643000000000001</v>
      </c>
      <c r="H36">
        <v>0.58653999999999995</v>
      </c>
      <c r="J36">
        <v>1</v>
      </c>
      <c r="L36">
        <v>-1</v>
      </c>
      <c r="M36" t="s">
        <v>13</v>
      </c>
      <c r="N36">
        <f t="shared" si="16"/>
        <v>43638.059999999983</v>
      </c>
      <c r="O36">
        <f t="shared" si="15"/>
        <v>0</v>
      </c>
      <c r="P36" s="4"/>
      <c r="Q36" s="4"/>
      <c r="R36" s="4"/>
      <c r="T36" s="1"/>
      <c r="U36" s="1" t="str">
        <f ca="1"/>
        <v>2025-06-24 15:32:34</v>
      </c>
      <c r="V36" s="4">
        <f t="shared" ca="1" si="2"/>
        <v>2</v>
      </c>
      <c r="W36" s="4">
        <f t="shared" ca="1" si="3"/>
        <v>3</v>
      </c>
      <c r="X36" s="4">
        <f t="shared" ca="1" si="4"/>
        <v>2.27</v>
      </c>
      <c r="Y36" s="4">
        <f t="shared" ca="1" si="5"/>
        <v>179.43199999999999</v>
      </c>
      <c r="Z36" s="4">
        <f t="shared" ca="1" si="6"/>
        <v>179.42099999999999</v>
      </c>
      <c r="AA36" s="4">
        <f t="shared" ca="1" si="7"/>
        <v>179.37200000000001</v>
      </c>
      <c r="AB36">
        <f t="shared" ca="1" si="8"/>
        <v>0</v>
      </c>
      <c r="AC36">
        <f t="shared" ca="1" si="9"/>
        <v>1</v>
      </c>
      <c r="AD36">
        <f t="shared" ca="1" si="10"/>
        <v>0</v>
      </c>
    </row>
    <row r="37" spans="1:30" x14ac:dyDescent="0.2">
      <c r="A37" t="s">
        <v>14</v>
      </c>
      <c r="B37" t="s">
        <v>4013</v>
      </c>
      <c r="C37" t="s">
        <v>64</v>
      </c>
      <c r="D37" t="s">
        <v>3922</v>
      </c>
      <c r="E37" t="s">
        <v>4014</v>
      </c>
      <c r="F37" t="s">
        <v>4010</v>
      </c>
      <c r="G37">
        <v>0.58660999999999996</v>
      </c>
      <c r="H37">
        <v>0.58653999999999995</v>
      </c>
      <c r="J37">
        <v>4</v>
      </c>
      <c r="L37">
        <v>3.56</v>
      </c>
      <c r="M37" t="s">
        <v>13</v>
      </c>
      <c r="N37">
        <f t="shared" si="16"/>
        <v>43640.059999999983</v>
      </c>
      <c r="O37">
        <f t="shared" si="15"/>
        <v>0</v>
      </c>
      <c r="P37" s="1" t="s">
        <v>110</v>
      </c>
      <c r="Q37" s="4">
        <f ca="1">COUNTIF($X$1:$X$2000,"&gt;0")</f>
        <v>172</v>
      </c>
      <c r="R37" s="4">
        <f ca="1">SUMIF($X$1:$X$2000,"&gt;0")</f>
        <v>281.37000000000012</v>
      </c>
      <c r="S37" s="10">
        <f ca="1">Q37/$Q$15</f>
        <v>0.7136929460580913</v>
      </c>
      <c r="U37" t="str">
        <f ca="1"/>
        <v>2025-06-24 15:21:31</v>
      </c>
      <c r="V37" s="4">
        <f t="shared" ca="1" si="2"/>
        <v>2</v>
      </c>
      <c r="W37" s="4">
        <f t="shared" ca="1" si="3"/>
        <v>3</v>
      </c>
      <c r="X37" s="4">
        <f t="shared" ca="1" si="4"/>
        <v>0.54</v>
      </c>
      <c r="Y37" s="4">
        <f t="shared" ca="1" si="5"/>
        <v>179.423</v>
      </c>
      <c r="Z37" s="4">
        <f t="shared" ca="1" si="6"/>
        <v>179.44300000000001</v>
      </c>
      <c r="AA37" s="4">
        <f t="shared" ca="1" si="7"/>
        <v>179.376</v>
      </c>
      <c r="AB37">
        <f t="shared" ca="1" si="8"/>
        <v>1</v>
      </c>
      <c r="AC37">
        <f t="shared" ca="1" si="9"/>
        <v>0</v>
      </c>
      <c r="AD37">
        <f t="shared" ca="1" si="10"/>
        <v>0</v>
      </c>
    </row>
    <row r="38" spans="1:30" x14ac:dyDescent="0.2">
      <c r="A38" t="s">
        <v>14</v>
      </c>
      <c r="B38" t="s">
        <v>4015</v>
      </c>
      <c r="C38" t="s">
        <v>164</v>
      </c>
      <c r="D38" t="s">
        <v>3922</v>
      </c>
      <c r="E38" t="s">
        <v>4016</v>
      </c>
      <c r="F38" t="s">
        <v>4017</v>
      </c>
      <c r="G38">
        <v>0.58650000000000002</v>
      </c>
      <c r="H38">
        <v>0.58645000000000003</v>
      </c>
      <c r="J38">
        <v>2</v>
      </c>
      <c r="L38">
        <v>1.84</v>
      </c>
      <c r="M38" t="s">
        <v>13</v>
      </c>
      <c r="N38">
        <f t="shared" si="16"/>
        <v>43644.059999999983</v>
      </c>
      <c r="O38">
        <f t="shared" si="15"/>
        <v>1</v>
      </c>
      <c r="P38" s="4" t="s">
        <v>116</v>
      </c>
      <c r="Q38" s="4">
        <f ca="1">SUM($AB$2:$AB$2000)</f>
        <v>66</v>
      </c>
      <c r="R38" s="4">
        <f ca="1">SUMIF($AB$2:$AB$2000,1,$X$2:$X$2000)</f>
        <v>116.66000000000003</v>
      </c>
      <c r="S38" s="10">
        <f ca="1">Q38/$Q$15</f>
        <v>0.27385892116182575</v>
      </c>
      <c r="U38" t="str">
        <f ca="1"/>
        <v>2025-06-24 15:10:27</v>
      </c>
      <c r="V38" s="4">
        <f t="shared" ca="1" si="2"/>
        <v>2</v>
      </c>
      <c r="W38" s="4">
        <f t="shared" ca="1" si="3"/>
        <v>3</v>
      </c>
      <c r="X38" s="4">
        <f t="shared" ca="1" si="4"/>
        <v>0.84000000000000008</v>
      </c>
      <c r="Y38" s="4">
        <f t="shared" ca="1" si="5"/>
        <v>179.37700000000001</v>
      </c>
      <c r="Z38" s="4">
        <f t="shared" ca="1" si="6"/>
        <v>179.45400000000001</v>
      </c>
      <c r="AA38" s="4">
        <f t="shared" ca="1" si="7"/>
        <v>179.36699999999999</v>
      </c>
      <c r="AB38">
        <f t="shared" ca="1" si="8"/>
        <v>1</v>
      </c>
      <c r="AC38">
        <f t="shared" ca="1" si="9"/>
        <v>0</v>
      </c>
      <c r="AD38">
        <f t="shared" ca="1" si="10"/>
        <v>0</v>
      </c>
    </row>
    <row r="39" spans="1:30" x14ac:dyDescent="0.2">
      <c r="A39" t="s">
        <v>14</v>
      </c>
      <c r="B39" t="s">
        <v>4018</v>
      </c>
      <c r="C39" t="s">
        <v>1861</v>
      </c>
      <c r="D39" t="s">
        <v>3922</v>
      </c>
      <c r="E39" t="s">
        <v>4019</v>
      </c>
      <c r="F39" t="s">
        <v>4017</v>
      </c>
      <c r="G39">
        <v>0.58660000000000001</v>
      </c>
      <c r="H39">
        <v>0.58645000000000003</v>
      </c>
      <c r="J39">
        <v>4</v>
      </c>
      <c r="L39">
        <v>3.68</v>
      </c>
      <c r="M39" t="s">
        <v>13</v>
      </c>
      <c r="N39">
        <f t="shared" si="16"/>
        <v>43643.189999999981</v>
      </c>
      <c r="O39">
        <f t="shared" si="15"/>
        <v>0</v>
      </c>
      <c r="P39" s="4" t="s">
        <v>117</v>
      </c>
      <c r="Q39">
        <f ca="1">Q15-Q37</f>
        <v>69</v>
      </c>
      <c r="R39" s="4">
        <f ca="1">SUMIF($X$1:$X$2000,"&lt;0")</f>
        <v>-252.88</v>
      </c>
      <c r="S39" s="10">
        <f ca="1">Q39/$Q$15</f>
        <v>0.2863070539419087</v>
      </c>
      <c r="U39" t="str">
        <f ca="1"/>
        <v>2025-06-24 14:48:18</v>
      </c>
      <c r="V39" s="4">
        <f t="shared" ca="1" si="2"/>
        <v>1</v>
      </c>
      <c r="W39" s="4">
        <f t="shared" ca="1" si="3"/>
        <v>1</v>
      </c>
      <c r="X39" s="4">
        <f t="shared" ca="1" si="4"/>
        <v>0.8</v>
      </c>
      <c r="Y39" s="4">
        <f t="shared" ca="1" si="5"/>
        <v>0.65051000000000003</v>
      </c>
      <c r="Z39" s="4">
        <f t="shared" ca="1" si="6"/>
        <v>0.65046999999999999</v>
      </c>
      <c r="AA39" s="4">
        <f t="shared" ca="1" si="7"/>
        <v>0.65046999999999999</v>
      </c>
      <c r="AB39">
        <f t="shared" ca="1" si="8"/>
        <v>0</v>
      </c>
      <c r="AC39">
        <f t="shared" ca="1" si="9"/>
        <v>1</v>
      </c>
      <c r="AD39">
        <f t="shared" ca="1" si="10"/>
        <v>0</v>
      </c>
    </row>
    <row r="40" spans="1:30" x14ac:dyDescent="0.2">
      <c r="A40" t="s">
        <v>14</v>
      </c>
      <c r="B40" t="s">
        <v>4020</v>
      </c>
      <c r="C40" t="s">
        <v>31</v>
      </c>
      <c r="D40" t="s">
        <v>3922</v>
      </c>
      <c r="E40" t="s">
        <v>4021</v>
      </c>
      <c r="F40" t="s">
        <v>4017</v>
      </c>
      <c r="G40">
        <v>0.58638000000000001</v>
      </c>
      <c r="H40">
        <v>0.58645000000000003</v>
      </c>
      <c r="J40">
        <v>1</v>
      </c>
      <c r="L40">
        <v>-1</v>
      </c>
      <c r="M40" t="s">
        <v>13</v>
      </c>
      <c r="N40">
        <f t="shared" si="16"/>
        <v>43641.449999999983</v>
      </c>
      <c r="O40">
        <f t="shared" si="15"/>
        <v>1</v>
      </c>
      <c r="U40" t="str">
        <f ca="1"/>
        <v>2025-06-24 14:25:36</v>
      </c>
      <c r="V40" s="4">
        <f t="shared" ca="1" si="2"/>
        <v>1</v>
      </c>
      <c r="W40" s="4">
        <f t="shared" ca="1" si="3"/>
        <v>1</v>
      </c>
      <c r="X40" s="4">
        <f t="shared" ca="1" si="4"/>
        <v>0.91</v>
      </c>
      <c r="Y40" s="4">
        <f t="shared" ca="1" si="5"/>
        <v>0.89205999999999996</v>
      </c>
      <c r="Z40" s="4">
        <f t="shared" ca="1" si="6"/>
        <v>0.89229000000000003</v>
      </c>
      <c r="AA40" s="4">
        <f t="shared" ca="1" si="7"/>
        <v>0.89229000000000003</v>
      </c>
      <c r="AB40">
        <f t="shared" ca="1" si="8"/>
        <v>0</v>
      </c>
      <c r="AC40">
        <f t="shared" ca="1" si="9"/>
        <v>0</v>
      </c>
      <c r="AD40">
        <f t="shared" ca="1" si="10"/>
        <v>1</v>
      </c>
    </row>
    <row r="41" spans="1:30" x14ac:dyDescent="0.2">
      <c r="A41" t="s">
        <v>14</v>
      </c>
      <c r="B41" t="s">
        <v>4022</v>
      </c>
      <c r="C41" t="s">
        <v>31</v>
      </c>
      <c r="D41" t="s">
        <v>3922</v>
      </c>
      <c r="E41" t="s">
        <v>4023</v>
      </c>
      <c r="F41" t="s">
        <v>4024</v>
      </c>
      <c r="G41">
        <v>0.58699999999999997</v>
      </c>
      <c r="H41">
        <v>0.58635999999999999</v>
      </c>
      <c r="J41">
        <v>1</v>
      </c>
      <c r="L41">
        <v>0.92</v>
      </c>
      <c r="M41" t="s">
        <v>13</v>
      </c>
      <c r="N41">
        <f t="shared" si="16"/>
        <v>43640.569999999985</v>
      </c>
      <c r="O41">
        <f t="shared" si="15"/>
        <v>1</v>
      </c>
      <c r="P41" s="4"/>
      <c r="U41" t="str">
        <f ca="1"/>
        <v>2025-06-24 14:14:34</v>
      </c>
      <c r="V41" s="4">
        <f t="shared" ca="1" si="2"/>
        <v>2</v>
      </c>
      <c r="W41" s="4">
        <f t="shared" ca="1" si="3"/>
        <v>3</v>
      </c>
      <c r="X41" s="4">
        <f t="shared" ca="1" si="4"/>
        <v>2.39</v>
      </c>
      <c r="Y41" s="4">
        <f t="shared" ca="1" si="5"/>
        <v>0.89227999999999996</v>
      </c>
      <c r="Z41" s="4">
        <f t="shared" ca="1" si="6"/>
        <v>0.89256000000000002</v>
      </c>
      <c r="AA41" s="4">
        <f t="shared" ca="1" si="7"/>
        <v>0.89234000000000002</v>
      </c>
      <c r="AB41">
        <f t="shared" ca="1" si="8"/>
        <v>0</v>
      </c>
      <c r="AC41">
        <f t="shared" ca="1" si="9"/>
        <v>0</v>
      </c>
      <c r="AD41">
        <f t="shared" ca="1" si="10"/>
        <v>1</v>
      </c>
    </row>
    <row r="42" spans="1:30" x14ac:dyDescent="0.2">
      <c r="A42" t="s">
        <v>14</v>
      </c>
      <c r="B42" t="s">
        <v>4025</v>
      </c>
      <c r="C42" t="s">
        <v>31</v>
      </c>
      <c r="D42" t="s">
        <v>3922</v>
      </c>
      <c r="E42" t="s">
        <v>4026</v>
      </c>
      <c r="F42" t="s">
        <v>4027</v>
      </c>
      <c r="G42">
        <v>0.58721999999999996</v>
      </c>
      <c r="H42">
        <v>0.58699000000000001</v>
      </c>
      <c r="J42">
        <v>1</v>
      </c>
      <c r="L42">
        <v>0.92</v>
      </c>
      <c r="M42" t="s">
        <v>13</v>
      </c>
      <c r="N42">
        <f t="shared" si="16"/>
        <v>43639.689999999988</v>
      </c>
      <c r="O42">
        <f t="shared" si="15"/>
        <v>0</v>
      </c>
      <c r="U42" t="str">
        <f ca="1"/>
        <v>2025-06-24 14:03:31</v>
      </c>
      <c r="V42" s="4">
        <f t="shared" ca="1" si="2"/>
        <v>1</v>
      </c>
      <c r="W42" s="4">
        <f t="shared" ca="1" si="3"/>
        <v>1</v>
      </c>
      <c r="X42" s="4">
        <f t="shared" ca="1" si="4"/>
        <v>0.85</v>
      </c>
      <c r="Y42" s="4">
        <f t="shared" ca="1" si="5"/>
        <v>0.89229999999999998</v>
      </c>
      <c r="Z42" s="4">
        <f t="shared" ca="1" si="6"/>
        <v>0.89256000000000002</v>
      </c>
      <c r="AA42" s="4">
        <f t="shared" ca="1" si="7"/>
        <v>0.89256000000000002</v>
      </c>
      <c r="AB42">
        <f t="shared" ca="1" si="8"/>
        <v>0</v>
      </c>
      <c r="AC42">
        <f t="shared" ca="1" si="9"/>
        <v>0</v>
      </c>
      <c r="AD42">
        <f t="shared" ca="1" si="10"/>
        <v>1</v>
      </c>
    </row>
    <row r="43" spans="1:30" ht="19" x14ac:dyDescent="0.25">
      <c r="A43" t="s">
        <v>11</v>
      </c>
      <c r="B43" t="s">
        <v>4028</v>
      </c>
      <c r="C43" t="s">
        <v>31</v>
      </c>
      <c r="D43" t="s">
        <v>3922</v>
      </c>
      <c r="E43" t="s">
        <v>4029</v>
      </c>
      <c r="F43" t="s">
        <v>4030</v>
      </c>
      <c r="G43">
        <v>0.58709999999999996</v>
      </c>
      <c r="H43">
        <v>0.58721999999999996</v>
      </c>
      <c r="J43">
        <v>1</v>
      </c>
      <c r="L43">
        <v>0.92</v>
      </c>
      <c r="M43" t="s">
        <v>13</v>
      </c>
      <c r="N43">
        <f t="shared" si="16"/>
        <v>43636.169999999991</v>
      </c>
      <c r="O43">
        <f t="shared" si="15"/>
        <v>0</v>
      </c>
      <c r="P43" s="46"/>
      <c r="U43" t="str">
        <f ca="1"/>
        <v>2025-06-24 13:52:29</v>
      </c>
      <c r="V43" s="4">
        <f t="shared" ca="1" si="2"/>
        <v>1</v>
      </c>
      <c r="W43" s="4">
        <f t="shared" ca="1" si="3"/>
        <v>1</v>
      </c>
      <c r="X43" s="4">
        <f t="shared" ca="1" si="4"/>
        <v>0.85</v>
      </c>
      <c r="Y43" s="4">
        <f t="shared" ca="1" si="5"/>
        <v>0.89256000000000002</v>
      </c>
      <c r="Z43" s="4">
        <f t="shared" ca="1" si="6"/>
        <v>0.89292000000000005</v>
      </c>
      <c r="AA43" s="4">
        <f t="shared" ca="1" si="7"/>
        <v>0.89292000000000005</v>
      </c>
      <c r="AB43">
        <f t="shared" ca="1" si="8"/>
        <v>0</v>
      </c>
      <c r="AC43">
        <f t="shared" ca="1" si="9"/>
        <v>0</v>
      </c>
      <c r="AD43">
        <f t="shared" ca="1" si="10"/>
        <v>1</v>
      </c>
    </row>
    <row r="44" spans="1:30" ht="19" x14ac:dyDescent="0.25">
      <c r="A44" t="s">
        <v>11</v>
      </c>
      <c r="B44" t="s">
        <v>4031</v>
      </c>
      <c r="C44" t="s">
        <v>31</v>
      </c>
      <c r="D44" t="s">
        <v>3922</v>
      </c>
      <c r="E44" t="s">
        <v>4032</v>
      </c>
      <c r="F44" t="s">
        <v>4033</v>
      </c>
      <c r="G44">
        <v>0.58711999999999998</v>
      </c>
      <c r="H44">
        <v>0.58711000000000002</v>
      </c>
      <c r="J44">
        <v>1</v>
      </c>
      <c r="L44">
        <v>-1</v>
      </c>
      <c r="M44" t="s">
        <v>13</v>
      </c>
      <c r="N44">
        <f t="shared" si="16"/>
        <v>43637.169999999991</v>
      </c>
      <c r="O44">
        <f t="shared" si="15"/>
        <v>0</v>
      </c>
      <c r="P44" s="46"/>
      <c r="U44" t="str">
        <f ca="1"/>
        <v>2025-06-24 13:41:25</v>
      </c>
      <c r="V44" s="4">
        <f t="shared" ca="1" si="2"/>
        <v>2</v>
      </c>
      <c r="W44" s="4">
        <f t="shared" ca="1" si="3"/>
        <v>3</v>
      </c>
      <c r="X44" s="4">
        <f t="shared" ca="1" si="4"/>
        <v>0.60000000000000009</v>
      </c>
      <c r="Y44" s="4">
        <f t="shared" ca="1" si="5"/>
        <v>0.89292000000000005</v>
      </c>
      <c r="Z44" s="4">
        <f t="shared" ca="1" si="6"/>
        <v>0.89303999999999994</v>
      </c>
      <c r="AA44" s="4">
        <f t="shared" ca="1" si="7"/>
        <v>0.89276999999999995</v>
      </c>
      <c r="AB44">
        <f t="shared" ca="1" si="8"/>
        <v>1</v>
      </c>
      <c r="AC44">
        <f t="shared" ca="1" si="9"/>
        <v>0</v>
      </c>
      <c r="AD44">
        <f t="shared" ca="1" si="10"/>
        <v>0</v>
      </c>
    </row>
    <row r="45" spans="1:30" ht="19" x14ac:dyDescent="0.25">
      <c r="A45" t="s">
        <v>11</v>
      </c>
      <c r="B45" t="s">
        <v>4034</v>
      </c>
      <c r="C45" t="s">
        <v>180</v>
      </c>
      <c r="D45" t="s">
        <v>3922</v>
      </c>
      <c r="E45" t="s">
        <v>4035</v>
      </c>
      <c r="F45" t="s">
        <v>4033</v>
      </c>
      <c r="G45">
        <v>0.58691000000000004</v>
      </c>
      <c r="H45">
        <v>0.58711000000000002</v>
      </c>
      <c r="J45">
        <v>2</v>
      </c>
      <c r="L45">
        <v>1.84</v>
      </c>
      <c r="M45" t="s">
        <v>13</v>
      </c>
      <c r="N45">
        <f t="shared" si="16"/>
        <v>43630.12999999999</v>
      </c>
      <c r="O45">
        <f t="shared" si="15"/>
        <v>0</v>
      </c>
      <c r="P45" s="46"/>
      <c r="U45" t="str">
        <f ca="1"/>
        <v>2025-06-24 13:29:52</v>
      </c>
      <c r="V45" s="4">
        <f t="shared" ca="1" si="2"/>
        <v>1</v>
      </c>
      <c r="W45" s="4">
        <f t="shared" ca="1" si="3"/>
        <v>1</v>
      </c>
      <c r="X45" s="4">
        <f t="shared" ca="1" si="4"/>
        <v>-1</v>
      </c>
      <c r="Y45" s="4">
        <f t="shared" ca="1" si="5"/>
        <v>0.89293</v>
      </c>
      <c r="Z45" s="4">
        <f t="shared" ca="1" si="6"/>
        <v>0.89298</v>
      </c>
      <c r="AA45" s="4">
        <f t="shared" ca="1" si="7"/>
        <v>0.89298</v>
      </c>
      <c r="AB45">
        <f t="shared" ca="1" si="8"/>
        <v>0</v>
      </c>
      <c r="AC45">
        <f t="shared" ca="1" si="9"/>
        <v>0</v>
      </c>
      <c r="AD45">
        <f t="shared" ca="1" si="10"/>
        <v>1</v>
      </c>
    </row>
    <row r="46" spans="1:30" x14ac:dyDescent="0.2">
      <c r="A46" t="s">
        <v>14</v>
      </c>
      <c r="B46" t="s">
        <v>4036</v>
      </c>
      <c r="C46" t="s">
        <v>182</v>
      </c>
      <c r="D46" t="s">
        <v>3922</v>
      </c>
      <c r="E46" t="s">
        <v>4037</v>
      </c>
      <c r="F46" t="s">
        <v>4038</v>
      </c>
      <c r="G46">
        <v>0.58701000000000003</v>
      </c>
      <c r="H46">
        <v>0.58706000000000003</v>
      </c>
      <c r="J46">
        <v>2</v>
      </c>
      <c r="L46">
        <v>-2</v>
      </c>
      <c r="M46" t="s">
        <v>13</v>
      </c>
      <c r="N46">
        <f t="shared" si="16"/>
        <v>43632.12999999999</v>
      </c>
      <c r="O46">
        <f t="shared" si="15"/>
        <v>1</v>
      </c>
      <c r="U46" t="str">
        <f ca="1"/>
        <v>2025-06-24 13:18:48</v>
      </c>
      <c r="V46" s="4">
        <f t="shared" ca="1" si="2"/>
        <v>4</v>
      </c>
      <c r="W46" s="4">
        <f t="shared" ca="1" si="3"/>
        <v>15</v>
      </c>
      <c r="X46" s="4">
        <f t="shared" ca="1" si="4"/>
        <v>-0.28000000000000025</v>
      </c>
      <c r="Y46" s="4">
        <f t="shared" ca="1" si="5"/>
        <v>0.89302000000000004</v>
      </c>
      <c r="Z46" s="4">
        <f t="shared" ca="1" si="6"/>
        <v>0.89312000000000002</v>
      </c>
      <c r="AA46" s="4">
        <f t="shared" ca="1" si="7"/>
        <v>0.89270000000000005</v>
      </c>
      <c r="AB46">
        <f t="shared" ca="1" si="8"/>
        <v>1</v>
      </c>
      <c r="AC46">
        <f t="shared" ca="1" si="9"/>
        <v>0</v>
      </c>
      <c r="AD46">
        <f t="shared" ca="1" si="10"/>
        <v>0</v>
      </c>
    </row>
    <row r="47" spans="1:30" x14ac:dyDescent="0.2">
      <c r="A47" t="s">
        <v>14</v>
      </c>
      <c r="B47" t="s">
        <v>4039</v>
      </c>
      <c r="C47" t="s">
        <v>31</v>
      </c>
      <c r="D47" t="s">
        <v>3922</v>
      </c>
      <c r="E47" t="s">
        <v>4040</v>
      </c>
      <c r="F47" t="s">
        <v>4038</v>
      </c>
      <c r="G47">
        <v>0.58677999999999997</v>
      </c>
      <c r="H47">
        <v>0.58706000000000003</v>
      </c>
      <c r="J47">
        <v>1</v>
      </c>
      <c r="L47">
        <v>-1</v>
      </c>
      <c r="M47" t="s">
        <v>13</v>
      </c>
      <c r="N47">
        <f t="shared" si="16"/>
        <v>43631.249999999993</v>
      </c>
      <c r="O47">
        <f t="shared" si="15"/>
        <v>0</v>
      </c>
      <c r="U47" t="str">
        <f ca="1"/>
        <v>2025-06-24 13:07:46</v>
      </c>
      <c r="V47" s="4">
        <f t="shared" ca="1" si="2"/>
        <v>2</v>
      </c>
      <c r="W47" s="4">
        <f t="shared" ca="1" si="3"/>
        <v>3</v>
      </c>
      <c r="X47" s="4">
        <f t="shared" ca="1" si="4"/>
        <v>-3</v>
      </c>
      <c r="Y47" s="4">
        <f t="shared" ca="1" si="5"/>
        <v>0.89271999999999996</v>
      </c>
      <c r="Z47" s="4">
        <f t="shared" ca="1" si="6"/>
        <v>0.89297000000000004</v>
      </c>
      <c r="AA47" s="4">
        <f t="shared" ca="1" si="7"/>
        <v>0.89276</v>
      </c>
      <c r="AB47">
        <f t="shared" ca="1" si="8"/>
        <v>0</v>
      </c>
      <c r="AC47">
        <f t="shared" ca="1" si="9"/>
        <v>0</v>
      </c>
      <c r="AD47">
        <f t="shared" ca="1" si="10"/>
        <v>1</v>
      </c>
    </row>
    <row r="48" spans="1:30" x14ac:dyDescent="0.2">
      <c r="A48" t="s">
        <v>14</v>
      </c>
      <c r="B48" t="s">
        <v>4041</v>
      </c>
      <c r="C48" t="s">
        <v>31</v>
      </c>
      <c r="D48" t="s">
        <v>3922</v>
      </c>
      <c r="E48" t="s">
        <v>4042</v>
      </c>
      <c r="F48" t="s">
        <v>4043</v>
      </c>
      <c r="G48">
        <v>0.58687999999999996</v>
      </c>
      <c r="H48">
        <v>0.58667999999999998</v>
      </c>
      <c r="J48">
        <v>1</v>
      </c>
      <c r="L48">
        <v>0.92</v>
      </c>
      <c r="M48" t="s">
        <v>13</v>
      </c>
      <c r="N48">
        <f t="shared" si="16"/>
        <v>43632.249999999993</v>
      </c>
      <c r="O48">
        <f t="shared" si="15"/>
        <v>0</v>
      </c>
      <c r="U48" t="str">
        <f ca="1"/>
        <v>2025-06-24 12:56:43</v>
      </c>
      <c r="V48" s="4">
        <f t="shared" ca="1" si="2"/>
        <v>2</v>
      </c>
      <c r="W48" s="4">
        <f t="shared" ca="1" si="3"/>
        <v>3</v>
      </c>
      <c r="X48" s="4">
        <f t="shared" ca="1" si="4"/>
        <v>0.84000000000000008</v>
      </c>
      <c r="Y48" s="4">
        <f t="shared" ca="1" si="5"/>
        <v>0.89298999999999995</v>
      </c>
      <c r="Z48" s="4">
        <f t="shared" ca="1" si="6"/>
        <v>0.89305999999999996</v>
      </c>
      <c r="AA48" s="4">
        <f t="shared" ca="1" si="7"/>
        <v>0.89290000000000003</v>
      </c>
      <c r="AB48">
        <f t="shared" ca="1" si="8"/>
        <v>1</v>
      </c>
      <c r="AC48">
        <f t="shared" ca="1" si="9"/>
        <v>0</v>
      </c>
      <c r="AD48">
        <f t="shared" ca="1" si="10"/>
        <v>0</v>
      </c>
    </row>
    <row r="49" spans="1:30" x14ac:dyDescent="0.2">
      <c r="A49" t="s">
        <v>11</v>
      </c>
      <c r="B49" t="s">
        <v>4044</v>
      </c>
      <c r="C49" t="s">
        <v>31</v>
      </c>
      <c r="D49" t="s">
        <v>3922</v>
      </c>
      <c r="E49" t="s">
        <v>4045</v>
      </c>
      <c r="F49" t="s">
        <v>4046</v>
      </c>
      <c r="G49">
        <v>0.58735000000000004</v>
      </c>
      <c r="H49">
        <v>0.58687999999999996</v>
      </c>
      <c r="J49">
        <v>1</v>
      </c>
      <c r="L49">
        <v>-1</v>
      </c>
      <c r="M49" t="s">
        <v>13</v>
      </c>
      <c r="N49">
        <f t="shared" si="16"/>
        <v>43634.249999999993</v>
      </c>
      <c r="O49">
        <f t="shared" si="15"/>
        <v>0</v>
      </c>
      <c r="U49" t="str">
        <f ca="1"/>
        <v>2025-06-24 12:45:40</v>
      </c>
      <c r="V49" s="4">
        <f t="shared" ca="1" si="2"/>
        <v>3</v>
      </c>
      <c r="W49" s="4">
        <f t="shared" ca="1" si="3"/>
        <v>7</v>
      </c>
      <c r="X49" s="4">
        <f t="shared" ca="1" si="4"/>
        <v>4.5200000000000005</v>
      </c>
      <c r="Y49" s="4">
        <f t="shared" ca="1" si="5"/>
        <v>0.89288999999999996</v>
      </c>
      <c r="Z49" s="4">
        <f t="shared" ca="1" si="6"/>
        <v>0.89295000000000002</v>
      </c>
      <c r="AA49" s="4">
        <f t="shared" ca="1" si="7"/>
        <v>0.89273000000000002</v>
      </c>
      <c r="AB49">
        <f t="shared" ca="1" si="8"/>
        <v>1</v>
      </c>
      <c r="AC49">
        <f t="shared" ca="1" si="9"/>
        <v>0</v>
      </c>
      <c r="AD49">
        <f t="shared" ca="1" si="10"/>
        <v>0</v>
      </c>
    </row>
    <row r="50" spans="1:30" x14ac:dyDescent="0.2">
      <c r="A50" t="s">
        <v>11</v>
      </c>
      <c r="B50" t="s">
        <v>4047</v>
      </c>
      <c r="C50" t="s">
        <v>3762</v>
      </c>
      <c r="D50" t="s">
        <v>3922</v>
      </c>
      <c r="E50" t="s">
        <v>4048</v>
      </c>
      <c r="F50" t="s">
        <v>4046</v>
      </c>
      <c r="G50">
        <v>0.58711999999999998</v>
      </c>
      <c r="H50">
        <v>0.58687999999999996</v>
      </c>
      <c r="J50">
        <v>2</v>
      </c>
      <c r="L50">
        <v>-2</v>
      </c>
      <c r="M50" t="s">
        <v>13</v>
      </c>
      <c r="N50">
        <f t="shared" si="16"/>
        <v>43632.489999999991</v>
      </c>
      <c r="O50">
        <f t="shared" si="15"/>
        <v>1</v>
      </c>
      <c r="U50" t="str">
        <f ca="1"/>
        <v>2025-06-24 12:34:36</v>
      </c>
      <c r="V50" s="4">
        <f t="shared" ca="1" si="2"/>
        <v>1</v>
      </c>
      <c r="W50" s="4">
        <f t="shared" ca="1" si="3"/>
        <v>1</v>
      </c>
      <c r="X50" s="4">
        <f t="shared" ca="1" si="4"/>
        <v>0.92</v>
      </c>
      <c r="Y50" s="4">
        <f t="shared" ca="1" si="5"/>
        <v>0.89293999999999996</v>
      </c>
      <c r="Z50" s="4">
        <f t="shared" ca="1" si="6"/>
        <v>0.89268000000000003</v>
      </c>
      <c r="AA50" s="4">
        <f t="shared" ca="1" si="7"/>
        <v>0.89268000000000003</v>
      </c>
      <c r="AB50">
        <f t="shared" ca="1" si="8"/>
        <v>0</v>
      </c>
      <c r="AC50">
        <f t="shared" ca="1" si="9"/>
        <v>1</v>
      </c>
      <c r="AD50">
        <f t="shared" ca="1" si="10"/>
        <v>0</v>
      </c>
    </row>
    <row r="51" spans="1:30" x14ac:dyDescent="0.2">
      <c r="A51" t="s">
        <v>11</v>
      </c>
      <c r="B51" t="s">
        <v>4049</v>
      </c>
      <c r="C51" t="s">
        <v>168</v>
      </c>
      <c r="D51" t="s">
        <v>3922</v>
      </c>
      <c r="E51" t="s">
        <v>4050</v>
      </c>
      <c r="F51" t="s">
        <v>4051</v>
      </c>
      <c r="G51">
        <v>0.58704999999999996</v>
      </c>
      <c r="H51">
        <v>0.58735999999999999</v>
      </c>
      <c r="J51">
        <v>2</v>
      </c>
      <c r="L51">
        <v>1.84</v>
      </c>
      <c r="M51" t="s">
        <v>13</v>
      </c>
      <c r="N51">
        <f t="shared" si="16"/>
        <v>43631.569999999992</v>
      </c>
      <c r="O51">
        <f t="shared" si="15"/>
        <v>0</v>
      </c>
      <c r="U51" t="str">
        <f ca="1"/>
        <v>2025-06-24 12:11:58</v>
      </c>
      <c r="V51" s="4">
        <f t="shared" ca="1" si="2"/>
        <v>1</v>
      </c>
      <c r="W51" s="4">
        <f t="shared" ca="1" si="3"/>
        <v>1</v>
      </c>
      <c r="X51" s="4">
        <f t="shared" ca="1" si="4"/>
        <v>-1</v>
      </c>
      <c r="Y51" s="4">
        <f t="shared" ca="1" si="5"/>
        <v>105.732</v>
      </c>
      <c r="Z51" s="4">
        <f t="shared" ca="1" si="6"/>
        <v>105.68899999999999</v>
      </c>
      <c r="AA51" s="4">
        <f t="shared" ca="1" si="7"/>
        <v>105.68899999999999</v>
      </c>
      <c r="AB51">
        <f t="shared" ca="1" si="8"/>
        <v>0</v>
      </c>
      <c r="AC51">
        <f t="shared" ca="1" si="9"/>
        <v>1</v>
      </c>
      <c r="AD51">
        <f t="shared" ca="1" si="10"/>
        <v>0</v>
      </c>
    </row>
    <row r="52" spans="1:30" x14ac:dyDescent="0.2">
      <c r="A52" t="s">
        <v>11</v>
      </c>
      <c r="B52" t="s">
        <v>4052</v>
      </c>
      <c r="C52" t="s">
        <v>31</v>
      </c>
      <c r="D52" t="s">
        <v>3922</v>
      </c>
      <c r="E52" t="s">
        <v>4053</v>
      </c>
      <c r="F52" t="s">
        <v>4051</v>
      </c>
      <c r="G52">
        <v>0.58721999999999996</v>
      </c>
      <c r="H52">
        <v>0.58735999999999999</v>
      </c>
      <c r="J52">
        <v>1</v>
      </c>
      <c r="L52">
        <v>0.92</v>
      </c>
      <c r="M52" t="s">
        <v>13</v>
      </c>
      <c r="N52">
        <f t="shared" si="16"/>
        <v>43632.569999999992</v>
      </c>
      <c r="O52">
        <f t="shared" si="15"/>
        <v>0</v>
      </c>
      <c r="U52" t="str">
        <f ca="1"/>
        <v>2025-06-24 12:00:55</v>
      </c>
      <c r="V52" s="4">
        <f t="shared" ca="1" si="2"/>
        <v>3</v>
      </c>
      <c r="W52" s="4">
        <f t="shared" ca="1" si="3"/>
        <v>7</v>
      </c>
      <c r="X52" s="4">
        <f t="shared" ca="1" si="4"/>
        <v>2.56</v>
      </c>
      <c r="Y52" s="4">
        <f t="shared" ca="1" si="5"/>
        <v>105.68600000000001</v>
      </c>
      <c r="Z52" s="4">
        <f t="shared" ca="1" si="6"/>
        <v>105.712</v>
      </c>
      <c r="AA52" s="4">
        <f t="shared" ca="1" si="7"/>
        <v>105.661</v>
      </c>
      <c r="AB52">
        <f t="shared" ca="1" si="8"/>
        <v>1</v>
      </c>
      <c r="AC52">
        <f t="shared" ca="1" si="9"/>
        <v>0</v>
      </c>
      <c r="AD52">
        <f t="shared" ca="1" si="10"/>
        <v>0</v>
      </c>
    </row>
    <row r="53" spans="1:30" x14ac:dyDescent="0.2">
      <c r="A53" t="s">
        <v>14</v>
      </c>
      <c r="B53" t="s">
        <v>4054</v>
      </c>
      <c r="C53" t="s">
        <v>87</v>
      </c>
      <c r="D53" t="s">
        <v>3922</v>
      </c>
      <c r="E53" t="s">
        <v>4055</v>
      </c>
      <c r="F53" t="s">
        <v>4056</v>
      </c>
      <c r="G53">
        <v>0.58726999999999996</v>
      </c>
      <c r="H53">
        <v>0.58721000000000001</v>
      </c>
      <c r="J53">
        <v>2</v>
      </c>
      <c r="L53">
        <v>1.84</v>
      </c>
      <c r="M53" t="s">
        <v>13</v>
      </c>
      <c r="N53">
        <f t="shared" si="16"/>
        <v>43634.569999999992</v>
      </c>
      <c r="O53">
        <f t="shared" si="15"/>
        <v>0</v>
      </c>
      <c r="U53" t="str">
        <f ca="1"/>
        <v>2025-06-24 11:49:52</v>
      </c>
      <c r="V53" s="4">
        <f t="shared" ca="1" si="2"/>
        <v>1</v>
      </c>
      <c r="W53" s="4">
        <f t="shared" ca="1" si="3"/>
        <v>1</v>
      </c>
      <c r="X53" s="4">
        <f t="shared" ca="1" si="4"/>
        <v>0.89</v>
      </c>
      <c r="Y53" s="4">
        <f t="shared" ca="1" si="5"/>
        <v>105.654</v>
      </c>
      <c r="Z53" s="4">
        <f t="shared" ca="1" si="6"/>
        <v>105.813</v>
      </c>
      <c r="AA53" s="4">
        <f t="shared" ca="1" si="7"/>
        <v>105.813</v>
      </c>
      <c r="AB53">
        <f t="shared" ca="1" si="8"/>
        <v>0</v>
      </c>
      <c r="AC53">
        <f t="shared" ca="1" si="9"/>
        <v>0</v>
      </c>
      <c r="AD53">
        <f t="shared" ca="1" si="10"/>
        <v>1</v>
      </c>
    </row>
    <row r="54" spans="1:30" x14ac:dyDescent="0.2">
      <c r="A54" t="s">
        <v>14</v>
      </c>
      <c r="B54" t="s">
        <v>4057</v>
      </c>
      <c r="C54" t="s">
        <v>31</v>
      </c>
      <c r="D54" t="s">
        <v>3922</v>
      </c>
      <c r="E54" t="s">
        <v>4058</v>
      </c>
      <c r="F54" t="s">
        <v>4056</v>
      </c>
      <c r="G54">
        <v>0.58701000000000003</v>
      </c>
      <c r="H54">
        <v>0.58721000000000001</v>
      </c>
      <c r="J54">
        <v>1</v>
      </c>
      <c r="L54">
        <v>-1</v>
      </c>
      <c r="M54" t="s">
        <v>13</v>
      </c>
      <c r="N54">
        <f t="shared" si="16"/>
        <v>43627.209999999992</v>
      </c>
      <c r="O54">
        <f t="shared" si="15"/>
        <v>0</v>
      </c>
      <c r="U54" t="str">
        <f ca="1"/>
        <v>2025-06-24 11:38:49</v>
      </c>
      <c r="V54" s="4">
        <f t="shared" ca="1" si="2"/>
        <v>2</v>
      </c>
      <c r="W54" s="4">
        <f t="shared" ca="1" si="3"/>
        <v>3</v>
      </c>
      <c r="X54" s="4">
        <f t="shared" ca="1" si="4"/>
        <v>0.78</v>
      </c>
      <c r="Y54" s="4">
        <f t="shared" ca="1" si="5"/>
        <v>105.81399999999999</v>
      </c>
      <c r="Z54" s="4">
        <f t="shared" ca="1" si="6"/>
        <v>105.83799999999999</v>
      </c>
      <c r="AA54" s="4">
        <f t="shared" ca="1" si="7"/>
        <v>105.79600000000001</v>
      </c>
      <c r="AB54">
        <f t="shared" ca="1" si="8"/>
        <v>1</v>
      </c>
      <c r="AC54">
        <f t="shared" ca="1" si="9"/>
        <v>0</v>
      </c>
      <c r="AD54">
        <f t="shared" ca="1" si="10"/>
        <v>0</v>
      </c>
    </row>
    <row r="55" spans="1:30" x14ac:dyDescent="0.2">
      <c r="A55" t="s">
        <v>14</v>
      </c>
      <c r="B55" t="s">
        <v>4059</v>
      </c>
      <c r="C55" t="s">
        <v>31</v>
      </c>
      <c r="D55" t="s">
        <v>3922</v>
      </c>
      <c r="E55" t="s">
        <v>4060</v>
      </c>
      <c r="F55" t="s">
        <v>4061</v>
      </c>
      <c r="G55">
        <v>0.58769000000000005</v>
      </c>
      <c r="H55">
        <v>0.58703000000000005</v>
      </c>
      <c r="J55">
        <v>1</v>
      </c>
      <c r="L55">
        <v>0.92</v>
      </c>
      <c r="M55" t="s">
        <v>13</v>
      </c>
      <c r="N55">
        <f t="shared" si="16"/>
        <v>43623.529999999992</v>
      </c>
      <c r="O55">
        <f t="shared" si="15"/>
        <v>1</v>
      </c>
      <c r="U55" t="str">
        <f ca="1"/>
        <v>2025-06-24 11:27:46</v>
      </c>
      <c r="V55" s="4">
        <f t="shared" ca="1" si="2"/>
        <v>1</v>
      </c>
      <c r="W55" s="4">
        <f t="shared" ca="1" si="3"/>
        <v>1</v>
      </c>
      <c r="X55" s="4">
        <f t="shared" ca="1" si="4"/>
        <v>-1</v>
      </c>
      <c r="Y55" s="4">
        <f t="shared" ca="1" si="5"/>
        <v>105.804</v>
      </c>
      <c r="Z55" s="4">
        <f t="shared" ca="1" si="6"/>
        <v>105.831</v>
      </c>
      <c r="AA55" s="4">
        <f t="shared" ca="1" si="7"/>
        <v>105.831</v>
      </c>
      <c r="AB55">
        <f t="shared" ca="1" si="8"/>
        <v>0</v>
      </c>
      <c r="AC55">
        <f t="shared" ca="1" si="9"/>
        <v>0</v>
      </c>
      <c r="AD55">
        <f t="shared" ca="1" si="10"/>
        <v>1</v>
      </c>
    </row>
    <row r="56" spans="1:30" x14ac:dyDescent="0.2">
      <c r="A56" t="s">
        <v>14</v>
      </c>
      <c r="B56" t="s">
        <v>4062</v>
      </c>
      <c r="C56" t="s">
        <v>3968</v>
      </c>
      <c r="D56" t="s">
        <v>3922</v>
      </c>
      <c r="E56" t="s">
        <v>4063</v>
      </c>
      <c r="F56" t="s">
        <v>4064</v>
      </c>
      <c r="G56">
        <v>0.58784000000000003</v>
      </c>
      <c r="H56">
        <v>0.58769000000000005</v>
      </c>
      <c r="J56">
        <v>4</v>
      </c>
      <c r="L56">
        <v>3.56</v>
      </c>
      <c r="M56" t="s">
        <v>13</v>
      </c>
      <c r="N56">
        <f t="shared" si="16"/>
        <v>43622.609999999993</v>
      </c>
      <c r="O56">
        <f t="shared" si="15"/>
        <v>1</v>
      </c>
      <c r="U56" t="str">
        <f ca="1"/>
        <v>2025-06-24 11:16:09</v>
      </c>
      <c r="V56" s="4">
        <f t="shared" ca="1" si="2"/>
        <v>4</v>
      </c>
      <c r="W56" s="4">
        <f t="shared" ca="1" si="3"/>
        <v>15</v>
      </c>
      <c r="X56" s="4">
        <f t="shared" ca="1" si="4"/>
        <v>0.12000000000000011</v>
      </c>
      <c r="Y56" s="4">
        <f t="shared" ca="1" si="5"/>
        <v>105.825</v>
      </c>
      <c r="Z56" s="4">
        <f t="shared" ca="1" si="6"/>
        <v>105.84699999999999</v>
      </c>
      <c r="AA56" s="4">
        <f t="shared" ca="1" si="7"/>
        <v>105.76</v>
      </c>
      <c r="AB56">
        <f t="shared" ca="1" si="8"/>
        <v>1</v>
      </c>
      <c r="AC56">
        <f t="shared" ca="1" si="9"/>
        <v>0</v>
      </c>
      <c r="AD56">
        <f t="shared" ca="1" si="10"/>
        <v>0</v>
      </c>
    </row>
    <row r="57" spans="1:30" x14ac:dyDescent="0.2">
      <c r="A57" t="s">
        <v>14</v>
      </c>
      <c r="B57" t="s">
        <v>4065</v>
      </c>
      <c r="C57" t="s">
        <v>31</v>
      </c>
      <c r="D57" t="s">
        <v>3922</v>
      </c>
      <c r="E57" t="s">
        <v>4066</v>
      </c>
      <c r="F57" t="s">
        <v>4064</v>
      </c>
      <c r="G57">
        <v>0.58762999999999999</v>
      </c>
      <c r="H57">
        <v>0.58769000000000005</v>
      </c>
      <c r="J57">
        <v>1</v>
      </c>
      <c r="L57">
        <v>-1</v>
      </c>
      <c r="M57" t="s">
        <v>13</v>
      </c>
      <c r="N57">
        <f t="shared" si="16"/>
        <v>43621.689999999995</v>
      </c>
      <c r="O57">
        <f t="shared" si="15"/>
        <v>1</v>
      </c>
      <c r="U57" t="str">
        <f ca="1"/>
        <v>2025-06-24 11:05:06</v>
      </c>
      <c r="V57" s="4">
        <f t="shared" ca="1" si="2"/>
        <v>2</v>
      </c>
      <c r="W57" s="4">
        <f t="shared" ca="1" si="3"/>
        <v>3</v>
      </c>
      <c r="X57" s="4">
        <f t="shared" ca="1" si="4"/>
        <v>0.84000000000000008</v>
      </c>
      <c r="Y57" s="4">
        <f t="shared" ca="1" si="5"/>
        <v>105.759</v>
      </c>
      <c r="Z57" s="4">
        <f t="shared" ca="1" si="6"/>
        <v>105.774</v>
      </c>
      <c r="AA57" s="4">
        <f t="shared" ca="1" si="7"/>
        <v>105.758</v>
      </c>
      <c r="AB57">
        <f t="shared" ca="1" si="8"/>
        <v>1</v>
      </c>
      <c r="AC57">
        <f t="shared" ca="1" si="9"/>
        <v>0</v>
      </c>
      <c r="AD57">
        <f t="shared" ca="1" si="10"/>
        <v>0</v>
      </c>
    </row>
    <row r="58" spans="1:30" x14ac:dyDescent="0.2">
      <c r="A58" t="s">
        <v>14</v>
      </c>
      <c r="B58" t="s">
        <v>4067</v>
      </c>
      <c r="C58" t="s">
        <v>192</v>
      </c>
      <c r="D58" t="s">
        <v>3922</v>
      </c>
      <c r="E58" t="s">
        <v>4068</v>
      </c>
      <c r="F58" t="s">
        <v>4064</v>
      </c>
      <c r="G58">
        <v>0.58774000000000004</v>
      </c>
      <c r="H58">
        <v>0.58769000000000005</v>
      </c>
      <c r="J58">
        <v>2</v>
      </c>
      <c r="L58">
        <v>1.78</v>
      </c>
      <c r="M58" t="s">
        <v>13</v>
      </c>
      <c r="N58">
        <f t="shared" si="16"/>
        <v>43620.889999999992</v>
      </c>
      <c r="O58">
        <f t="shared" si="15"/>
        <v>0</v>
      </c>
      <c r="U58" t="str">
        <f ca="1"/>
        <v>2025-06-24 10:42:58</v>
      </c>
      <c r="V58" s="4">
        <f t="shared" ca="1" si="2"/>
        <v>1</v>
      </c>
      <c r="W58" s="4">
        <f t="shared" ca="1" si="3"/>
        <v>1</v>
      </c>
      <c r="X58" s="4">
        <f t="shared" ca="1" si="4"/>
        <v>-1</v>
      </c>
      <c r="Y58" s="4">
        <f t="shared" ca="1" si="5"/>
        <v>0.65005000000000002</v>
      </c>
      <c r="Z58" s="4">
        <f t="shared" ca="1" si="6"/>
        <v>0.65</v>
      </c>
      <c r="AA58" s="4">
        <f t="shared" ca="1" si="7"/>
        <v>0.65</v>
      </c>
      <c r="AB58">
        <f t="shared" ca="1" si="8"/>
        <v>0</v>
      </c>
      <c r="AC58">
        <f t="shared" ca="1" si="9"/>
        <v>1</v>
      </c>
      <c r="AD58">
        <f t="shared" ca="1" si="10"/>
        <v>0</v>
      </c>
    </row>
    <row r="59" spans="1:30" x14ac:dyDescent="0.2">
      <c r="A59" t="s">
        <v>11</v>
      </c>
      <c r="B59" t="s">
        <v>4069</v>
      </c>
      <c r="C59" t="s">
        <v>31</v>
      </c>
      <c r="D59" t="s">
        <v>3922</v>
      </c>
      <c r="E59" t="s">
        <v>4070</v>
      </c>
      <c r="F59" t="s">
        <v>4071</v>
      </c>
      <c r="G59">
        <v>0.58804999999999996</v>
      </c>
      <c r="H59">
        <v>0.58762999999999999</v>
      </c>
      <c r="J59">
        <v>1</v>
      </c>
      <c r="L59">
        <v>-1</v>
      </c>
      <c r="M59" t="s">
        <v>13</v>
      </c>
      <c r="N59">
        <f t="shared" si="16"/>
        <v>43622.889999999992</v>
      </c>
      <c r="O59">
        <f t="shared" si="15"/>
        <v>0</v>
      </c>
      <c r="U59" t="str">
        <f ca="1"/>
        <v>2025-06-24 10:20:45</v>
      </c>
      <c r="V59" s="4">
        <f t="shared" ca="1" si="2"/>
        <v>2</v>
      </c>
      <c r="W59" s="4">
        <f t="shared" ca="1" si="3"/>
        <v>3</v>
      </c>
      <c r="X59" s="4">
        <f t="shared" ca="1" si="4"/>
        <v>0.48</v>
      </c>
      <c r="Y59" s="4">
        <f t="shared" ca="1" si="5"/>
        <v>0.52732999999999997</v>
      </c>
      <c r="Z59" s="4">
        <f t="shared" ca="1" si="6"/>
        <v>0.52734000000000003</v>
      </c>
      <c r="AA59" s="4">
        <f t="shared" ca="1" si="7"/>
        <v>0.5272</v>
      </c>
      <c r="AB59">
        <f t="shared" ca="1" si="8"/>
        <v>1</v>
      </c>
      <c r="AC59">
        <f t="shared" ca="1" si="9"/>
        <v>0</v>
      </c>
      <c r="AD59">
        <f t="shared" ca="1" si="10"/>
        <v>0</v>
      </c>
    </row>
    <row r="60" spans="1:30" x14ac:dyDescent="0.2">
      <c r="A60" t="s">
        <v>11</v>
      </c>
      <c r="B60" t="s">
        <v>4072</v>
      </c>
      <c r="C60" t="s">
        <v>4073</v>
      </c>
      <c r="D60" t="s">
        <v>3922</v>
      </c>
      <c r="E60" t="s">
        <v>4074</v>
      </c>
      <c r="F60" t="s">
        <v>4071</v>
      </c>
      <c r="G60">
        <v>0.58782000000000001</v>
      </c>
      <c r="H60">
        <v>0.58762999999999999</v>
      </c>
      <c r="J60">
        <v>4</v>
      </c>
      <c r="L60">
        <v>-4</v>
      </c>
      <c r="M60" t="s">
        <v>13</v>
      </c>
      <c r="N60">
        <f t="shared" si="16"/>
        <v>43623.889999999992</v>
      </c>
      <c r="O60">
        <f t="shared" si="15"/>
        <v>0</v>
      </c>
      <c r="U60" t="str">
        <f ca="1"/>
        <v>2025-06-24 10:09:11</v>
      </c>
      <c r="V60" s="4">
        <f t="shared" ca="1" si="2"/>
        <v>2</v>
      </c>
      <c r="W60" s="4">
        <f t="shared" ca="1" si="3"/>
        <v>3</v>
      </c>
      <c r="X60" s="4">
        <f t="shared" ca="1" si="4"/>
        <v>0.62000000000000011</v>
      </c>
      <c r="Y60" s="4">
        <f t="shared" ca="1" si="5"/>
        <v>0.52737000000000001</v>
      </c>
      <c r="Z60" s="4">
        <f t="shared" ca="1" si="6"/>
        <v>0.52741000000000005</v>
      </c>
      <c r="AA60" s="4">
        <f t="shared" ca="1" si="7"/>
        <v>0.52712999999999999</v>
      </c>
      <c r="AB60">
        <f t="shared" ca="1" si="8"/>
        <v>1</v>
      </c>
      <c r="AC60">
        <f t="shared" ca="1" si="9"/>
        <v>0</v>
      </c>
      <c r="AD60">
        <f t="shared" ca="1" si="10"/>
        <v>0</v>
      </c>
    </row>
    <row r="61" spans="1:30" x14ac:dyDescent="0.2">
      <c r="A61" t="s">
        <v>11</v>
      </c>
      <c r="B61" t="s">
        <v>4075</v>
      </c>
      <c r="C61" t="s">
        <v>168</v>
      </c>
      <c r="D61" t="s">
        <v>3922</v>
      </c>
      <c r="E61" t="s">
        <v>4076</v>
      </c>
      <c r="F61" t="s">
        <v>4071</v>
      </c>
      <c r="G61">
        <v>0.58792999999999995</v>
      </c>
      <c r="H61">
        <v>0.58762999999999999</v>
      </c>
      <c r="J61">
        <v>2</v>
      </c>
      <c r="L61">
        <v>-2</v>
      </c>
      <c r="M61" t="s">
        <v>13</v>
      </c>
      <c r="N61">
        <f t="shared" si="16"/>
        <v>43622.089999999989</v>
      </c>
      <c r="O61">
        <f t="shared" si="15"/>
        <v>0</v>
      </c>
      <c r="U61" t="str">
        <f ca="1"/>
        <v>2025-06-24 09:58:08</v>
      </c>
      <c r="V61" s="4">
        <f t="shared" ca="1" si="2"/>
        <v>2</v>
      </c>
      <c r="W61" s="4">
        <f t="shared" ca="1" si="3"/>
        <v>3</v>
      </c>
      <c r="X61" s="4">
        <f t="shared" ca="1" si="4"/>
        <v>-3</v>
      </c>
      <c r="Y61" s="4">
        <f t="shared" ca="1" si="5"/>
        <v>0.52715999999999996</v>
      </c>
      <c r="Z61" s="4">
        <f t="shared" ca="1" si="6"/>
        <v>0.52753000000000005</v>
      </c>
      <c r="AA61" s="4">
        <f t="shared" ca="1" si="7"/>
        <v>0.52722999999999998</v>
      </c>
      <c r="AB61">
        <f t="shared" ca="1" si="8"/>
        <v>0</v>
      </c>
      <c r="AC61">
        <f t="shared" ca="1" si="9"/>
        <v>0</v>
      </c>
      <c r="AD61">
        <f t="shared" ca="1" si="10"/>
        <v>1</v>
      </c>
    </row>
    <row r="62" spans="1:30" x14ac:dyDescent="0.2">
      <c r="A62" t="s">
        <v>11</v>
      </c>
      <c r="B62" t="s">
        <v>4077</v>
      </c>
      <c r="C62" t="s">
        <v>184</v>
      </c>
      <c r="D62" t="s">
        <v>3922</v>
      </c>
      <c r="E62" t="s">
        <v>4078</v>
      </c>
      <c r="F62" t="s">
        <v>4071</v>
      </c>
      <c r="G62">
        <v>0.58770999999999995</v>
      </c>
      <c r="H62">
        <v>0.58762999999999999</v>
      </c>
      <c r="J62">
        <v>8</v>
      </c>
      <c r="L62">
        <v>-8</v>
      </c>
      <c r="M62" t="s">
        <v>13</v>
      </c>
      <c r="N62">
        <f t="shared" si="16"/>
        <v>43623.089999999989</v>
      </c>
      <c r="O62">
        <f t="shared" si="15"/>
        <v>0</v>
      </c>
      <c r="U62" t="str">
        <f ca="1"/>
        <v>2025-06-24 09:36:01</v>
      </c>
      <c r="V62" s="4">
        <f t="shared" ca="1" si="2"/>
        <v>3</v>
      </c>
      <c r="W62" s="4">
        <f t="shared" ca="1" si="3"/>
        <v>7</v>
      </c>
      <c r="X62" s="4">
        <f t="shared" ca="1" si="4"/>
        <v>-0.48</v>
      </c>
      <c r="Y62" s="4">
        <f t="shared" ca="1" si="5"/>
        <v>105.78400000000001</v>
      </c>
      <c r="Z62" s="4">
        <f t="shared" ca="1" si="6"/>
        <v>105.806</v>
      </c>
      <c r="AA62" s="4">
        <f t="shared" ca="1" si="7"/>
        <v>105.738</v>
      </c>
      <c r="AB62">
        <f t="shared" ca="1" si="8"/>
        <v>1</v>
      </c>
      <c r="AC62">
        <f t="shared" ca="1" si="9"/>
        <v>0</v>
      </c>
      <c r="AD62">
        <f t="shared" ca="1" si="10"/>
        <v>0</v>
      </c>
    </row>
    <row r="63" spans="1:30" x14ac:dyDescent="0.2">
      <c r="A63" t="s">
        <v>14</v>
      </c>
      <c r="B63" t="s">
        <v>4079</v>
      </c>
      <c r="C63" t="s">
        <v>31</v>
      </c>
      <c r="D63" t="s">
        <v>3922</v>
      </c>
      <c r="E63" t="s">
        <v>4080</v>
      </c>
      <c r="F63" t="s">
        <v>4081</v>
      </c>
      <c r="G63">
        <v>0.58806999999999998</v>
      </c>
      <c r="H63">
        <v>0.58796999999999999</v>
      </c>
      <c r="J63">
        <v>1</v>
      </c>
      <c r="L63">
        <v>0.89</v>
      </c>
      <c r="M63" t="s">
        <v>13</v>
      </c>
      <c r="N63">
        <f t="shared" si="16"/>
        <v>43620.009999999987</v>
      </c>
      <c r="O63">
        <f t="shared" si="15"/>
        <v>0</v>
      </c>
      <c r="U63" t="str">
        <f ca="1"/>
        <v>2025-06-24 09:24:58</v>
      </c>
      <c r="V63" s="4">
        <f t="shared" ca="1" si="2"/>
        <v>1</v>
      </c>
      <c r="W63" s="4">
        <f t="shared" ca="1" si="3"/>
        <v>1</v>
      </c>
      <c r="X63" s="4">
        <f t="shared" ca="1" si="4"/>
        <v>0.9</v>
      </c>
      <c r="Y63" s="4">
        <f t="shared" ca="1" si="5"/>
        <v>105.738</v>
      </c>
      <c r="Z63" s="4">
        <f t="shared" ca="1" si="6"/>
        <v>105.774</v>
      </c>
      <c r="AA63" s="4">
        <f t="shared" ca="1" si="7"/>
        <v>105.774</v>
      </c>
      <c r="AB63">
        <f t="shared" ca="1" si="8"/>
        <v>0</v>
      </c>
      <c r="AC63">
        <f t="shared" ca="1" si="9"/>
        <v>0</v>
      </c>
      <c r="AD63">
        <f t="shared" ca="1" si="10"/>
        <v>1</v>
      </c>
    </row>
    <row r="64" spans="1:30" x14ac:dyDescent="0.2">
      <c r="A64" t="s">
        <v>11</v>
      </c>
      <c r="B64" t="s">
        <v>4082</v>
      </c>
      <c r="C64" t="s">
        <v>31</v>
      </c>
      <c r="D64" t="s">
        <v>3922</v>
      </c>
      <c r="E64" t="s">
        <v>4083</v>
      </c>
      <c r="F64" t="s">
        <v>4084</v>
      </c>
      <c r="G64">
        <v>0.58858999999999995</v>
      </c>
      <c r="H64">
        <v>0.58796000000000004</v>
      </c>
      <c r="J64">
        <v>1</v>
      </c>
      <c r="L64">
        <v>-1</v>
      </c>
      <c r="M64" t="s">
        <v>13</v>
      </c>
      <c r="N64">
        <f t="shared" si="16"/>
        <v>43618.169999999991</v>
      </c>
      <c r="O64">
        <f t="shared" si="15"/>
        <v>1</v>
      </c>
      <c r="U64" t="str">
        <f ca="1"/>
        <v>2025-06-24 09:13:54</v>
      </c>
      <c r="V64" s="4">
        <f t="shared" ca="1" si="2"/>
        <v>1</v>
      </c>
      <c r="W64" s="4">
        <f t="shared" ca="1" si="3"/>
        <v>1</v>
      </c>
      <c r="X64" s="4">
        <f t="shared" ca="1" si="4"/>
        <v>0.9</v>
      </c>
      <c r="Y64" s="4">
        <f t="shared" ca="1" si="5"/>
        <v>105.77800000000001</v>
      </c>
      <c r="Z64" s="4">
        <f t="shared" ca="1" si="6"/>
        <v>105.803</v>
      </c>
      <c r="AA64" s="4">
        <f t="shared" ca="1" si="7"/>
        <v>105.803</v>
      </c>
      <c r="AB64">
        <f t="shared" ca="1" si="8"/>
        <v>0</v>
      </c>
      <c r="AC64">
        <f t="shared" ca="1" si="9"/>
        <v>0</v>
      </c>
      <c r="AD64">
        <f t="shared" ca="1" si="10"/>
        <v>1</v>
      </c>
    </row>
    <row r="65" spans="1:30" x14ac:dyDescent="0.2">
      <c r="A65" t="s">
        <v>11</v>
      </c>
      <c r="B65" t="s">
        <v>4085</v>
      </c>
      <c r="C65" t="s">
        <v>4086</v>
      </c>
      <c r="D65" t="s">
        <v>3922</v>
      </c>
      <c r="E65" t="s">
        <v>4087</v>
      </c>
      <c r="F65" t="s">
        <v>4084</v>
      </c>
      <c r="G65">
        <v>0.58792999999999995</v>
      </c>
      <c r="H65">
        <v>0.58796000000000004</v>
      </c>
      <c r="J65">
        <v>4</v>
      </c>
      <c r="L65">
        <v>3.56</v>
      </c>
      <c r="M65" t="s">
        <v>13</v>
      </c>
      <c r="N65">
        <f t="shared" si="16"/>
        <v>43617.249999999993</v>
      </c>
      <c r="O65">
        <f t="shared" si="15"/>
        <v>0</v>
      </c>
      <c r="U65" t="str">
        <f ca="1"/>
        <v>2025-06-24 09:02:20</v>
      </c>
      <c r="V65" s="4">
        <f t="shared" ca="1" si="2"/>
        <v>1</v>
      </c>
      <c r="W65" s="4">
        <f t="shared" ca="1" si="3"/>
        <v>1</v>
      </c>
      <c r="X65" s="4">
        <f t="shared" ca="1" si="4"/>
        <v>0.92</v>
      </c>
      <c r="Y65" s="4">
        <f t="shared" ca="1" si="5"/>
        <v>105.82299999999999</v>
      </c>
      <c r="Z65" s="4">
        <f t="shared" ca="1" si="6"/>
        <v>105.812</v>
      </c>
      <c r="AA65" s="4">
        <f t="shared" ca="1" si="7"/>
        <v>105.812</v>
      </c>
      <c r="AB65">
        <f t="shared" ca="1" si="8"/>
        <v>0</v>
      </c>
      <c r="AC65">
        <f t="shared" ca="1" si="9"/>
        <v>1</v>
      </c>
      <c r="AD65">
        <f t="shared" ca="1" si="10"/>
        <v>0</v>
      </c>
    </row>
    <row r="66" spans="1:30" x14ac:dyDescent="0.2">
      <c r="A66" t="s">
        <v>11</v>
      </c>
      <c r="B66" t="s">
        <v>4088</v>
      </c>
      <c r="C66" t="s">
        <v>164</v>
      </c>
      <c r="D66" t="s">
        <v>3922</v>
      </c>
      <c r="E66" t="s">
        <v>4089</v>
      </c>
      <c r="F66" t="s">
        <v>4084</v>
      </c>
      <c r="G66">
        <v>0.58821000000000001</v>
      </c>
      <c r="H66">
        <v>0.58796000000000004</v>
      </c>
      <c r="J66">
        <v>2</v>
      </c>
      <c r="L66">
        <v>-2</v>
      </c>
      <c r="M66" t="s">
        <v>13</v>
      </c>
      <c r="N66">
        <f t="shared" si="16"/>
        <v>43618.249999999993</v>
      </c>
      <c r="O66">
        <f t="shared" ref="O66:O97" si="17">IF(OR(AND(A332="call",J332=1,G332&lt;H332),AND(A332="put",J332=1,G332&gt;H332)),1,0)</f>
        <v>1</v>
      </c>
      <c r="U66" t="str">
        <f ca="1"/>
        <v>2025-06-24 08:51:17</v>
      </c>
      <c r="V66" s="4">
        <f t="shared" ca="1" si="2"/>
        <v>2</v>
      </c>
      <c r="W66" s="4">
        <f t="shared" ca="1" si="3"/>
        <v>3</v>
      </c>
      <c r="X66" s="4">
        <f t="shared" ca="1" si="4"/>
        <v>0.84000000000000008</v>
      </c>
      <c r="Y66" s="4">
        <f t="shared" ca="1" si="5"/>
        <v>105.81699999999999</v>
      </c>
      <c r="Z66" s="4">
        <f t="shared" ca="1" si="6"/>
        <v>105.849</v>
      </c>
      <c r="AA66" s="4">
        <f t="shared" ca="1" si="7"/>
        <v>105.794</v>
      </c>
      <c r="AB66">
        <f t="shared" ca="1" si="8"/>
        <v>1</v>
      </c>
      <c r="AC66">
        <f t="shared" ca="1" si="9"/>
        <v>0</v>
      </c>
      <c r="AD66">
        <f t="shared" ca="1" si="10"/>
        <v>0</v>
      </c>
    </row>
    <row r="67" spans="1:30" x14ac:dyDescent="0.2">
      <c r="A67" t="s">
        <v>14</v>
      </c>
      <c r="B67" t="s">
        <v>4090</v>
      </c>
      <c r="C67" t="s">
        <v>32</v>
      </c>
      <c r="D67" t="s">
        <v>3922</v>
      </c>
      <c r="E67" t="s">
        <v>4091</v>
      </c>
      <c r="F67" t="s">
        <v>4092</v>
      </c>
      <c r="G67">
        <v>0.5887</v>
      </c>
      <c r="H67">
        <v>0.58857999999999999</v>
      </c>
      <c r="J67">
        <v>1</v>
      </c>
      <c r="L67">
        <v>0.88</v>
      </c>
      <c r="M67" t="s">
        <v>13</v>
      </c>
      <c r="N67">
        <f t="shared" ref="N67:N98" si="18">N66-L332</f>
        <v>43617.329999999994</v>
      </c>
      <c r="O67">
        <f t="shared" si="17"/>
        <v>1</v>
      </c>
      <c r="U67" t="str">
        <f ca="1"/>
        <v>2025-06-24 08:40:08</v>
      </c>
      <c r="V67" s="4">
        <f t="shared" ref="V67:V100" ca="1" si="19">COUNTIF(INDIRECT($Q$5),U67)</f>
        <v>2</v>
      </c>
      <c r="W67" s="4">
        <f t="shared" ref="W67:W100" ca="1" si="20">SUMIF(INDIRECT($Q$5),U67,INDIRECT($Q$6))</f>
        <v>3</v>
      </c>
      <c r="X67" s="4">
        <f t="shared" ref="X67:X100" ca="1" si="21">SUMIF(INDIRECT($Q$5),U67,INDIRECT($Q$7))</f>
        <v>-3</v>
      </c>
      <c r="Y67" s="4">
        <f t="shared" ref="Y67:Y130" ca="1" si="22">_xlfn.MAXIFS(INDIRECT($Q$10),INDIRECT($Q$5),$U67)</f>
        <v>105.85299999999999</v>
      </c>
      <c r="Z67" s="4">
        <f t="shared" ref="Z67:Z130" ca="1" si="23">_xlfn.MAXIFS(INDIRECT($Q$9),INDIRECT($Q$5),$U67)</f>
        <v>105.85</v>
      </c>
      <c r="AA67" s="4">
        <f t="shared" ref="AA67:AA130" ca="1" si="24">_xlfn.MINIFS(INDIRECT($Q$9),INDIRECT($Q$5),$U67)</f>
        <v>105.79</v>
      </c>
      <c r="AB67">
        <f t="shared" ref="AB67:AB100" ca="1" si="25">IF(AND(Z67&gt;Y67,Y67&gt;AA67), 1,0)</f>
        <v>0</v>
      </c>
      <c r="AC67">
        <f t="shared" ref="AC67:AC100" ca="1" si="26">IF(Y67&gt;Z67,1,0)</f>
        <v>1</v>
      </c>
      <c r="AD67">
        <f t="shared" ref="AD67:AD100" ca="1" si="27">IF(Y67&lt;AA67,1,0)</f>
        <v>0</v>
      </c>
    </row>
    <row r="68" spans="1:30" x14ac:dyDescent="0.2">
      <c r="A68" t="s">
        <v>14</v>
      </c>
      <c r="B68" t="s">
        <v>4093</v>
      </c>
      <c r="C68" t="s">
        <v>182</v>
      </c>
      <c r="D68" t="s">
        <v>1783</v>
      </c>
      <c r="E68" t="s">
        <v>4094</v>
      </c>
      <c r="F68" t="s">
        <v>4095</v>
      </c>
      <c r="G68">
        <v>179.37100000000001</v>
      </c>
      <c r="H68">
        <v>179.43199999999999</v>
      </c>
      <c r="J68">
        <v>2</v>
      </c>
      <c r="L68">
        <v>-2</v>
      </c>
      <c r="M68" t="s">
        <v>13</v>
      </c>
      <c r="N68">
        <f t="shared" si="18"/>
        <v>43616.409999999996</v>
      </c>
      <c r="O68">
        <f t="shared" si="17"/>
        <v>0</v>
      </c>
      <c r="U68" t="str">
        <f ca="1"/>
        <v>2025-06-24 08:29:05</v>
      </c>
      <c r="V68" s="4">
        <f t="shared" ca="1" si="19"/>
        <v>1</v>
      </c>
      <c r="W68" s="4">
        <f t="shared" ca="1" si="20"/>
        <v>1</v>
      </c>
      <c r="X68" s="4">
        <f t="shared" ca="1" si="21"/>
        <v>0.92</v>
      </c>
      <c r="Y68" s="4">
        <f t="shared" ca="1" si="22"/>
        <v>105.792</v>
      </c>
      <c r="Z68" s="4">
        <f t="shared" ca="1" si="23"/>
        <v>105.843</v>
      </c>
      <c r="AA68" s="4">
        <f t="shared" ca="1" si="24"/>
        <v>105.843</v>
      </c>
      <c r="AB68">
        <f t="shared" ca="1" si="25"/>
        <v>0</v>
      </c>
      <c r="AC68">
        <f t="shared" ca="1" si="26"/>
        <v>0</v>
      </c>
      <c r="AD68">
        <f t="shared" ca="1" si="27"/>
        <v>1</v>
      </c>
    </row>
    <row r="69" spans="1:30" x14ac:dyDescent="0.2">
      <c r="A69" t="s">
        <v>14</v>
      </c>
      <c r="B69" t="s">
        <v>4096</v>
      </c>
      <c r="C69" t="s">
        <v>46</v>
      </c>
      <c r="D69" t="s">
        <v>1783</v>
      </c>
      <c r="E69" t="s">
        <v>4097</v>
      </c>
      <c r="F69" t="s">
        <v>4095</v>
      </c>
      <c r="G69">
        <v>179.4</v>
      </c>
      <c r="H69">
        <v>179.43199999999999</v>
      </c>
      <c r="J69">
        <v>4</v>
      </c>
      <c r="L69">
        <v>-4</v>
      </c>
      <c r="M69" t="s">
        <v>13</v>
      </c>
      <c r="N69">
        <f t="shared" si="18"/>
        <v>43617.409999999996</v>
      </c>
      <c r="O69">
        <f t="shared" si="17"/>
        <v>0</v>
      </c>
      <c r="U69" t="str">
        <f ca="1"/>
        <v>2025-06-24 08:06:58</v>
      </c>
      <c r="V69" s="4">
        <f t="shared" ca="1" si="19"/>
        <v>1</v>
      </c>
      <c r="W69" s="4">
        <f t="shared" ca="1" si="20"/>
        <v>1</v>
      </c>
      <c r="X69" s="4">
        <f t="shared" ca="1" si="21"/>
        <v>0.78</v>
      </c>
      <c r="Y69" s="4">
        <f t="shared" ca="1" si="22"/>
        <v>0.89119000000000004</v>
      </c>
      <c r="Z69" s="4">
        <f t="shared" ca="1" si="23"/>
        <v>0.89115999999999995</v>
      </c>
      <c r="AA69" s="4">
        <f t="shared" ca="1" si="24"/>
        <v>0.89115999999999995</v>
      </c>
      <c r="AB69">
        <f t="shared" ca="1" si="25"/>
        <v>0</v>
      </c>
      <c r="AC69">
        <f t="shared" ca="1" si="26"/>
        <v>1</v>
      </c>
      <c r="AD69">
        <f t="shared" ca="1" si="27"/>
        <v>0</v>
      </c>
    </row>
    <row r="70" spans="1:30" x14ac:dyDescent="0.2">
      <c r="A70" t="s">
        <v>14</v>
      </c>
      <c r="B70" t="s">
        <v>4098</v>
      </c>
      <c r="C70" t="s">
        <v>31</v>
      </c>
      <c r="D70" t="s">
        <v>1783</v>
      </c>
      <c r="E70" t="s">
        <v>4099</v>
      </c>
      <c r="F70" t="s">
        <v>4095</v>
      </c>
      <c r="G70">
        <v>179.34100000000001</v>
      </c>
      <c r="H70">
        <v>179.43199999999999</v>
      </c>
      <c r="J70">
        <v>1</v>
      </c>
      <c r="L70">
        <v>-1</v>
      </c>
      <c r="M70" t="s">
        <v>13</v>
      </c>
      <c r="N70">
        <f t="shared" si="18"/>
        <v>43619.409999999996</v>
      </c>
      <c r="O70">
        <f t="shared" si="17"/>
        <v>0</v>
      </c>
      <c r="U70" t="str">
        <f ca="1"/>
        <v>2025-06-24 07:55:23</v>
      </c>
      <c r="V70" s="4">
        <f t="shared" ca="1" si="19"/>
        <v>2</v>
      </c>
      <c r="W70" s="4">
        <f t="shared" ca="1" si="20"/>
        <v>3</v>
      </c>
      <c r="X70" s="4">
        <f t="shared" ca="1" si="21"/>
        <v>0.56000000000000005</v>
      </c>
      <c r="Y70" s="4">
        <f t="shared" ca="1" si="22"/>
        <v>0.89097999999999999</v>
      </c>
      <c r="Z70" s="4">
        <f t="shared" ca="1" si="23"/>
        <v>0.89098999999999995</v>
      </c>
      <c r="AA70" s="4">
        <f t="shared" ca="1" si="24"/>
        <v>0.89073000000000002</v>
      </c>
      <c r="AB70">
        <f t="shared" ca="1" si="25"/>
        <v>1</v>
      </c>
      <c r="AC70">
        <f t="shared" ca="1" si="26"/>
        <v>0</v>
      </c>
      <c r="AD70">
        <f t="shared" ca="1" si="27"/>
        <v>0</v>
      </c>
    </row>
    <row r="71" spans="1:30" x14ac:dyDescent="0.2">
      <c r="A71" t="s">
        <v>14</v>
      </c>
      <c r="B71" t="s">
        <v>4100</v>
      </c>
      <c r="C71" t="s">
        <v>31</v>
      </c>
      <c r="D71" t="s">
        <v>1783</v>
      </c>
      <c r="E71" t="s">
        <v>4101</v>
      </c>
      <c r="F71" t="s">
        <v>4102</v>
      </c>
      <c r="G71">
        <v>179.43100000000001</v>
      </c>
      <c r="H71">
        <v>179.32300000000001</v>
      </c>
      <c r="J71">
        <v>1</v>
      </c>
      <c r="L71">
        <v>0.75</v>
      </c>
      <c r="M71" t="s">
        <v>13</v>
      </c>
      <c r="N71">
        <f t="shared" si="18"/>
        <v>43620.409999999996</v>
      </c>
      <c r="O71">
        <f t="shared" si="17"/>
        <v>0</v>
      </c>
      <c r="U71" t="str">
        <f ca="1"/>
        <v>2025-06-24 07:44:20</v>
      </c>
      <c r="V71" s="4">
        <f t="shared" ca="1" si="19"/>
        <v>2</v>
      </c>
      <c r="W71" s="4">
        <f t="shared" ca="1" si="20"/>
        <v>3</v>
      </c>
      <c r="X71" s="4">
        <f t="shared" ca="1" si="21"/>
        <v>2.34</v>
      </c>
      <c r="Y71" s="4">
        <f t="shared" ca="1" si="22"/>
        <v>0.89104000000000005</v>
      </c>
      <c r="Z71" s="4">
        <f t="shared" ca="1" si="23"/>
        <v>0.89083999999999997</v>
      </c>
      <c r="AA71" s="4">
        <f t="shared" ca="1" si="24"/>
        <v>0.89065000000000005</v>
      </c>
      <c r="AB71">
        <f t="shared" ca="1" si="25"/>
        <v>0</v>
      </c>
      <c r="AC71">
        <f t="shared" ca="1" si="26"/>
        <v>1</v>
      </c>
      <c r="AD71">
        <f t="shared" ca="1" si="27"/>
        <v>0</v>
      </c>
    </row>
    <row r="72" spans="1:30" x14ac:dyDescent="0.2">
      <c r="A72" t="s">
        <v>11</v>
      </c>
      <c r="B72" t="s">
        <v>4103</v>
      </c>
      <c r="C72" t="s">
        <v>31</v>
      </c>
      <c r="D72" t="s">
        <v>1783</v>
      </c>
      <c r="E72" t="s">
        <v>4104</v>
      </c>
      <c r="F72" t="s">
        <v>4105</v>
      </c>
      <c r="G72">
        <v>179.42099999999999</v>
      </c>
      <c r="H72">
        <v>179.43199999999999</v>
      </c>
      <c r="J72">
        <v>1</v>
      </c>
      <c r="L72">
        <v>0.75</v>
      </c>
      <c r="M72" t="s">
        <v>13</v>
      </c>
      <c r="N72">
        <f t="shared" si="18"/>
        <v>43622.409999999996</v>
      </c>
      <c r="O72">
        <f t="shared" si="17"/>
        <v>0</v>
      </c>
      <c r="U72" t="str">
        <f ca="1"/>
        <v>2025-06-24 07:33:17</v>
      </c>
      <c r="V72" s="4">
        <f t="shared" ca="1" si="19"/>
        <v>2</v>
      </c>
      <c r="W72" s="4">
        <f t="shared" ca="1" si="20"/>
        <v>3</v>
      </c>
      <c r="X72" s="4">
        <f t="shared" ca="1" si="21"/>
        <v>2.34</v>
      </c>
      <c r="Y72" s="4">
        <f t="shared" ca="1" si="22"/>
        <v>0.89085999999999999</v>
      </c>
      <c r="Z72" s="4">
        <f t="shared" ca="1" si="23"/>
        <v>0.89083000000000001</v>
      </c>
      <c r="AA72" s="4">
        <f t="shared" ca="1" si="24"/>
        <v>0.89058999999999999</v>
      </c>
      <c r="AB72">
        <f t="shared" ca="1" si="25"/>
        <v>0</v>
      </c>
      <c r="AC72">
        <f t="shared" ca="1" si="26"/>
        <v>1</v>
      </c>
      <c r="AD72">
        <f t="shared" ca="1" si="27"/>
        <v>0</v>
      </c>
    </row>
    <row r="73" spans="1:30" x14ac:dyDescent="0.2">
      <c r="A73" t="s">
        <v>11</v>
      </c>
      <c r="B73" t="s">
        <v>4106</v>
      </c>
      <c r="C73" t="s">
        <v>170</v>
      </c>
      <c r="D73" t="s">
        <v>1783</v>
      </c>
      <c r="E73" t="s">
        <v>4107</v>
      </c>
      <c r="F73" t="s">
        <v>4105</v>
      </c>
      <c r="G73">
        <v>179.37200000000001</v>
      </c>
      <c r="H73">
        <v>179.43199999999999</v>
      </c>
      <c r="J73">
        <v>2</v>
      </c>
      <c r="L73">
        <v>1.52</v>
      </c>
      <c r="M73" t="s">
        <v>13</v>
      </c>
      <c r="N73">
        <f t="shared" si="18"/>
        <v>43618.729999999996</v>
      </c>
      <c r="O73">
        <f t="shared" si="17"/>
        <v>0</v>
      </c>
      <c r="U73" t="str">
        <f ca="1"/>
        <v>2025-06-24 07:11:07</v>
      </c>
      <c r="V73" s="4">
        <f t="shared" ca="1" si="19"/>
        <v>1</v>
      </c>
      <c r="W73" s="4">
        <f t="shared" ca="1" si="20"/>
        <v>1</v>
      </c>
      <c r="X73" s="4">
        <f t="shared" ca="1" si="21"/>
        <v>0.74</v>
      </c>
      <c r="Y73" s="4">
        <f t="shared" ca="1" si="22"/>
        <v>2.0890200000000001</v>
      </c>
      <c r="Z73" s="4">
        <f t="shared" ca="1" si="23"/>
        <v>2.0881699999999999</v>
      </c>
      <c r="AA73" s="4">
        <f t="shared" ca="1" si="24"/>
        <v>2.0881699999999999</v>
      </c>
      <c r="AB73">
        <f t="shared" ca="1" si="25"/>
        <v>0</v>
      </c>
      <c r="AC73">
        <f t="shared" ca="1" si="26"/>
        <v>1</v>
      </c>
      <c r="AD73">
        <f t="shared" ca="1" si="27"/>
        <v>0</v>
      </c>
    </row>
    <row r="74" spans="1:30" x14ac:dyDescent="0.2">
      <c r="A74" t="s">
        <v>14</v>
      </c>
      <c r="B74" t="s">
        <v>4108</v>
      </c>
      <c r="C74" t="s">
        <v>32</v>
      </c>
      <c r="D74" t="s">
        <v>1783</v>
      </c>
      <c r="E74" t="s">
        <v>4109</v>
      </c>
      <c r="F74" t="s">
        <v>4110</v>
      </c>
      <c r="G74">
        <v>179.376</v>
      </c>
      <c r="H74">
        <v>179.423</v>
      </c>
      <c r="J74">
        <v>1</v>
      </c>
      <c r="L74">
        <v>-1</v>
      </c>
      <c r="M74" t="s">
        <v>13</v>
      </c>
      <c r="N74">
        <f t="shared" si="18"/>
        <v>43611.369999999995</v>
      </c>
      <c r="O74">
        <f t="shared" si="17"/>
        <v>0</v>
      </c>
      <c r="U74" t="str">
        <f ca="1"/>
        <v>2025-06-24 06:49:33</v>
      </c>
      <c r="V74" s="4">
        <f t="shared" ca="1" si="19"/>
        <v>1</v>
      </c>
      <c r="W74" s="4">
        <f t="shared" ca="1" si="20"/>
        <v>1</v>
      </c>
      <c r="X74" s="4">
        <f t="shared" ca="1" si="21"/>
        <v>0.78</v>
      </c>
      <c r="Y74" s="4">
        <f t="shared" ca="1" si="22"/>
        <v>2.0884299999999998</v>
      </c>
      <c r="Z74" s="4">
        <f t="shared" ca="1" si="23"/>
        <v>2.08887</v>
      </c>
      <c r="AA74" s="4">
        <f t="shared" ca="1" si="24"/>
        <v>2.08887</v>
      </c>
      <c r="AB74">
        <f t="shared" ca="1" si="25"/>
        <v>0</v>
      </c>
      <c r="AC74">
        <f t="shared" ca="1" si="26"/>
        <v>0</v>
      </c>
      <c r="AD74">
        <f t="shared" ca="1" si="27"/>
        <v>1</v>
      </c>
    </row>
    <row r="75" spans="1:30" x14ac:dyDescent="0.2">
      <c r="A75" t="s">
        <v>14</v>
      </c>
      <c r="B75" t="s">
        <v>4111</v>
      </c>
      <c r="C75" t="s">
        <v>3762</v>
      </c>
      <c r="D75" t="s">
        <v>1783</v>
      </c>
      <c r="E75" t="s">
        <v>4112</v>
      </c>
      <c r="F75" t="s">
        <v>4110</v>
      </c>
      <c r="G75">
        <v>179.44300000000001</v>
      </c>
      <c r="H75">
        <v>179.423</v>
      </c>
      <c r="J75">
        <v>2</v>
      </c>
      <c r="L75">
        <v>1.54</v>
      </c>
      <c r="M75" t="s">
        <v>13</v>
      </c>
      <c r="N75">
        <f t="shared" si="18"/>
        <v>43612.369999999995</v>
      </c>
      <c r="O75">
        <f t="shared" si="17"/>
        <v>1</v>
      </c>
      <c r="U75" t="str">
        <f ca="1"/>
        <v>2025-06-24 06:27:18</v>
      </c>
      <c r="V75" s="4">
        <f t="shared" ca="1" si="19"/>
        <v>2</v>
      </c>
      <c r="W75" s="4">
        <f t="shared" ca="1" si="20"/>
        <v>3</v>
      </c>
      <c r="X75" s="4">
        <f t="shared" ca="1" si="21"/>
        <v>0.30000000000000004</v>
      </c>
      <c r="Y75" s="4">
        <f t="shared" ca="1" si="22"/>
        <v>94.391000000000005</v>
      </c>
      <c r="Z75" s="4">
        <f t="shared" ca="1" si="23"/>
        <v>94.393000000000001</v>
      </c>
      <c r="AA75" s="4">
        <f t="shared" ca="1" si="24"/>
        <v>94.349000000000004</v>
      </c>
      <c r="AB75">
        <f t="shared" ca="1" si="25"/>
        <v>1</v>
      </c>
      <c r="AC75">
        <f t="shared" ca="1" si="26"/>
        <v>0</v>
      </c>
      <c r="AD75">
        <f t="shared" ca="1" si="27"/>
        <v>0</v>
      </c>
    </row>
    <row r="76" spans="1:30" x14ac:dyDescent="0.2">
      <c r="A76" t="s">
        <v>14</v>
      </c>
      <c r="B76" t="s">
        <v>4113</v>
      </c>
      <c r="C76" t="s">
        <v>31</v>
      </c>
      <c r="D76" t="s">
        <v>1783</v>
      </c>
      <c r="E76" t="s">
        <v>4114</v>
      </c>
      <c r="F76" t="s">
        <v>4115</v>
      </c>
      <c r="G76">
        <v>179.36699999999999</v>
      </c>
      <c r="H76">
        <v>179.37700000000001</v>
      </c>
      <c r="J76">
        <v>1</v>
      </c>
      <c r="L76">
        <v>-1</v>
      </c>
      <c r="M76" t="s">
        <v>13</v>
      </c>
      <c r="N76">
        <f t="shared" si="18"/>
        <v>43611.45</v>
      </c>
      <c r="O76">
        <f t="shared" si="17"/>
        <v>0</v>
      </c>
      <c r="U76" t="str">
        <f ca="1"/>
        <v>2025-06-24 06:05:09</v>
      </c>
      <c r="V76" s="4">
        <f t="shared" ca="1" si="19"/>
        <v>4</v>
      </c>
      <c r="W76" s="4">
        <f t="shared" ca="1" si="20"/>
        <v>15</v>
      </c>
      <c r="X76" s="4">
        <f t="shared" ca="1" si="21"/>
        <v>-1.4800000000000004</v>
      </c>
      <c r="Y76" s="4">
        <f t="shared" ca="1" si="22"/>
        <v>1.59199</v>
      </c>
      <c r="Z76" s="4">
        <f t="shared" ca="1" si="23"/>
        <v>1.5924</v>
      </c>
      <c r="AA76" s="4">
        <f t="shared" ca="1" si="24"/>
        <v>1.5917300000000001</v>
      </c>
      <c r="AB76">
        <f t="shared" ca="1" si="25"/>
        <v>1</v>
      </c>
      <c r="AC76">
        <f t="shared" ca="1" si="26"/>
        <v>0</v>
      </c>
      <c r="AD76">
        <f t="shared" ca="1" si="27"/>
        <v>0</v>
      </c>
    </row>
    <row r="77" spans="1:30" x14ac:dyDescent="0.2">
      <c r="A77" t="s">
        <v>14</v>
      </c>
      <c r="B77" t="s">
        <v>4116</v>
      </c>
      <c r="C77" t="s">
        <v>163</v>
      </c>
      <c r="D77" t="s">
        <v>1783</v>
      </c>
      <c r="E77" t="s">
        <v>4117</v>
      </c>
      <c r="F77" t="s">
        <v>4115</v>
      </c>
      <c r="G77">
        <v>179.45400000000001</v>
      </c>
      <c r="H77">
        <v>179.37700000000001</v>
      </c>
      <c r="J77">
        <v>2</v>
      </c>
      <c r="L77">
        <v>1.84</v>
      </c>
      <c r="M77" t="s">
        <v>13</v>
      </c>
      <c r="N77">
        <f t="shared" si="18"/>
        <v>43609.61</v>
      </c>
      <c r="O77">
        <f t="shared" si="17"/>
        <v>0</v>
      </c>
      <c r="U77" t="str">
        <f ca="1"/>
        <v>2025-06-23 22:01:53</v>
      </c>
      <c r="V77" s="4">
        <f t="shared" ca="1" si="19"/>
        <v>3</v>
      </c>
      <c r="W77" s="4">
        <f t="shared" ca="1" si="20"/>
        <v>7</v>
      </c>
      <c r="X77" s="4">
        <f t="shared" ca="1" si="21"/>
        <v>4.0000000000000036E-2</v>
      </c>
      <c r="Y77" s="4">
        <f t="shared" ca="1" si="22"/>
        <v>1.59016</v>
      </c>
      <c r="Z77" s="4">
        <f t="shared" ca="1" si="23"/>
        <v>1.5902099999999999</v>
      </c>
      <c r="AA77" s="4">
        <f t="shared" ca="1" si="24"/>
        <v>1.58958</v>
      </c>
      <c r="AB77">
        <f t="shared" ca="1" si="25"/>
        <v>1</v>
      </c>
      <c r="AC77">
        <f t="shared" ca="1" si="26"/>
        <v>0</v>
      </c>
      <c r="AD77">
        <f t="shared" ca="1" si="27"/>
        <v>0</v>
      </c>
    </row>
    <row r="78" spans="1:30" x14ac:dyDescent="0.2">
      <c r="A78" t="s">
        <v>11</v>
      </c>
      <c r="B78" t="s">
        <v>4118</v>
      </c>
      <c r="C78" t="s">
        <v>31</v>
      </c>
      <c r="D78" t="s">
        <v>4119</v>
      </c>
      <c r="E78" t="s">
        <v>4120</v>
      </c>
      <c r="F78" t="s">
        <v>4121</v>
      </c>
      <c r="G78">
        <v>0.65046999999999999</v>
      </c>
      <c r="H78">
        <v>0.65051000000000003</v>
      </c>
      <c r="J78">
        <v>1</v>
      </c>
      <c r="L78">
        <v>0.8</v>
      </c>
      <c r="M78" t="s">
        <v>13</v>
      </c>
      <c r="N78">
        <f t="shared" si="18"/>
        <v>43610.61</v>
      </c>
      <c r="O78">
        <f t="shared" si="17"/>
        <v>1</v>
      </c>
      <c r="U78" t="str">
        <f ca="1"/>
        <v>2025-06-23 21:50:51</v>
      </c>
      <c r="V78" s="4">
        <f t="shared" ca="1" si="19"/>
        <v>1</v>
      </c>
      <c r="W78" s="4">
        <f t="shared" ca="1" si="20"/>
        <v>1</v>
      </c>
      <c r="X78" s="4">
        <f t="shared" ca="1" si="21"/>
        <v>0.76</v>
      </c>
      <c r="Y78" s="4">
        <f t="shared" ca="1" si="22"/>
        <v>1.5895900000000001</v>
      </c>
      <c r="Z78" s="4">
        <f t="shared" ca="1" si="23"/>
        <v>1.58958</v>
      </c>
      <c r="AA78" s="4">
        <f t="shared" ca="1" si="24"/>
        <v>1.58958</v>
      </c>
      <c r="AB78">
        <f t="shared" ca="1" si="25"/>
        <v>0</v>
      </c>
      <c r="AC78">
        <f t="shared" ca="1" si="26"/>
        <v>1</v>
      </c>
      <c r="AD78">
        <f t="shared" ca="1" si="27"/>
        <v>0</v>
      </c>
    </row>
    <row r="79" spans="1:30" x14ac:dyDescent="0.2">
      <c r="A79" t="s">
        <v>14</v>
      </c>
      <c r="B79" t="s">
        <v>4122</v>
      </c>
      <c r="C79" t="s">
        <v>31</v>
      </c>
      <c r="D79" t="s">
        <v>30</v>
      </c>
      <c r="E79" t="s">
        <v>4123</v>
      </c>
      <c r="F79" t="s">
        <v>4124</v>
      </c>
      <c r="G79">
        <v>0.89229000000000003</v>
      </c>
      <c r="H79">
        <v>0.89205999999999996</v>
      </c>
      <c r="J79">
        <v>1</v>
      </c>
      <c r="L79">
        <v>0.91</v>
      </c>
      <c r="M79" t="s">
        <v>13</v>
      </c>
      <c r="N79">
        <f t="shared" si="18"/>
        <v>43609.69</v>
      </c>
      <c r="O79">
        <f t="shared" si="17"/>
        <v>0</v>
      </c>
      <c r="U79" t="str">
        <f ca="1"/>
        <v>2025-06-23 21:39:48</v>
      </c>
      <c r="V79" s="4">
        <f t="shared" ca="1" si="19"/>
        <v>1</v>
      </c>
      <c r="W79" s="4">
        <f t="shared" ca="1" si="20"/>
        <v>1</v>
      </c>
      <c r="X79" s="4">
        <f t="shared" ca="1" si="21"/>
        <v>0.76</v>
      </c>
      <c r="Y79" s="4">
        <f t="shared" ca="1" si="22"/>
        <v>1.58958</v>
      </c>
      <c r="Z79" s="4">
        <f t="shared" ca="1" si="23"/>
        <v>1.58918</v>
      </c>
      <c r="AA79" s="4">
        <f t="shared" ca="1" si="24"/>
        <v>1.58918</v>
      </c>
      <c r="AB79">
        <f t="shared" ca="1" si="25"/>
        <v>0</v>
      </c>
      <c r="AC79">
        <f t="shared" ca="1" si="26"/>
        <v>1</v>
      </c>
      <c r="AD79">
        <f t="shared" ca="1" si="27"/>
        <v>0</v>
      </c>
    </row>
    <row r="80" spans="1:30" x14ac:dyDescent="0.2">
      <c r="A80" t="s">
        <v>14</v>
      </c>
      <c r="B80" t="s">
        <v>4125</v>
      </c>
      <c r="C80" t="s">
        <v>170</v>
      </c>
      <c r="D80" t="s">
        <v>30</v>
      </c>
      <c r="E80" t="s">
        <v>4126</v>
      </c>
      <c r="F80" t="s">
        <v>4127</v>
      </c>
      <c r="G80">
        <v>0.89256000000000002</v>
      </c>
      <c r="H80">
        <v>0.89227999999999996</v>
      </c>
      <c r="J80">
        <v>2</v>
      </c>
      <c r="L80">
        <v>1.62</v>
      </c>
      <c r="M80" t="s">
        <v>13</v>
      </c>
      <c r="N80">
        <f t="shared" si="18"/>
        <v>43607.850000000006</v>
      </c>
      <c r="O80">
        <f t="shared" si="17"/>
        <v>1</v>
      </c>
      <c r="U80" t="str">
        <f ca="1"/>
        <v>2025-06-23 21:28:45</v>
      </c>
      <c r="V80" s="4">
        <f t="shared" ca="1" si="19"/>
        <v>1</v>
      </c>
      <c r="W80" s="4">
        <f t="shared" ca="1" si="20"/>
        <v>1</v>
      </c>
      <c r="X80" s="4">
        <f t="shared" ca="1" si="21"/>
        <v>0.76</v>
      </c>
      <c r="Y80" s="4">
        <f t="shared" ca="1" si="22"/>
        <v>1.5891999999999999</v>
      </c>
      <c r="Z80" s="4">
        <f t="shared" ca="1" si="23"/>
        <v>1.5892500000000001</v>
      </c>
      <c r="AA80" s="4">
        <f t="shared" ca="1" si="24"/>
        <v>1.5892500000000001</v>
      </c>
      <c r="AB80">
        <f t="shared" ca="1" si="25"/>
        <v>0</v>
      </c>
      <c r="AC80">
        <f t="shared" ca="1" si="26"/>
        <v>0</v>
      </c>
      <c r="AD80">
        <f t="shared" ca="1" si="27"/>
        <v>1</v>
      </c>
    </row>
    <row r="81" spans="1:30" x14ac:dyDescent="0.2">
      <c r="A81" t="s">
        <v>14</v>
      </c>
      <c r="B81" t="s">
        <v>4128</v>
      </c>
      <c r="C81" t="s">
        <v>32</v>
      </c>
      <c r="D81" t="s">
        <v>30</v>
      </c>
      <c r="E81" t="s">
        <v>4129</v>
      </c>
      <c r="F81" t="s">
        <v>4127</v>
      </c>
      <c r="G81">
        <v>0.89234000000000002</v>
      </c>
      <c r="H81">
        <v>0.89227999999999996</v>
      </c>
      <c r="J81">
        <v>1</v>
      </c>
      <c r="L81">
        <v>0.77</v>
      </c>
      <c r="M81" t="s">
        <v>13</v>
      </c>
      <c r="N81">
        <f t="shared" si="18"/>
        <v>43606.930000000008</v>
      </c>
      <c r="O81">
        <f t="shared" si="17"/>
        <v>0</v>
      </c>
      <c r="U81" t="str">
        <f ca="1"/>
        <v>2025-06-23 21:17:42</v>
      </c>
      <c r="V81" s="4">
        <f t="shared" ca="1" si="19"/>
        <v>3</v>
      </c>
      <c r="W81" s="4">
        <f t="shared" ca="1" si="20"/>
        <v>7</v>
      </c>
      <c r="X81" s="4">
        <f t="shared" ca="1" si="21"/>
        <v>4.0000000000000036E-2</v>
      </c>
      <c r="Y81" s="4">
        <f t="shared" ca="1" si="22"/>
        <v>1.5892500000000001</v>
      </c>
      <c r="Z81" s="4">
        <f t="shared" ca="1" si="23"/>
        <v>1.58995</v>
      </c>
      <c r="AA81" s="4">
        <f t="shared" ca="1" si="24"/>
        <v>1.5891500000000001</v>
      </c>
      <c r="AB81">
        <f t="shared" ca="1" si="25"/>
        <v>1</v>
      </c>
      <c r="AC81">
        <f t="shared" ca="1" si="26"/>
        <v>0</v>
      </c>
      <c r="AD81">
        <f t="shared" ca="1" si="27"/>
        <v>0</v>
      </c>
    </row>
    <row r="82" spans="1:30" x14ac:dyDescent="0.2">
      <c r="A82" t="s">
        <v>14</v>
      </c>
      <c r="B82" t="s">
        <v>4130</v>
      </c>
      <c r="C82" t="s">
        <v>31</v>
      </c>
      <c r="D82" t="s">
        <v>30</v>
      </c>
      <c r="E82" t="s">
        <v>4131</v>
      </c>
      <c r="F82" t="s">
        <v>4132</v>
      </c>
      <c r="G82">
        <v>0.89256000000000002</v>
      </c>
      <c r="H82">
        <v>0.89229999999999998</v>
      </c>
      <c r="J82">
        <v>1</v>
      </c>
      <c r="L82">
        <v>0.85</v>
      </c>
      <c r="M82" t="s">
        <v>13</v>
      </c>
      <c r="N82">
        <f t="shared" si="18"/>
        <v>43608.930000000008</v>
      </c>
      <c r="O82">
        <f t="shared" si="17"/>
        <v>0</v>
      </c>
      <c r="U82" t="str">
        <f ca="1"/>
        <v>2025-06-23 21:06:02</v>
      </c>
      <c r="V82" s="4">
        <f t="shared" ca="1" si="19"/>
        <v>1</v>
      </c>
      <c r="W82" s="4">
        <f t="shared" ca="1" si="20"/>
        <v>1</v>
      </c>
      <c r="X82" s="4">
        <f t="shared" ca="1" si="21"/>
        <v>0.91</v>
      </c>
      <c r="Y82" s="4">
        <f t="shared" ca="1" si="22"/>
        <v>1.58989</v>
      </c>
      <c r="Z82" s="4">
        <f t="shared" ca="1" si="23"/>
        <v>1.58996</v>
      </c>
      <c r="AA82" s="4">
        <f t="shared" ca="1" si="24"/>
        <v>1.58996</v>
      </c>
      <c r="AB82">
        <f t="shared" ca="1" si="25"/>
        <v>0</v>
      </c>
      <c r="AC82">
        <f t="shared" ca="1" si="26"/>
        <v>0</v>
      </c>
      <c r="AD82">
        <f t="shared" ca="1" si="27"/>
        <v>1</v>
      </c>
    </row>
    <row r="83" spans="1:30" x14ac:dyDescent="0.2">
      <c r="A83" t="s">
        <v>14</v>
      </c>
      <c r="B83" t="s">
        <v>4133</v>
      </c>
      <c r="C83" t="s">
        <v>31</v>
      </c>
      <c r="D83" t="s">
        <v>30</v>
      </c>
      <c r="E83" t="s">
        <v>4134</v>
      </c>
      <c r="F83" t="s">
        <v>4135</v>
      </c>
      <c r="G83">
        <v>0.89292000000000005</v>
      </c>
      <c r="H83">
        <v>0.89256000000000002</v>
      </c>
      <c r="J83">
        <v>1</v>
      </c>
      <c r="L83">
        <v>0.85</v>
      </c>
      <c r="M83" t="s">
        <v>13</v>
      </c>
      <c r="N83">
        <f t="shared" si="18"/>
        <v>43609.930000000008</v>
      </c>
      <c r="O83">
        <f t="shared" si="17"/>
        <v>0</v>
      </c>
      <c r="U83" t="str">
        <f ca="1"/>
        <v>2025-06-23 20:43:54</v>
      </c>
      <c r="V83" s="4">
        <f t="shared" ca="1" si="19"/>
        <v>3</v>
      </c>
      <c r="W83" s="4">
        <f t="shared" ca="1" si="20"/>
        <v>7</v>
      </c>
      <c r="X83" s="4">
        <f t="shared" ca="1" si="21"/>
        <v>5.29</v>
      </c>
      <c r="Y83" s="4">
        <f t="shared" ca="1" si="22"/>
        <v>0.59104000000000001</v>
      </c>
      <c r="Z83" s="4">
        <f t="shared" ca="1" si="23"/>
        <v>0.59099000000000002</v>
      </c>
      <c r="AA83" s="4">
        <f t="shared" ca="1" si="24"/>
        <v>0.59086000000000005</v>
      </c>
      <c r="AB83">
        <f t="shared" ca="1" si="25"/>
        <v>0</v>
      </c>
      <c r="AC83">
        <f t="shared" ca="1" si="26"/>
        <v>1</v>
      </c>
      <c r="AD83">
        <f t="shared" ca="1" si="27"/>
        <v>0</v>
      </c>
    </row>
    <row r="84" spans="1:30" x14ac:dyDescent="0.2">
      <c r="A84" t="s">
        <v>11</v>
      </c>
      <c r="B84" t="s">
        <v>4136</v>
      </c>
      <c r="C84" t="s">
        <v>198</v>
      </c>
      <c r="D84" t="s">
        <v>30</v>
      </c>
      <c r="E84" t="s">
        <v>4137</v>
      </c>
      <c r="F84" t="s">
        <v>4138</v>
      </c>
      <c r="G84">
        <v>0.89276999999999995</v>
      </c>
      <c r="H84">
        <v>0.89292000000000005</v>
      </c>
      <c r="J84">
        <v>2</v>
      </c>
      <c r="L84">
        <v>1.6</v>
      </c>
      <c r="M84" t="s">
        <v>13</v>
      </c>
      <c r="N84">
        <f t="shared" si="18"/>
        <v>43610.930000000008</v>
      </c>
      <c r="O84">
        <f t="shared" si="17"/>
        <v>0</v>
      </c>
      <c r="U84" t="str">
        <f ca="1"/>
        <v>2025-06-23 20:32:51</v>
      </c>
      <c r="V84" s="4">
        <f t="shared" ca="1" si="19"/>
        <v>1</v>
      </c>
      <c r="W84" s="4">
        <f t="shared" ca="1" si="20"/>
        <v>1</v>
      </c>
      <c r="X84" s="4">
        <f t="shared" ca="1" si="21"/>
        <v>0.88</v>
      </c>
      <c r="Y84" s="4">
        <f t="shared" ca="1" si="22"/>
        <v>0.59101999999999999</v>
      </c>
      <c r="Z84" s="4">
        <f t="shared" ca="1" si="23"/>
        <v>0.59084000000000003</v>
      </c>
      <c r="AA84" s="4">
        <f t="shared" ca="1" si="24"/>
        <v>0.59084000000000003</v>
      </c>
      <c r="AB84">
        <f t="shared" ca="1" si="25"/>
        <v>0</v>
      </c>
      <c r="AC84">
        <f t="shared" ca="1" si="26"/>
        <v>1</v>
      </c>
      <c r="AD84">
        <f t="shared" ca="1" si="27"/>
        <v>0</v>
      </c>
    </row>
    <row r="85" spans="1:30" x14ac:dyDescent="0.2">
      <c r="A85" t="s">
        <v>11</v>
      </c>
      <c r="B85" t="s">
        <v>4139</v>
      </c>
      <c r="C85" t="s">
        <v>31</v>
      </c>
      <c r="D85" t="s">
        <v>30</v>
      </c>
      <c r="E85" t="s">
        <v>4140</v>
      </c>
      <c r="F85" t="s">
        <v>4138</v>
      </c>
      <c r="G85">
        <v>0.89303999999999994</v>
      </c>
      <c r="H85">
        <v>0.89292000000000005</v>
      </c>
      <c r="J85">
        <v>1</v>
      </c>
      <c r="L85">
        <v>-1</v>
      </c>
      <c r="M85" t="s">
        <v>13</v>
      </c>
      <c r="N85">
        <f t="shared" si="18"/>
        <v>43609.090000000011</v>
      </c>
      <c r="O85">
        <f t="shared" si="17"/>
        <v>0</v>
      </c>
      <c r="U85" t="str">
        <f ca="1"/>
        <v>2025-06-23 20:21:49</v>
      </c>
      <c r="V85" s="4">
        <f t="shared" ca="1" si="19"/>
        <v>2</v>
      </c>
      <c r="W85" s="4">
        <f t="shared" ca="1" si="20"/>
        <v>3</v>
      </c>
      <c r="X85" s="4">
        <f t="shared" ca="1" si="21"/>
        <v>0.82000000000000006</v>
      </c>
      <c r="Y85" s="4">
        <f t="shared" ca="1" si="22"/>
        <v>0.59084000000000003</v>
      </c>
      <c r="Z85" s="4">
        <f t="shared" ca="1" si="23"/>
        <v>0.59087000000000001</v>
      </c>
      <c r="AA85" s="4">
        <f t="shared" ca="1" si="24"/>
        <v>0.5907</v>
      </c>
      <c r="AB85">
        <f t="shared" ca="1" si="25"/>
        <v>1</v>
      </c>
      <c r="AC85">
        <f t="shared" ca="1" si="26"/>
        <v>0</v>
      </c>
      <c r="AD85">
        <f t="shared" ca="1" si="27"/>
        <v>0</v>
      </c>
    </row>
    <row r="86" spans="1:30" x14ac:dyDescent="0.2">
      <c r="A86" t="s">
        <v>11</v>
      </c>
      <c r="B86" t="s">
        <v>4141</v>
      </c>
      <c r="C86" t="s">
        <v>32</v>
      </c>
      <c r="D86" t="s">
        <v>30</v>
      </c>
      <c r="E86" t="s">
        <v>4142</v>
      </c>
      <c r="F86" t="s">
        <v>4143</v>
      </c>
      <c r="G86">
        <v>0.89298</v>
      </c>
      <c r="H86">
        <v>0.89293</v>
      </c>
      <c r="J86">
        <v>1</v>
      </c>
      <c r="L86">
        <v>-1</v>
      </c>
      <c r="M86" t="s">
        <v>13</v>
      </c>
      <c r="N86">
        <f t="shared" si="18"/>
        <v>43605.410000000011</v>
      </c>
      <c r="O86">
        <f t="shared" si="17"/>
        <v>0</v>
      </c>
      <c r="U86" t="str">
        <f ca="1"/>
        <v>2025-06-23 20:10:46</v>
      </c>
      <c r="V86" s="4">
        <f t="shared" ca="1" si="19"/>
        <v>2</v>
      </c>
      <c r="W86" s="4">
        <f t="shared" ca="1" si="20"/>
        <v>3</v>
      </c>
      <c r="X86" s="4">
        <f t="shared" ca="1" si="21"/>
        <v>0.82000000000000006</v>
      </c>
      <c r="Y86" s="4">
        <f t="shared" ca="1" si="22"/>
        <v>0.59089000000000003</v>
      </c>
      <c r="Z86" s="4">
        <f t="shared" ca="1" si="23"/>
        <v>0.59091000000000005</v>
      </c>
      <c r="AA86" s="4">
        <f t="shared" ca="1" si="24"/>
        <v>0.59079000000000004</v>
      </c>
      <c r="AB86">
        <f t="shared" ca="1" si="25"/>
        <v>1</v>
      </c>
      <c r="AC86">
        <f t="shared" ca="1" si="26"/>
        <v>0</v>
      </c>
      <c r="AD86">
        <f t="shared" ca="1" si="27"/>
        <v>0</v>
      </c>
    </row>
    <row r="87" spans="1:30" x14ac:dyDescent="0.2">
      <c r="A87" t="s">
        <v>14</v>
      </c>
      <c r="B87" t="s">
        <v>4144</v>
      </c>
      <c r="C87" t="s">
        <v>197</v>
      </c>
      <c r="D87" t="s">
        <v>30</v>
      </c>
      <c r="E87" t="s">
        <v>4145</v>
      </c>
      <c r="F87" t="s">
        <v>4146</v>
      </c>
      <c r="G87">
        <v>0.89312000000000002</v>
      </c>
      <c r="H87">
        <v>0.89302000000000004</v>
      </c>
      <c r="J87">
        <v>8</v>
      </c>
      <c r="L87">
        <v>6.72</v>
      </c>
      <c r="M87" t="s">
        <v>13</v>
      </c>
      <c r="N87">
        <f t="shared" si="18"/>
        <v>43601.850000000013</v>
      </c>
      <c r="O87">
        <f t="shared" si="17"/>
        <v>1</v>
      </c>
      <c r="U87" t="str">
        <f ca="1"/>
        <v>2025-06-23 19:59:12</v>
      </c>
      <c r="V87" s="4">
        <f t="shared" ca="1" si="19"/>
        <v>3</v>
      </c>
      <c r="W87" s="4">
        <f t="shared" ca="1" si="20"/>
        <v>7</v>
      </c>
      <c r="X87" s="4">
        <f t="shared" ca="1" si="21"/>
        <v>-7</v>
      </c>
      <c r="Y87" s="4">
        <f t="shared" ca="1" si="22"/>
        <v>0.59084999999999999</v>
      </c>
      <c r="Z87" s="4">
        <f t="shared" ca="1" si="23"/>
        <v>0.59084000000000003</v>
      </c>
      <c r="AA87" s="4">
        <f t="shared" ca="1" si="24"/>
        <v>0.59065000000000001</v>
      </c>
      <c r="AB87">
        <f t="shared" ca="1" si="25"/>
        <v>0</v>
      </c>
      <c r="AC87">
        <f t="shared" ca="1" si="26"/>
        <v>1</v>
      </c>
      <c r="AD87">
        <f t="shared" ca="1" si="27"/>
        <v>0</v>
      </c>
    </row>
    <row r="88" spans="1:30" x14ac:dyDescent="0.2">
      <c r="A88" t="s">
        <v>14</v>
      </c>
      <c r="B88" t="s">
        <v>4147</v>
      </c>
      <c r="C88" t="s">
        <v>4148</v>
      </c>
      <c r="D88" t="s">
        <v>30</v>
      </c>
      <c r="E88" t="s">
        <v>4149</v>
      </c>
      <c r="F88" t="s">
        <v>4146</v>
      </c>
      <c r="G88">
        <v>0.89298999999999995</v>
      </c>
      <c r="H88">
        <v>0.89302000000000004</v>
      </c>
      <c r="J88">
        <v>4</v>
      </c>
      <c r="L88">
        <v>-4</v>
      </c>
      <c r="M88" t="s">
        <v>13</v>
      </c>
      <c r="N88">
        <f t="shared" si="18"/>
        <v>43600.930000000015</v>
      </c>
      <c r="O88">
        <f t="shared" si="17"/>
        <v>0</v>
      </c>
      <c r="U88" t="str">
        <f ca="1"/>
        <v>2025-06-23 19:48:09</v>
      </c>
      <c r="V88" s="4">
        <f t="shared" ca="1" si="19"/>
        <v>4</v>
      </c>
      <c r="W88" s="4">
        <f t="shared" ca="1" si="20"/>
        <v>15</v>
      </c>
      <c r="X88" s="4">
        <f t="shared" ca="1" si="21"/>
        <v>0.12000000000000011</v>
      </c>
      <c r="Y88" s="4">
        <f t="shared" ca="1" si="22"/>
        <v>0.59065999999999996</v>
      </c>
      <c r="Z88" s="4">
        <f t="shared" ca="1" si="23"/>
        <v>0.59087000000000001</v>
      </c>
      <c r="AA88" s="4">
        <f t="shared" ca="1" si="24"/>
        <v>0.59060999999999997</v>
      </c>
      <c r="AB88">
        <f t="shared" ca="1" si="25"/>
        <v>1</v>
      </c>
      <c r="AC88">
        <f t="shared" ca="1" si="26"/>
        <v>0</v>
      </c>
      <c r="AD88">
        <f t="shared" ca="1" si="27"/>
        <v>0</v>
      </c>
    </row>
    <row r="89" spans="1:30" x14ac:dyDescent="0.2">
      <c r="A89" t="s">
        <v>14</v>
      </c>
      <c r="B89" t="s">
        <v>4150</v>
      </c>
      <c r="C89" t="s">
        <v>171</v>
      </c>
      <c r="D89" t="s">
        <v>30</v>
      </c>
      <c r="E89" t="s">
        <v>4151</v>
      </c>
      <c r="F89" t="s">
        <v>4146</v>
      </c>
      <c r="G89">
        <v>0.89270000000000005</v>
      </c>
      <c r="H89">
        <v>0.89302000000000004</v>
      </c>
      <c r="J89">
        <v>1</v>
      </c>
      <c r="L89">
        <v>-1</v>
      </c>
      <c r="M89" t="s">
        <v>13</v>
      </c>
      <c r="N89">
        <f t="shared" si="18"/>
        <v>43599.150000000016</v>
      </c>
      <c r="O89">
        <f t="shared" si="17"/>
        <v>1</v>
      </c>
      <c r="U89" t="str">
        <f ca="1"/>
        <v>2025-06-23 19:26:01</v>
      </c>
      <c r="V89" s="4">
        <f t="shared" ca="1" si="19"/>
        <v>1</v>
      </c>
      <c r="W89" s="4">
        <f t="shared" ca="1" si="20"/>
        <v>1</v>
      </c>
      <c r="X89" s="4">
        <f t="shared" ca="1" si="21"/>
        <v>0.76</v>
      </c>
      <c r="Y89" s="4">
        <f t="shared" ca="1" si="22"/>
        <v>0.88632999999999995</v>
      </c>
      <c r="Z89" s="4">
        <f t="shared" ca="1" si="23"/>
        <v>0.88551000000000002</v>
      </c>
      <c r="AA89" s="4">
        <f t="shared" ca="1" si="24"/>
        <v>0.88551000000000002</v>
      </c>
      <c r="AB89">
        <f t="shared" ca="1" si="25"/>
        <v>0</v>
      </c>
      <c r="AC89">
        <f t="shared" ca="1" si="26"/>
        <v>1</v>
      </c>
      <c r="AD89">
        <f t="shared" ca="1" si="27"/>
        <v>0</v>
      </c>
    </row>
    <row r="90" spans="1:30" x14ac:dyDescent="0.2">
      <c r="A90" t="s">
        <v>14</v>
      </c>
      <c r="B90" t="s">
        <v>4152</v>
      </c>
      <c r="C90" t="s">
        <v>178</v>
      </c>
      <c r="D90" t="s">
        <v>30</v>
      </c>
      <c r="E90" t="s">
        <v>4153</v>
      </c>
      <c r="F90" t="s">
        <v>4146</v>
      </c>
      <c r="G90">
        <v>0.89285999999999999</v>
      </c>
      <c r="H90">
        <v>0.89302000000000004</v>
      </c>
      <c r="J90">
        <v>2</v>
      </c>
      <c r="L90">
        <v>-2</v>
      </c>
      <c r="M90" t="s">
        <v>13</v>
      </c>
      <c r="N90">
        <f t="shared" si="18"/>
        <v>43598.230000000018</v>
      </c>
      <c r="O90">
        <f t="shared" si="17"/>
        <v>0</v>
      </c>
      <c r="U90" t="str">
        <f ca="1"/>
        <v>2025-06-23 19:14:58</v>
      </c>
      <c r="V90" s="4">
        <f t="shared" ca="1" si="19"/>
        <v>1</v>
      </c>
      <c r="W90" s="4">
        <f t="shared" ca="1" si="20"/>
        <v>1</v>
      </c>
      <c r="X90" s="4">
        <f t="shared" ca="1" si="21"/>
        <v>0.76</v>
      </c>
      <c r="Y90" s="4">
        <f t="shared" ca="1" si="22"/>
        <v>0.88549</v>
      </c>
      <c r="Z90" s="4">
        <f t="shared" ca="1" si="23"/>
        <v>0.88473000000000002</v>
      </c>
      <c r="AA90" s="4">
        <f t="shared" ca="1" si="24"/>
        <v>0.88473000000000002</v>
      </c>
      <c r="AB90">
        <f t="shared" ca="1" si="25"/>
        <v>0</v>
      </c>
      <c r="AC90">
        <f t="shared" ca="1" si="26"/>
        <v>1</v>
      </c>
      <c r="AD90">
        <f t="shared" ca="1" si="27"/>
        <v>0</v>
      </c>
    </row>
    <row r="91" spans="1:30" x14ac:dyDescent="0.2">
      <c r="A91" t="s">
        <v>11</v>
      </c>
      <c r="B91" t="s">
        <v>4154</v>
      </c>
      <c r="C91" t="s">
        <v>31</v>
      </c>
      <c r="D91" t="s">
        <v>30</v>
      </c>
      <c r="E91" t="s">
        <v>4155</v>
      </c>
      <c r="F91" t="s">
        <v>4156</v>
      </c>
      <c r="G91">
        <v>0.89297000000000004</v>
      </c>
      <c r="H91">
        <v>0.89271999999999996</v>
      </c>
      <c r="J91">
        <v>1</v>
      </c>
      <c r="L91">
        <v>-1</v>
      </c>
      <c r="M91" t="s">
        <v>13</v>
      </c>
      <c r="N91">
        <f t="shared" si="18"/>
        <v>43596.390000000021</v>
      </c>
      <c r="O91">
        <f t="shared" si="17"/>
        <v>0</v>
      </c>
      <c r="U91" t="str">
        <f ca="1"/>
        <v>2025-06-23 19:03:55</v>
      </c>
      <c r="V91" s="4">
        <f t="shared" ca="1" si="19"/>
        <v>1</v>
      </c>
      <c r="W91" s="4">
        <f t="shared" ca="1" si="20"/>
        <v>1</v>
      </c>
      <c r="X91" s="4">
        <f t="shared" ca="1" si="21"/>
        <v>-1</v>
      </c>
      <c r="Y91" s="4">
        <f t="shared" ca="1" si="22"/>
        <v>0.88471</v>
      </c>
      <c r="Z91" s="4">
        <f t="shared" ca="1" si="23"/>
        <v>0.88441999999999998</v>
      </c>
      <c r="AA91" s="4">
        <f t="shared" ca="1" si="24"/>
        <v>0.88441999999999998</v>
      </c>
      <c r="AB91">
        <f t="shared" ca="1" si="25"/>
        <v>0</v>
      </c>
      <c r="AC91">
        <f t="shared" ca="1" si="26"/>
        <v>1</v>
      </c>
      <c r="AD91">
        <f t="shared" ca="1" si="27"/>
        <v>0</v>
      </c>
    </row>
    <row r="92" spans="1:30" x14ac:dyDescent="0.2">
      <c r="A92" t="s">
        <v>11</v>
      </c>
      <c r="B92" t="s">
        <v>4157</v>
      </c>
      <c r="C92" t="s">
        <v>173</v>
      </c>
      <c r="D92" t="s">
        <v>30</v>
      </c>
      <c r="E92" t="s">
        <v>4158</v>
      </c>
      <c r="F92" t="s">
        <v>4156</v>
      </c>
      <c r="G92">
        <v>0.89276</v>
      </c>
      <c r="H92">
        <v>0.89271999999999996</v>
      </c>
      <c r="J92">
        <v>2</v>
      </c>
      <c r="L92">
        <v>-2</v>
      </c>
      <c r="M92" t="s">
        <v>13</v>
      </c>
      <c r="N92">
        <f t="shared" si="18"/>
        <v>43600.390000000021</v>
      </c>
      <c r="O92">
        <f t="shared" si="17"/>
        <v>0</v>
      </c>
      <c r="U92" t="str">
        <f ca="1"/>
        <v>2025-06-23 18:52:21</v>
      </c>
      <c r="V92" s="4">
        <f t="shared" ca="1" si="19"/>
        <v>1</v>
      </c>
      <c r="W92" s="4">
        <f t="shared" ca="1" si="20"/>
        <v>1</v>
      </c>
      <c r="X92" s="4">
        <f t="shared" ca="1" si="21"/>
        <v>0.87</v>
      </c>
      <c r="Y92" s="4">
        <f t="shared" ca="1" si="22"/>
        <v>0.88439000000000001</v>
      </c>
      <c r="Z92" s="4">
        <f t="shared" ca="1" si="23"/>
        <v>0.88400999999999996</v>
      </c>
      <c r="AA92" s="4">
        <f t="shared" ca="1" si="24"/>
        <v>0.88400999999999996</v>
      </c>
      <c r="AB92">
        <f t="shared" ca="1" si="25"/>
        <v>0</v>
      </c>
      <c r="AC92">
        <f t="shared" ca="1" si="26"/>
        <v>1</v>
      </c>
      <c r="AD92">
        <f t="shared" ca="1" si="27"/>
        <v>0</v>
      </c>
    </row>
    <row r="93" spans="1:30" x14ac:dyDescent="0.2">
      <c r="A93" t="s">
        <v>14</v>
      </c>
      <c r="B93" t="s">
        <v>4159</v>
      </c>
      <c r="C93" t="s">
        <v>31</v>
      </c>
      <c r="D93" t="s">
        <v>30</v>
      </c>
      <c r="E93" t="s">
        <v>4160</v>
      </c>
      <c r="F93" t="s">
        <v>4161</v>
      </c>
      <c r="G93">
        <v>0.89290000000000003</v>
      </c>
      <c r="H93">
        <v>0.89298999999999995</v>
      </c>
      <c r="J93">
        <v>1</v>
      </c>
      <c r="L93">
        <v>-1</v>
      </c>
      <c r="M93" t="s">
        <v>13</v>
      </c>
      <c r="N93">
        <f t="shared" si="18"/>
        <v>43602.390000000021</v>
      </c>
      <c r="O93">
        <f t="shared" si="17"/>
        <v>0</v>
      </c>
      <c r="U93" t="str">
        <f ca="1"/>
        <v>2025-06-23 18:41:19</v>
      </c>
      <c r="V93" s="4">
        <f t="shared" ca="1" si="19"/>
        <v>1</v>
      </c>
      <c r="W93" s="4">
        <f t="shared" ca="1" si="20"/>
        <v>1</v>
      </c>
      <c r="X93" s="4">
        <f t="shared" ca="1" si="21"/>
        <v>-1</v>
      </c>
      <c r="Y93" s="4">
        <f t="shared" ca="1" si="22"/>
        <v>0.88395000000000001</v>
      </c>
      <c r="Z93" s="4">
        <f t="shared" ca="1" si="23"/>
        <v>0.88376999999999994</v>
      </c>
      <c r="AA93" s="4">
        <f t="shared" ca="1" si="24"/>
        <v>0.88376999999999994</v>
      </c>
      <c r="AB93">
        <f t="shared" ca="1" si="25"/>
        <v>0</v>
      </c>
      <c r="AC93">
        <f t="shared" ca="1" si="26"/>
        <v>1</v>
      </c>
      <c r="AD93">
        <f t="shared" ca="1" si="27"/>
        <v>0</v>
      </c>
    </row>
    <row r="94" spans="1:30" x14ac:dyDescent="0.2">
      <c r="A94" t="s">
        <v>14</v>
      </c>
      <c r="B94" t="s">
        <v>4162</v>
      </c>
      <c r="C94" t="s">
        <v>175</v>
      </c>
      <c r="D94" t="s">
        <v>30</v>
      </c>
      <c r="E94" t="s">
        <v>4163</v>
      </c>
      <c r="F94" t="s">
        <v>4161</v>
      </c>
      <c r="G94">
        <v>0.89305999999999996</v>
      </c>
      <c r="H94">
        <v>0.89298999999999995</v>
      </c>
      <c r="J94">
        <v>2</v>
      </c>
      <c r="L94">
        <v>1.84</v>
      </c>
      <c r="M94" t="s">
        <v>13</v>
      </c>
      <c r="N94">
        <f t="shared" si="18"/>
        <v>43603.390000000021</v>
      </c>
      <c r="O94">
        <f t="shared" si="17"/>
        <v>1</v>
      </c>
      <c r="U94" t="str">
        <f ca="1"/>
        <v>2025-06-23 18:30:16</v>
      </c>
      <c r="V94" s="4">
        <f t="shared" ca="1" si="19"/>
        <v>2</v>
      </c>
      <c r="W94" s="4">
        <f t="shared" ca="1" si="20"/>
        <v>3</v>
      </c>
      <c r="X94" s="4">
        <f t="shared" ca="1" si="21"/>
        <v>-3</v>
      </c>
      <c r="Y94" s="4">
        <f t="shared" ca="1" si="22"/>
        <v>0.88378000000000001</v>
      </c>
      <c r="Z94" s="4">
        <f t="shared" ca="1" si="23"/>
        <v>0.88409000000000004</v>
      </c>
      <c r="AA94" s="4">
        <f t="shared" ca="1" si="24"/>
        <v>0.88390000000000002</v>
      </c>
      <c r="AB94">
        <f t="shared" ca="1" si="25"/>
        <v>0</v>
      </c>
      <c r="AC94">
        <f t="shared" ca="1" si="26"/>
        <v>0</v>
      </c>
      <c r="AD94">
        <f t="shared" ca="1" si="27"/>
        <v>1</v>
      </c>
    </row>
    <row r="95" spans="1:30" x14ac:dyDescent="0.2">
      <c r="A95" t="s">
        <v>11</v>
      </c>
      <c r="B95" t="s">
        <v>4164</v>
      </c>
      <c r="C95" t="s">
        <v>179</v>
      </c>
      <c r="D95" t="s">
        <v>30</v>
      </c>
      <c r="E95" t="s">
        <v>4165</v>
      </c>
      <c r="F95" t="s">
        <v>4166</v>
      </c>
      <c r="G95">
        <v>0.89273000000000002</v>
      </c>
      <c r="H95">
        <v>0.89288999999999996</v>
      </c>
      <c r="J95">
        <v>4</v>
      </c>
      <c r="L95">
        <v>3.68</v>
      </c>
      <c r="M95" t="s">
        <v>13</v>
      </c>
      <c r="N95">
        <f t="shared" si="18"/>
        <v>43602.470000000023</v>
      </c>
      <c r="O95">
        <f t="shared" si="17"/>
        <v>0</v>
      </c>
      <c r="U95" t="str">
        <f ca="1"/>
        <v>2025-06-23 18:19:13</v>
      </c>
      <c r="V95" s="4">
        <f t="shared" ca="1" si="19"/>
        <v>2</v>
      </c>
      <c r="W95" s="4">
        <f t="shared" ca="1" si="20"/>
        <v>3</v>
      </c>
      <c r="X95" s="4">
        <f t="shared" ca="1" si="21"/>
        <v>0.74</v>
      </c>
      <c r="Y95" s="4">
        <f t="shared" ca="1" si="22"/>
        <v>0.88410999999999995</v>
      </c>
      <c r="Z95" s="4">
        <f t="shared" ca="1" si="23"/>
        <v>0.88427999999999995</v>
      </c>
      <c r="AA95" s="4">
        <f t="shared" ca="1" si="24"/>
        <v>0.88390000000000002</v>
      </c>
      <c r="AB95">
        <f t="shared" ca="1" si="25"/>
        <v>1</v>
      </c>
      <c r="AC95">
        <f t="shared" ca="1" si="26"/>
        <v>0</v>
      </c>
      <c r="AD95">
        <f t="shared" ca="1" si="27"/>
        <v>0</v>
      </c>
    </row>
    <row r="96" spans="1:30" x14ac:dyDescent="0.2">
      <c r="A96" t="s">
        <v>11</v>
      </c>
      <c r="B96" t="s">
        <v>4167</v>
      </c>
      <c r="C96" t="s">
        <v>31</v>
      </c>
      <c r="D96" t="s">
        <v>30</v>
      </c>
      <c r="E96" t="s">
        <v>4168</v>
      </c>
      <c r="F96" t="s">
        <v>4166</v>
      </c>
      <c r="G96">
        <v>0.89295000000000002</v>
      </c>
      <c r="H96">
        <v>0.89288999999999996</v>
      </c>
      <c r="J96">
        <v>1</v>
      </c>
      <c r="L96">
        <v>-1</v>
      </c>
      <c r="M96" t="s">
        <v>13</v>
      </c>
      <c r="N96">
        <f t="shared" si="18"/>
        <v>43600.630000000026</v>
      </c>
      <c r="O96">
        <f t="shared" si="17"/>
        <v>1</v>
      </c>
      <c r="U96" t="str">
        <f ca="1"/>
        <v>2025-06-23 18:08:10</v>
      </c>
      <c r="V96" s="4">
        <f t="shared" ca="1" si="19"/>
        <v>1</v>
      </c>
      <c r="W96" s="4">
        <f t="shared" ca="1" si="20"/>
        <v>1</v>
      </c>
      <c r="X96" s="4">
        <f t="shared" ca="1" si="21"/>
        <v>0.88</v>
      </c>
      <c r="Y96" s="4">
        <f t="shared" ca="1" si="22"/>
        <v>0.88388999999999995</v>
      </c>
      <c r="Z96" s="4">
        <f t="shared" ca="1" si="23"/>
        <v>0.88360000000000005</v>
      </c>
      <c r="AA96" s="4">
        <f t="shared" ca="1" si="24"/>
        <v>0.88360000000000005</v>
      </c>
      <c r="AB96">
        <f t="shared" ca="1" si="25"/>
        <v>0</v>
      </c>
      <c r="AC96">
        <f t="shared" ca="1" si="26"/>
        <v>1</v>
      </c>
      <c r="AD96">
        <f t="shared" ca="1" si="27"/>
        <v>0</v>
      </c>
    </row>
    <row r="97" spans="1:30" x14ac:dyDescent="0.2">
      <c r="A97" t="s">
        <v>11</v>
      </c>
      <c r="B97" t="s">
        <v>4169</v>
      </c>
      <c r="C97" t="s">
        <v>166</v>
      </c>
      <c r="D97" t="s">
        <v>30</v>
      </c>
      <c r="E97" t="s">
        <v>4170</v>
      </c>
      <c r="F97" t="s">
        <v>4166</v>
      </c>
      <c r="G97">
        <v>0.89283999999999997</v>
      </c>
      <c r="H97">
        <v>0.89288999999999996</v>
      </c>
      <c r="J97">
        <v>2</v>
      </c>
      <c r="L97">
        <v>1.84</v>
      </c>
      <c r="M97" t="s">
        <v>13</v>
      </c>
      <c r="N97">
        <f t="shared" si="18"/>
        <v>43599.710000000028</v>
      </c>
      <c r="O97">
        <f t="shared" si="17"/>
        <v>0</v>
      </c>
      <c r="U97" t="str">
        <f ca="1"/>
        <v>2025-06-23 17:57:08</v>
      </c>
      <c r="V97" s="4">
        <f t="shared" ca="1" si="19"/>
        <v>3</v>
      </c>
      <c r="W97" s="4">
        <f t="shared" ca="1" si="20"/>
        <v>7</v>
      </c>
      <c r="X97" s="4">
        <f t="shared" ca="1" si="21"/>
        <v>-7</v>
      </c>
      <c r="Y97" s="4">
        <f t="shared" ca="1" si="22"/>
        <v>0.88360000000000005</v>
      </c>
      <c r="Z97" s="4">
        <f t="shared" ca="1" si="23"/>
        <v>0.88329000000000002</v>
      </c>
      <c r="AA97" s="4">
        <f t="shared" ca="1" si="24"/>
        <v>0.88297000000000003</v>
      </c>
      <c r="AB97">
        <f t="shared" ca="1" si="25"/>
        <v>0</v>
      </c>
      <c r="AC97">
        <f t="shared" ca="1" si="26"/>
        <v>1</v>
      </c>
      <c r="AD97">
        <f t="shared" ca="1" si="27"/>
        <v>0</v>
      </c>
    </row>
    <row r="98" spans="1:30" x14ac:dyDescent="0.2">
      <c r="A98" t="s">
        <v>11</v>
      </c>
      <c r="B98" t="s">
        <v>4171</v>
      </c>
      <c r="C98" t="s">
        <v>171</v>
      </c>
      <c r="D98" t="s">
        <v>30</v>
      </c>
      <c r="E98" t="s">
        <v>4172</v>
      </c>
      <c r="F98" t="s">
        <v>4173</v>
      </c>
      <c r="G98">
        <v>0.89268000000000003</v>
      </c>
      <c r="H98">
        <v>0.89293999999999996</v>
      </c>
      <c r="J98">
        <v>1</v>
      </c>
      <c r="L98">
        <v>0.92</v>
      </c>
      <c r="M98" t="s">
        <v>13</v>
      </c>
      <c r="N98">
        <f t="shared" si="18"/>
        <v>43600.710000000028</v>
      </c>
      <c r="O98">
        <f t="shared" ref="O98:O129" si="28">IF(OR(AND(A364="call",J364=1,G364&lt;H364),AND(A364="put",J364=1,G364&gt;H364)),1,0)</f>
        <v>0</v>
      </c>
      <c r="U98" t="str">
        <f ca="1"/>
        <v>2025-06-23 17:45:30</v>
      </c>
      <c r="V98" s="4">
        <f t="shared" ca="1" si="19"/>
        <v>1</v>
      </c>
      <c r="W98" s="4">
        <f t="shared" ca="1" si="20"/>
        <v>1</v>
      </c>
      <c r="X98" s="4">
        <f t="shared" ca="1" si="21"/>
        <v>0.88</v>
      </c>
      <c r="Y98" s="4">
        <f t="shared" ca="1" si="22"/>
        <v>0.88310999999999995</v>
      </c>
      <c r="Z98" s="4">
        <f t="shared" ca="1" si="23"/>
        <v>0.88363999999999998</v>
      </c>
      <c r="AA98" s="4">
        <f t="shared" ca="1" si="24"/>
        <v>0.88363999999999998</v>
      </c>
      <c r="AB98">
        <f t="shared" ca="1" si="25"/>
        <v>0</v>
      </c>
      <c r="AC98">
        <f t="shared" ca="1" si="26"/>
        <v>0</v>
      </c>
      <c r="AD98">
        <f t="shared" ca="1" si="27"/>
        <v>1</v>
      </c>
    </row>
    <row r="99" spans="1:30" x14ac:dyDescent="0.2">
      <c r="A99" t="s">
        <v>14</v>
      </c>
      <c r="B99" t="s">
        <v>4174</v>
      </c>
      <c r="C99" t="s">
        <v>31</v>
      </c>
      <c r="D99" t="s">
        <v>2027</v>
      </c>
      <c r="E99" t="s">
        <v>4175</v>
      </c>
      <c r="F99" t="s">
        <v>4176</v>
      </c>
      <c r="G99">
        <v>105.68899999999999</v>
      </c>
      <c r="H99">
        <v>105.732</v>
      </c>
      <c r="J99">
        <v>1</v>
      </c>
      <c r="L99">
        <v>-1</v>
      </c>
      <c r="M99" t="s">
        <v>13</v>
      </c>
      <c r="N99">
        <f t="shared" ref="N99:N130" si="29">N98-L364</f>
        <v>43600.710000000028</v>
      </c>
      <c r="O99">
        <f t="shared" si="28"/>
        <v>0</v>
      </c>
      <c r="U99" t="str">
        <f ca="1"/>
        <v>2025-06-23 17:34:27</v>
      </c>
      <c r="V99" s="4">
        <f t="shared" ca="1" si="19"/>
        <v>1</v>
      </c>
      <c r="W99" s="4">
        <f t="shared" ca="1" si="20"/>
        <v>1</v>
      </c>
      <c r="X99" s="4">
        <f t="shared" ca="1" si="21"/>
        <v>0.88</v>
      </c>
      <c r="Y99" s="4">
        <f t="shared" ca="1" si="22"/>
        <v>0.88370000000000004</v>
      </c>
      <c r="Z99" s="4">
        <f t="shared" ca="1" si="23"/>
        <v>0.88368000000000002</v>
      </c>
      <c r="AA99" s="4">
        <f t="shared" ca="1" si="24"/>
        <v>0.88368000000000002</v>
      </c>
      <c r="AB99">
        <f t="shared" ca="1" si="25"/>
        <v>0</v>
      </c>
      <c r="AC99">
        <f t="shared" ca="1" si="26"/>
        <v>1</v>
      </c>
      <c r="AD99">
        <f t="shared" ca="1" si="27"/>
        <v>0</v>
      </c>
    </row>
    <row r="100" spans="1:30" x14ac:dyDescent="0.2">
      <c r="A100" t="s">
        <v>14</v>
      </c>
      <c r="B100" t="s">
        <v>4177</v>
      </c>
      <c r="C100" t="s">
        <v>163</v>
      </c>
      <c r="D100" t="s">
        <v>2027</v>
      </c>
      <c r="E100" t="s">
        <v>4178</v>
      </c>
      <c r="F100" t="s">
        <v>4179</v>
      </c>
      <c r="G100">
        <v>105.712</v>
      </c>
      <c r="H100">
        <v>105.68600000000001</v>
      </c>
      <c r="J100">
        <v>4</v>
      </c>
      <c r="L100">
        <v>3.56</v>
      </c>
      <c r="M100" t="s">
        <v>13</v>
      </c>
      <c r="N100">
        <f t="shared" si="29"/>
        <v>43602.710000000028</v>
      </c>
      <c r="O100">
        <f t="shared" si="28"/>
        <v>0</v>
      </c>
      <c r="U100" t="str">
        <f ca="1"/>
        <v>2025-06-23 17:23:24</v>
      </c>
      <c r="V100" s="4">
        <f t="shared" ca="1" si="19"/>
        <v>2</v>
      </c>
      <c r="W100" s="4">
        <f t="shared" ca="1" si="20"/>
        <v>3</v>
      </c>
      <c r="X100" s="4">
        <f t="shared" ca="1" si="21"/>
        <v>-3</v>
      </c>
      <c r="Y100" s="4">
        <f t="shared" ca="1" si="22"/>
        <v>0.88368000000000002</v>
      </c>
      <c r="Z100" s="4">
        <f t="shared" ca="1" si="23"/>
        <v>0.88363999999999998</v>
      </c>
      <c r="AA100" s="4">
        <f t="shared" ca="1" si="24"/>
        <v>0.88329999999999997</v>
      </c>
      <c r="AB100">
        <f t="shared" ca="1" si="25"/>
        <v>0</v>
      </c>
      <c r="AC100">
        <f t="shared" ca="1" si="26"/>
        <v>1</v>
      </c>
      <c r="AD100">
        <f t="shared" ca="1" si="27"/>
        <v>0</v>
      </c>
    </row>
    <row r="101" spans="1:30" x14ac:dyDescent="0.2">
      <c r="A101" t="s">
        <v>14</v>
      </c>
      <c r="B101" t="s">
        <v>4180</v>
      </c>
      <c r="C101" t="s">
        <v>31</v>
      </c>
      <c r="D101" t="s">
        <v>2027</v>
      </c>
      <c r="E101" t="s">
        <v>4181</v>
      </c>
      <c r="F101" t="s">
        <v>4179</v>
      </c>
      <c r="G101">
        <v>105.661</v>
      </c>
      <c r="H101">
        <v>105.68600000000001</v>
      </c>
      <c r="J101">
        <v>1</v>
      </c>
      <c r="L101">
        <v>-1</v>
      </c>
      <c r="M101" t="s">
        <v>13</v>
      </c>
      <c r="N101">
        <f t="shared" si="29"/>
        <v>43603.710000000028</v>
      </c>
      <c r="O101">
        <f t="shared" si="28"/>
        <v>0</v>
      </c>
      <c r="U101" t="str">
        <f ca="1"/>
        <v>2025-06-23 17:12:21</v>
      </c>
      <c r="V101" s="4">
        <f t="shared" ref="V101:V164" ca="1" si="30">COUNTIF(INDIRECT($Q$5),U101)</f>
        <v>1</v>
      </c>
      <c r="W101" s="4">
        <f t="shared" ref="W101:W164" ca="1" si="31">SUMIF(INDIRECT($Q$5),U101,INDIRECT($Q$6))</f>
        <v>1</v>
      </c>
      <c r="X101" s="4">
        <f t="shared" ref="X101:X164" ca="1" si="32">SUMIF(INDIRECT($Q$5),U101,INDIRECT($Q$7))</f>
        <v>-1</v>
      </c>
      <c r="Y101" s="4">
        <f t="shared" ca="1" si="22"/>
        <v>0.88331000000000004</v>
      </c>
      <c r="Z101" s="4">
        <f t="shared" ca="1" si="23"/>
        <v>0.88348000000000004</v>
      </c>
      <c r="AA101" s="4">
        <f t="shared" ca="1" si="24"/>
        <v>0.88348000000000004</v>
      </c>
      <c r="AB101">
        <f t="shared" ref="AB101:AB164" ca="1" si="33">IF(AND(Z101&gt;Y101,Y101&gt;AA101), 1,0)</f>
        <v>0</v>
      </c>
      <c r="AC101">
        <f t="shared" ref="AC101:AC164" ca="1" si="34">IF(Y101&gt;Z101,1,0)</f>
        <v>0</v>
      </c>
      <c r="AD101">
        <f t="shared" ref="AD101:AD164" ca="1" si="35">IF(Y101&lt;AA101,1,0)</f>
        <v>1</v>
      </c>
    </row>
    <row r="102" spans="1:30" x14ac:dyDescent="0.2">
      <c r="A102" t="s">
        <v>14</v>
      </c>
      <c r="B102" t="s">
        <v>4182</v>
      </c>
      <c r="C102" t="s">
        <v>168</v>
      </c>
      <c r="D102" t="s">
        <v>2027</v>
      </c>
      <c r="E102" t="s">
        <v>4183</v>
      </c>
      <c r="F102" t="s">
        <v>4179</v>
      </c>
      <c r="G102">
        <v>105.68600000000001</v>
      </c>
      <c r="H102">
        <v>105.68600000000001</v>
      </c>
      <c r="J102">
        <v>2</v>
      </c>
      <c r="L102">
        <v>0</v>
      </c>
      <c r="M102" t="s">
        <v>13</v>
      </c>
      <c r="N102">
        <f t="shared" si="29"/>
        <v>43600.030000000028</v>
      </c>
      <c r="O102">
        <f t="shared" si="28"/>
        <v>0</v>
      </c>
      <c r="U102" t="str">
        <f ca="1"/>
        <v>2025-06-23 17:01:18</v>
      </c>
      <c r="V102" s="4">
        <f t="shared" ca="1" si="30"/>
        <v>2</v>
      </c>
      <c r="W102" s="4">
        <f t="shared" ca="1" si="31"/>
        <v>3</v>
      </c>
      <c r="X102" s="4">
        <f t="shared" ca="1" si="32"/>
        <v>-3</v>
      </c>
      <c r="Y102" s="4">
        <f t="shared" ca="1" si="22"/>
        <v>0.88346999999999998</v>
      </c>
      <c r="Z102" s="4">
        <f t="shared" ca="1" si="23"/>
        <v>0.88341000000000003</v>
      </c>
      <c r="AA102" s="4">
        <f t="shared" ca="1" si="24"/>
        <v>0.88295000000000001</v>
      </c>
      <c r="AB102">
        <f t="shared" ca="1" si="33"/>
        <v>0</v>
      </c>
      <c r="AC102">
        <f t="shared" ca="1" si="34"/>
        <v>1</v>
      </c>
      <c r="AD102">
        <f t="shared" ca="1" si="35"/>
        <v>0</v>
      </c>
    </row>
    <row r="103" spans="1:30" x14ac:dyDescent="0.2">
      <c r="A103" t="s">
        <v>14</v>
      </c>
      <c r="B103" t="s">
        <v>4184</v>
      </c>
      <c r="C103" t="s">
        <v>31</v>
      </c>
      <c r="D103" t="s">
        <v>2027</v>
      </c>
      <c r="E103" t="s">
        <v>4185</v>
      </c>
      <c r="F103" t="s">
        <v>4186</v>
      </c>
      <c r="G103">
        <v>105.813</v>
      </c>
      <c r="H103">
        <v>105.654</v>
      </c>
      <c r="J103">
        <v>1</v>
      </c>
      <c r="L103">
        <v>0.89</v>
      </c>
      <c r="M103" t="s">
        <v>13</v>
      </c>
      <c r="N103">
        <f t="shared" si="29"/>
        <v>43602.030000000028</v>
      </c>
      <c r="O103">
        <f t="shared" si="28"/>
        <v>0</v>
      </c>
      <c r="U103" t="str">
        <f ca="1"/>
        <v>2025-06-23 16:50:16</v>
      </c>
      <c r="V103" s="4">
        <f t="shared" ca="1" si="30"/>
        <v>1</v>
      </c>
      <c r="W103" s="4">
        <f t="shared" ca="1" si="31"/>
        <v>1</v>
      </c>
      <c r="X103" s="4">
        <f t="shared" ca="1" si="32"/>
        <v>-1</v>
      </c>
      <c r="Y103" s="4">
        <f t="shared" ca="1" si="22"/>
        <v>0.88290999999999997</v>
      </c>
      <c r="Z103" s="4">
        <f t="shared" ca="1" si="23"/>
        <v>0.88293999999999995</v>
      </c>
      <c r="AA103" s="4">
        <f t="shared" ca="1" si="24"/>
        <v>0.88293999999999995</v>
      </c>
      <c r="AB103">
        <f t="shared" ca="1" si="33"/>
        <v>0</v>
      </c>
      <c r="AC103">
        <f t="shared" ca="1" si="34"/>
        <v>0</v>
      </c>
      <c r="AD103">
        <f t="shared" ca="1" si="35"/>
        <v>1</v>
      </c>
    </row>
    <row r="104" spans="1:30" x14ac:dyDescent="0.2">
      <c r="A104" t="s">
        <v>14</v>
      </c>
      <c r="B104" t="s">
        <v>4187</v>
      </c>
      <c r="C104" t="s">
        <v>3956</v>
      </c>
      <c r="D104" t="s">
        <v>2027</v>
      </c>
      <c r="E104" t="s">
        <v>4188</v>
      </c>
      <c r="F104" t="s">
        <v>4189</v>
      </c>
      <c r="G104">
        <v>105.83799999999999</v>
      </c>
      <c r="H104">
        <v>105.81399999999999</v>
      </c>
      <c r="J104">
        <v>2</v>
      </c>
      <c r="L104">
        <v>1.78</v>
      </c>
      <c r="M104" t="s">
        <v>13</v>
      </c>
      <c r="N104">
        <f t="shared" si="29"/>
        <v>43603.030000000028</v>
      </c>
      <c r="O104">
        <f t="shared" si="28"/>
        <v>0</v>
      </c>
      <c r="U104" t="str">
        <f ca="1"/>
        <v>2025-06-23 16:27:31</v>
      </c>
      <c r="V104" s="4">
        <f t="shared" ca="1" si="30"/>
        <v>1</v>
      </c>
      <c r="W104" s="4">
        <f t="shared" ca="1" si="31"/>
        <v>1</v>
      </c>
      <c r="X104" s="4">
        <f t="shared" ca="1" si="32"/>
        <v>0.76</v>
      </c>
      <c r="Y104" s="4">
        <f t="shared" ca="1" si="22"/>
        <v>0.52410999999999996</v>
      </c>
      <c r="Z104" s="4">
        <f t="shared" ca="1" si="23"/>
        <v>0.52397000000000005</v>
      </c>
      <c r="AA104" s="4">
        <f t="shared" ca="1" si="24"/>
        <v>0.52397000000000005</v>
      </c>
      <c r="AB104">
        <f t="shared" ca="1" si="33"/>
        <v>0</v>
      </c>
      <c r="AC104">
        <f t="shared" ca="1" si="34"/>
        <v>1</v>
      </c>
      <c r="AD104">
        <f t="shared" ca="1" si="35"/>
        <v>0</v>
      </c>
    </row>
    <row r="105" spans="1:30" x14ac:dyDescent="0.2">
      <c r="A105" t="s">
        <v>14</v>
      </c>
      <c r="B105" t="s">
        <v>4190</v>
      </c>
      <c r="C105" t="s">
        <v>31</v>
      </c>
      <c r="D105" t="s">
        <v>2027</v>
      </c>
      <c r="E105" t="s">
        <v>4191</v>
      </c>
      <c r="F105" t="s">
        <v>4189</v>
      </c>
      <c r="G105">
        <v>105.79600000000001</v>
      </c>
      <c r="H105">
        <v>105.81399999999999</v>
      </c>
      <c r="J105">
        <v>1</v>
      </c>
      <c r="L105">
        <v>-1</v>
      </c>
      <c r="M105" t="s">
        <v>13</v>
      </c>
      <c r="N105">
        <f t="shared" si="29"/>
        <v>43604.030000000028</v>
      </c>
      <c r="O105">
        <f t="shared" si="28"/>
        <v>0</v>
      </c>
      <c r="U105" t="str">
        <f ca="1"/>
        <v>2025-06-23 16:16:28</v>
      </c>
      <c r="V105" s="4">
        <f t="shared" ca="1" si="30"/>
        <v>1</v>
      </c>
      <c r="W105" s="4">
        <f t="shared" ca="1" si="31"/>
        <v>1</v>
      </c>
      <c r="X105" s="4">
        <f t="shared" ca="1" si="32"/>
        <v>0.85</v>
      </c>
      <c r="Y105" s="4">
        <f t="shared" ca="1" si="22"/>
        <v>0.52395000000000003</v>
      </c>
      <c r="Z105" s="4">
        <f t="shared" ca="1" si="23"/>
        <v>0.52354000000000001</v>
      </c>
      <c r="AA105" s="4">
        <f t="shared" ca="1" si="24"/>
        <v>0.52354000000000001</v>
      </c>
      <c r="AB105">
        <f t="shared" ca="1" si="33"/>
        <v>0</v>
      </c>
      <c r="AC105">
        <f t="shared" ca="1" si="34"/>
        <v>1</v>
      </c>
      <c r="AD105">
        <f t="shared" ca="1" si="35"/>
        <v>0</v>
      </c>
    </row>
    <row r="106" spans="1:30" x14ac:dyDescent="0.2">
      <c r="A106" t="s">
        <v>11</v>
      </c>
      <c r="B106" t="s">
        <v>4192</v>
      </c>
      <c r="C106" t="s">
        <v>31</v>
      </c>
      <c r="D106" t="s">
        <v>2027</v>
      </c>
      <c r="E106" t="s">
        <v>4193</v>
      </c>
      <c r="F106" t="s">
        <v>4194</v>
      </c>
      <c r="G106">
        <v>105.831</v>
      </c>
      <c r="H106">
        <v>105.804</v>
      </c>
      <c r="J106">
        <v>1</v>
      </c>
      <c r="L106">
        <v>-1</v>
      </c>
      <c r="M106" t="s">
        <v>13</v>
      </c>
      <c r="N106">
        <f t="shared" si="29"/>
        <v>43606.030000000028</v>
      </c>
      <c r="O106">
        <f t="shared" si="28"/>
        <v>0</v>
      </c>
      <c r="U106" t="str">
        <f ca="1"/>
        <v>2025-06-23 16:05:26</v>
      </c>
      <c r="V106" s="4">
        <f t="shared" ca="1" si="30"/>
        <v>1</v>
      </c>
      <c r="W106" s="4">
        <f t="shared" ca="1" si="31"/>
        <v>1</v>
      </c>
      <c r="X106" s="4">
        <f t="shared" ca="1" si="32"/>
        <v>0.86</v>
      </c>
      <c r="Y106" s="4">
        <f t="shared" ca="1" si="22"/>
        <v>0.52356000000000003</v>
      </c>
      <c r="Z106" s="4">
        <f t="shared" ca="1" si="23"/>
        <v>0.52310999999999996</v>
      </c>
      <c r="AA106" s="4">
        <f t="shared" ca="1" si="24"/>
        <v>0.52310999999999996</v>
      </c>
      <c r="AB106">
        <f t="shared" ca="1" si="33"/>
        <v>0</v>
      </c>
      <c r="AC106">
        <f t="shared" ca="1" si="34"/>
        <v>1</v>
      </c>
      <c r="AD106">
        <f t="shared" ca="1" si="35"/>
        <v>0</v>
      </c>
    </row>
    <row r="107" spans="1:30" x14ac:dyDescent="0.2">
      <c r="A107" t="s">
        <v>14</v>
      </c>
      <c r="B107" t="s">
        <v>4195</v>
      </c>
      <c r="C107" t="s">
        <v>176</v>
      </c>
      <c r="D107" t="s">
        <v>2027</v>
      </c>
      <c r="E107" t="s">
        <v>4196</v>
      </c>
      <c r="F107" t="s">
        <v>4197</v>
      </c>
      <c r="G107">
        <v>105.788</v>
      </c>
      <c r="H107">
        <v>105.825</v>
      </c>
      <c r="J107">
        <v>2</v>
      </c>
      <c r="L107">
        <v>-2</v>
      </c>
      <c r="M107" t="s">
        <v>13</v>
      </c>
      <c r="N107">
        <f t="shared" si="29"/>
        <v>43604.450000000026</v>
      </c>
      <c r="O107">
        <f t="shared" si="28"/>
        <v>0</v>
      </c>
      <c r="U107" t="str">
        <f ca="1"/>
        <v>2025-06-23 15:54:23</v>
      </c>
      <c r="V107" s="4">
        <f t="shared" ca="1" si="30"/>
        <v>1</v>
      </c>
      <c r="W107" s="4">
        <f t="shared" ca="1" si="31"/>
        <v>1</v>
      </c>
      <c r="X107" s="4">
        <f t="shared" ca="1" si="32"/>
        <v>0.86</v>
      </c>
      <c r="Y107" s="4">
        <f t="shared" ca="1" si="22"/>
        <v>0.52312000000000003</v>
      </c>
      <c r="Z107" s="4">
        <f t="shared" ca="1" si="23"/>
        <v>0.52288999999999997</v>
      </c>
      <c r="AA107" s="4">
        <f t="shared" ca="1" si="24"/>
        <v>0.52288999999999997</v>
      </c>
      <c r="AB107">
        <f t="shared" ca="1" si="33"/>
        <v>0</v>
      </c>
      <c r="AC107">
        <f t="shared" ca="1" si="34"/>
        <v>1</v>
      </c>
      <c r="AD107">
        <f t="shared" ca="1" si="35"/>
        <v>0</v>
      </c>
    </row>
    <row r="108" spans="1:30" x14ac:dyDescent="0.2">
      <c r="A108" t="s">
        <v>14</v>
      </c>
      <c r="B108" t="s">
        <v>4198</v>
      </c>
      <c r="C108" t="s">
        <v>4086</v>
      </c>
      <c r="D108" t="s">
        <v>2027</v>
      </c>
      <c r="E108" t="s">
        <v>4199</v>
      </c>
      <c r="F108" t="s">
        <v>4197</v>
      </c>
      <c r="G108">
        <v>105.84699999999999</v>
      </c>
      <c r="H108">
        <v>105.825</v>
      </c>
      <c r="J108">
        <v>8</v>
      </c>
      <c r="L108">
        <v>7.12</v>
      </c>
      <c r="M108" t="s">
        <v>13</v>
      </c>
      <c r="N108">
        <f t="shared" si="29"/>
        <v>43605.450000000026</v>
      </c>
      <c r="O108">
        <f t="shared" si="28"/>
        <v>1</v>
      </c>
      <c r="U108" t="str">
        <f ca="1"/>
        <v>2025-06-23 15:43:21</v>
      </c>
      <c r="V108" s="4">
        <f t="shared" ca="1" si="30"/>
        <v>1</v>
      </c>
      <c r="W108" s="4">
        <f t="shared" ca="1" si="31"/>
        <v>1</v>
      </c>
      <c r="X108" s="4">
        <f t="shared" ca="1" si="32"/>
        <v>-1</v>
      </c>
      <c r="Y108" s="4">
        <f t="shared" ca="1" si="22"/>
        <v>0.52290000000000003</v>
      </c>
      <c r="Z108" s="4">
        <f t="shared" ca="1" si="23"/>
        <v>0.52256000000000002</v>
      </c>
      <c r="AA108" s="4">
        <f t="shared" ca="1" si="24"/>
        <v>0.52256000000000002</v>
      </c>
      <c r="AB108">
        <f t="shared" ca="1" si="33"/>
        <v>0</v>
      </c>
      <c r="AC108">
        <f t="shared" ca="1" si="34"/>
        <v>1</v>
      </c>
      <c r="AD108">
        <f t="shared" ca="1" si="35"/>
        <v>0</v>
      </c>
    </row>
    <row r="109" spans="1:30" x14ac:dyDescent="0.2">
      <c r="A109" t="s">
        <v>14</v>
      </c>
      <c r="B109" t="s">
        <v>4200</v>
      </c>
      <c r="C109" t="s">
        <v>31</v>
      </c>
      <c r="D109" t="s">
        <v>2027</v>
      </c>
      <c r="E109" t="s">
        <v>4201</v>
      </c>
      <c r="F109" t="s">
        <v>4197</v>
      </c>
      <c r="G109">
        <v>105.76</v>
      </c>
      <c r="H109">
        <v>105.825</v>
      </c>
      <c r="J109">
        <v>1</v>
      </c>
      <c r="L109">
        <v>-1</v>
      </c>
      <c r="M109" t="s">
        <v>13</v>
      </c>
      <c r="N109">
        <f t="shared" si="29"/>
        <v>43604.640000000029</v>
      </c>
      <c r="O109">
        <f t="shared" si="28"/>
        <v>1</v>
      </c>
      <c r="U109" t="str">
        <f ca="1"/>
        <v>2025-06-23 15:31:43</v>
      </c>
      <c r="V109" s="4">
        <f t="shared" ca="1" si="30"/>
        <v>2</v>
      </c>
      <c r="W109" s="4">
        <f t="shared" ca="1" si="31"/>
        <v>3</v>
      </c>
      <c r="X109" s="4">
        <f t="shared" ca="1" si="32"/>
        <v>2.58</v>
      </c>
      <c r="Y109" s="4">
        <f t="shared" ca="1" si="22"/>
        <v>0.52253000000000005</v>
      </c>
      <c r="Z109" s="4">
        <f t="shared" ca="1" si="23"/>
        <v>0.52280000000000004</v>
      </c>
      <c r="AA109" s="4">
        <f t="shared" ca="1" si="24"/>
        <v>0.52273999999999998</v>
      </c>
      <c r="AB109">
        <f t="shared" ca="1" si="33"/>
        <v>0</v>
      </c>
      <c r="AC109">
        <f t="shared" ca="1" si="34"/>
        <v>0</v>
      </c>
      <c r="AD109">
        <f t="shared" ca="1" si="35"/>
        <v>1</v>
      </c>
    </row>
    <row r="110" spans="1:30" x14ac:dyDescent="0.2">
      <c r="A110" t="s">
        <v>14</v>
      </c>
      <c r="B110" t="s">
        <v>4202</v>
      </c>
      <c r="C110" t="s">
        <v>2046</v>
      </c>
      <c r="D110" t="s">
        <v>2027</v>
      </c>
      <c r="E110" t="s">
        <v>4203</v>
      </c>
      <c r="F110" t="s">
        <v>4197</v>
      </c>
      <c r="G110">
        <v>105.813</v>
      </c>
      <c r="H110">
        <v>105.825</v>
      </c>
      <c r="J110">
        <v>4</v>
      </c>
      <c r="L110">
        <v>-4</v>
      </c>
      <c r="M110" t="s">
        <v>13</v>
      </c>
      <c r="N110">
        <f t="shared" si="29"/>
        <v>43603.760000000031</v>
      </c>
      <c r="O110">
        <f t="shared" si="28"/>
        <v>1</v>
      </c>
      <c r="U110" t="str">
        <f ca="1"/>
        <v>2025-06-23 15:20:40</v>
      </c>
      <c r="V110" s="4">
        <f t="shared" ca="1" si="30"/>
        <v>2</v>
      </c>
      <c r="W110" s="4">
        <f t="shared" ca="1" si="31"/>
        <v>3</v>
      </c>
      <c r="X110" s="4">
        <f t="shared" ca="1" si="32"/>
        <v>-3</v>
      </c>
      <c r="Y110" s="4">
        <f t="shared" ca="1" si="22"/>
        <v>0.52276</v>
      </c>
      <c r="Z110" s="4">
        <f t="shared" ca="1" si="23"/>
        <v>0.52320999999999995</v>
      </c>
      <c r="AA110" s="4">
        <f t="shared" ca="1" si="24"/>
        <v>0.52295000000000003</v>
      </c>
      <c r="AB110">
        <f t="shared" ca="1" si="33"/>
        <v>0</v>
      </c>
      <c r="AC110">
        <f t="shared" ca="1" si="34"/>
        <v>0</v>
      </c>
      <c r="AD110">
        <f t="shared" ca="1" si="35"/>
        <v>1</v>
      </c>
    </row>
    <row r="111" spans="1:30" x14ac:dyDescent="0.2">
      <c r="A111" t="s">
        <v>11</v>
      </c>
      <c r="B111" t="s">
        <v>4204</v>
      </c>
      <c r="C111" t="s">
        <v>31</v>
      </c>
      <c r="D111" t="s">
        <v>2027</v>
      </c>
      <c r="E111" t="s">
        <v>4205</v>
      </c>
      <c r="F111" t="s">
        <v>4206</v>
      </c>
      <c r="G111">
        <v>105.774</v>
      </c>
      <c r="H111">
        <v>105.759</v>
      </c>
      <c r="J111">
        <v>1</v>
      </c>
      <c r="L111">
        <v>-1</v>
      </c>
      <c r="M111" t="s">
        <v>13</v>
      </c>
      <c r="N111">
        <f t="shared" si="29"/>
        <v>43602.840000000033</v>
      </c>
      <c r="O111">
        <f t="shared" si="28"/>
        <v>0</v>
      </c>
      <c r="U111" t="str">
        <f ca="1"/>
        <v>2025-06-23 15:09:38</v>
      </c>
      <c r="V111" s="4">
        <f t="shared" ca="1" si="30"/>
        <v>1</v>
      </c>
      <c r="W111" s="4">
        <f t="shared" ca="1" si="31"/>
        <v>1</v>
      </c>
      <c r="X111" s="4">
        <f t="shared" ca="1" si="32"/>
        <v>0.92</v>
      </c>
      <c r="Y111" s="4">
        <f t="shared" ca="1" si="22"/>
        <v>0.52324000000000004</v>
      </c>
      <c r="Z111" s="4">
        <f t="shared" ca="1" si="23"/>
        <v>0.52280000000000004</v>
      </c>
      <c r="AA111" s="4">
        <f t="shared" ca="1" si="24"/>
        <v>0.52280000000000004</v>
      </c>
      <c r="AB111">
        <f t="shared" ca="1" si="33"/>
        <v>0</v>
      </c>
      <c r="AC111">
        <f t="shared" ca="1" si="34"/>
        <v>1</v>
      </c>
      <c r="AD111">
        <f t="shared" ca="1" si="35"/>
        <v>0</v>
      </c>
    </row>
    <row r="112" spans="1:30" x14ac:dyDescent="0.2">
      <c r="A112" t="s">
        <v>11</v>
      </c>
      <c r="B112" t="s">
        <v>4207</v>
      </c>
      <c r="C112" t="s">
        <v>170</v>
      </c>
      <c r="D112" t="s">
        <v>2027</v>
      </c>
      <c r="E112" t="s">
        <v>4208</v>
      </c>
      <c r="F112" t="s">
        <v>4206</v>
      </c>
      <c r="G112">
        <v>105.758</v>
      </c>
      <c r="H112">
        <v>105.759</v>
      </c>
      <c r="J112">
        <v>2</v>
      </c>
      <c r="L112">
        <v>1.84</v>
      </c>
      <c r="M112" t="s">
        <v>13</v>
      </c>
      <c r="N112">
        <f t="shared" si="29"/>
        <v>43603.840000000033</v>
      </c>
      <c r="O112">
        <f t="shared" si="28"/>
        <v>0</v>
      </c>
      <c r="U112" t="str">
        <f ca="1"/>
        <v>2025-06-23 14:58:35</v>
      </c>
      <c r="V112" s="4">
        <f t="shared" ca="1" si="30"/>
        <v>1</v>
      </c>
      <c r="W112" s="4">
        <f t="shared" ca="1" si="31"/>
        <v>1</v>
      </c>
      <c r="X112" s="4">
        <f t="shared" ca="1" si="32"/>
        <v>0.92</v>
      </c>
      <c r="Y112" s="4">
        <f t="shared" ca="1" si="22"/>
        <v>0.52281</v>
      </c>
      <c r="Z112" s="4">
        <f t="shared" ca="1" si="23"/>
        <v>0.52266999999999997</v>
      </c>
      <c r="AA112" s="4">
        <f t="shared" ca="1" si="24"/>
        <v>0.52266999999999997</v>
      </c>
      <c r="AB112">
        <f t="shared" ca="1" si="33"/>
        <v>0</v>
      </c>
      <c r="AC112">
        <f t="shared" ca="1" si="34"/>
        <v>1</v>
      </c>
      <c r="AD112">
        <f t="shared" ca="1" si="35"/>
        <v>0</v>
      </c>
    </row>
    <row r="113" spans="1:30" x14ac:dyDescent="0.2">
      <c r="A113" t="s">
        <v>14</v>
      </c>
      <c r="B113" t="s">
        <v>4209</v>
      </c>
      <c r="C113" t="s">
        <v>31</v>
      </c>
      <c r="D113" t="s">
        <v>4119</v>
      </c>
      <c r="E113" t="s">
        <v>4210</v>
      </c>
      <c r="F113" t="s">
        <v>4211</v>
      </c>
      <c r="G113">
        <v>0.65</v>
      </c>
      <c r="H113">
        <v>0.65005000000000002</v>
      </c>
      <c r="J113">
        <v>1</v>
      </c>
      <c r="L113">
        <v>-1</v>
      </c>
      <c r="M113" t="s">
        <v>13</v>
      </c>
      <c r="N113">
        <f t="shared" si="29"/>
        <v>43605.840000000033</v>
      </c>
      <c r="O113">
        <f t="shared" si="28"/>
        <v>0</v>
      </c>
      <c r="U113" t="str">
        <f ca="1"/>
        <v>2025-06-23 14:47:32</v>
      </c>
      <c r="V113" s="4">
        <f t="shared" ca="1" si="30"/>
        <v>1</v>
      </c>
      <c r="W113" s="4">
        <f t="shared" ca="1" si="31"/>
        <v>1</v>
      </c>
      <c r="X113" s="4">
        <f t="shared" ca="1" si="32"/>
        <v>-1</v>
      </c>
      <c r="Y113" s="4">
        <f t="shared" ca="1" si="22"/>
        <v>0.52266000000000001</v>
      </c>
      <c r="Z113" s="4">
        <f t="shared" ca="1" si="23"/>
        <v>0.52256999999999998</v>
      </c>
      <c r="AA113" s="4">
        <f t="shared" ca="1" si="24"/>
        <v>0.52256999999999998</v>
      </c>
      <c r="AB113">
        <f t="shared" ca="1" si="33"/>
        <v>0</v>
      </c>
      <c r="AC113">
        <f t="shared" ca="1" si="34"/>
        <v>1</v>
      </c>
      <c r="AD113">
        <f t="shared" ca="1" si="35"/>
        <v>0</v>
      </c>
    </row>
    <row r="114" spans="1:30" x14ac:dyDescent="0.2">
      <c r="A114" t="s">
        <v>11</v>
      </c>
      <c r="B114" t="s">
        <v>4212</v>
      </c>
      <c r="C114" t="s">
        <v>64</v>
      </c>
      <c r="D114" t="s">
        <v>4213</v>
      </c>
      <c r="E114" t="s">
        <v>4214</v>
      </c>
      <c r="F114" t="s">
        <v>4215</v>
      </c>
      <c r="G114">
        <v>0.5272</v>
      </c>
      <c r="H114">
        <v>0.52732999999999997</v>
      </c>
      <c r="J114">
        <v>2</v>
      </c>
      <c r="L114">
        <v>1.48</v>
      </c>
      <c r="M114" t="s">
        <v>13</v>
      </c>
      <c r="N114">
        <f t="shared" si="29"/>
        <v>43603.72000000003</v>
      </c>
      <c r="O114">
        <f t="shared" si="28"/>
        <v>0</v>
      </c>
      <c r="U114" t="str">
        <f ca="1"/>
        <v>2025-06-23 14:36:30</v>
      </c>
      <c r="V114" s="4">
        <f t="shared" ca="1" si="30"/>
        <v>1</v>
      </c>
      <c r="W114" s="4">
        <f t="shared" ca="1" si="31"/>
        <v>1</v>
      </c>
      <c r="X114" s="4">
        <f t="shared" ca="1" si="32"/>
        <v>0.92</v>
      </c>
      <c r="Y114" s="4">
        <f t="shared" ca="1" si="22"/>
        <v>0.52256000000000002</v>
      </c>
      <c r="Z114" s="4">
        <f t="shared" ca="1" si="23"/>
        <v>0.52278000000000002</v>
      </c>
      <c r="AA114" s="4">
        <f t="shared" ca="1" si="24"/>
        <v>0.52278000000000002</v>
      </c>
      <c r="AB114">
        <f t="shared" ca="1" si="33"/>
        <v>0</v>
      </c>
      <c r="AC114">
        <f t="shared" ca="1" si="34"/>
        <v>0</v>
      </c>
      <c r="AD114">
        <f t="shared" ca="1" si="35"/>
        <v>1</v>
      </c>
    </row>
    <row r="115" spans="1:30" x14ac:dyDescent="0.2">
      <c r="A115" t="s">
        <v>11</v>
      </c>
      <c r="B115" t="s">
        <v>4216</v>
      </c>
      <c r="C115" t="s">
        <v>31</v>
      </c>
      <c r="D115" t="s">
        <v>4213</v>
      </c>
      <c r="E115" t="s">
        <v>4217</v>
      </c>
      <c r="F115" t="s">
        <v>4215</v>
      </c>
      <c r="G115">
        <v>0.52734000000000003</v>
      </c>
      <c r="H115">
        <v>0.52732999999999997</v>
      </c>
      <c r="J115">
        <v>1</v>
      </c>
      <c r="L115">
        <v>-1</v>
      </c>
      <c r="M115" t="s">
        <v>13</v>
      </c>
      <c r="N115">
        <f t="shared" si="29"/>
        <v>43602.140000000029</v>
      </c>
      <c r="O115">
        <f t="shared" si="28"/>
        <v>0</v>
      </c>
      <c r="U115" t="str">
        <f ca="1"/>
        <v>2025-06-23 14:24:55</v>
      </c>
      <c r="V115" s="4">
        <f t="shared" ca="1" si="30"/>
        <v>1</v>
      </c>
      <c r="W115" s="4">
        <f t="shared" ca="1" si="31"/>
        <v>1</v>
      </c>
      <c r="X115" s="4">
        <f t="shared" ca="1" si="32"/>
        <v>-1</v>
      </c>
      <c r="Y115" s="4">
        <f t="shared" ca="1" si="22"/>
        <v>0.52271999999999996</v>
      </c>
      <c r="Z115" s="4">
        <f t="shared" ca="1" si="23"/>
        <v>0.52278999999999998</v>
      </c>
      <c r="AA115" s="4">
        <f t="shared" ca="1" si="24"/>
        <v>0.52278999999999998</v>
      </c>
      <c r="AB115">
        <f t="shared" ca="1" si="33"/>
        <v>0</v>
      </c>
      <c r="AC115">
        <f t="shared" ca="1" si="34"/>
        <v>0</v>
      </c>
      <c r="AD115">
        <f t="shared" ca="1" si="35"/>
        <v>1</v>
      </c>
    </row>
    <row r="116" spans="1:30" x14ac:dyDescent="0.2">
      <c r="A116" t="s">
        <v>14</v>
      </c>
      <c r="B116" t="s">
        <v>4218</v>
      </c>
      <c r="C116" t="s">
        <v>31</v>
      </c>
      <c r="D116" t="s">
        <v>4213</v>
      </c>
      <c r="E116" t="s">
        <v>4219</v>
      </c>
      <c r="F116" t="s">
        <v>4220</v>
      </c>
      <c r="G116">
        <v>0.52712999999999999</v>
      </c>
      <c r="H116">
        <v>0.52737000000000001</v>
      </c>
      <c r="J116">
        <v>1</v>
      </c>
      <c r="L116">
        <v>-1</v>
      </c>
      <c r="M116" t="s">
        <v>13</v>
      </c>
      <c r="N116">
        <f t="shared" si="29"/>
        <v>43603.140000000029</v>
      </c>
      <c r="O116">
        <f t="shared" si="28"/>
        <v>0</v>
      </c>
      <c r="U116" t="str">
        <f ca="1"/>
        <v>2025-06-23 14:02:47</v>
      </c>
      <c r="V116" s="4">
        <f t="shared" ca="1" si="30"/>
        <v>4</v>
      </c>
      <c r="W116" s="4">
        <f t="shared" ca="1" si="31"/>
        <v>15</v>
      </c>
      <c r="X116" s="4">
        <f t="shared" ca="1" si="32"/>
        <v>-15</v>
      </c>
      <c r="Y116" s="4">
        <f t="shared" ca="1" si="22"/>
        <v>0.88029999999999997</v>
      </c>
      <c r="Z116" s="4">
        <f t="shared" ca="1" si="23"/>
        <v>0.88010999999999995</v>
      </c>
      <c r="AA116" s="4">
        <f t="shared" ca="1" si="24"/>
        <v>0.87916000000000005</v>
      </c>
      <c r="AB116">
        <f t="shared" ca="1" si="33"/>
        <v>0</v>
      </c>
      <c r="AC116">
        <f t="shared" ca="1" si="34"/>
        <v>1</v>
      </c>
      <c r="AD116">
        <f t="shared" ca="1" si="35"/>
        <v>0</v>
      </c>
    </row>
    <row r="117" spans="1:30" x14ac:dyDescent="0.2">
      <c r="A117" t="s">
        <v>14</v>
      </c>
      <c r="B117" t="s">
        <v>4221</v>
      </c>
      <c r="C117" t="s">
        <v>191</v>
      </c>
      <c r="D117" t="s">
        <v>4213</v>
      </c>
      <c r="E117" t="s">
        <v>4222</v>
      </c>
      <c r="F117" t="s">
        <v>4220</v>
      </c>
      <c r="G117">
        <v>0.52741000000000005</v>
      </c>
      <c r="H117">
        <v>0.52737000000000001</v>
      </c>
      <c r="J117">
        <v>2</v>
      </c>
      <c r="L117">
        <v>1.62</v>
      </c>
      <c r="M117" t="s">
        <v>13</v>
      </c>
      <c r="N117">
        <f t="shared" si="29"/>
        <v>43604.140000000029</v>
      </c>
      <c r="O117">
        <f t="shared" si="28"/>
        <v>0</v>
      </c>
      <c r="U117" t="str">
        <f ca="1"/>
        <v>2025-06-23 13:51:45</v>
      </c>
      <c r="V117" s="4">
        <f t="shared" ca="1" si="30"/>
        <v>3</v>
      </c>
      <c r="W117" s="4">
        <f t="shared" ca="1" si="31"/>
        <v>7</v>
      </c>
      <c r="X117" s="4">
        <f t="shared" ca="1" si="32"/>
        <v>3.58</v>
      </c>
      <c r="Y117" s="4">
        <f t="shared" ca="1" si="22"/>
        <v>0.87917999999999996</v>
      </c>
      <c r="Z117" s="4">
        <f t="shared" ca="1" si="23"/>
        <v>0.87946000000000002</v>
      </c>
      <c r="AA117" s="4">
        <f t="shared" ca="1" si="24"/>
        <v>0.87902000000000002</v>
      </c>
      <c r="AB117">
        <f t="shared" ca="1" si="33"/>
        <v>1</v>
      </c>
      <c r="AC117">
        <f t="shared" ca="1" si="34"/>
        <v>0</v>
      </c>
      <c r="AD117">
        <f t="shared" ca="1" si="35"/>
        <v>0</v>
      </c>
    </row>
    <row r="118" spans="1:30" x14ac:dyDescent="0.2">
      <c r="A118" t="s">
        <v>11</v>
      </c>
      <c r="B118" t="s">
        <v>4223</v>
      </c>
      <c r="C118" t="s">
        <v>171</v>
      </c>
      <c r="D118" t="s">
        <v>4213</v>
      </c>
      <c r="E118" t="s">
        <v>4224</v>
      </c>
      <c r="F118" t="s">
        <v>4225</v>
      </c>
      <c r="G118">
        <v>0.52753000000000005</v>
      </c>
      <c r="H118">
        <v>0.52715999999999996</v>
      </c>
      <c r="J118">
        <v>1</v>
      </c>
      <c r="L118">
        <v>-1</v>
      </c>
      <c r="M118" t="s">
        <v>13</v>
      </c>
      <c r="N118">
        <f t="shared" si="29"/>
        <v>43606.140000000029</v>
      </c>
      <c r="O118">
        <f t="shared" si="28"/>
        <v>0</v>
      </c>
      <c r="U118" t="str">
        <f ca="1"/>
        <v>2025-06-23 13:40:42</v>
      </c>
      <c r="V118" s="4">
        <f t="shared" ca="1" si="30"/>
        <v>2</v>
      </c>
      <c r="W118" s="4">
        <f t="shared" ca="1" si="31"/>
        <v>3</v>
      </c>
      <c r="X118" s="4">
        <f t="shared" ca="1" si="32"/>
        <v>-3</v>
      </c>
      <c r="Y118" s="4">
        <f t="shared" ca="1" si="22"/>
        <v>0.87902000000000002</v>
      </c>
      <c r="Z118" s="4">
        <f t="shared" ca="1" si="23"/>
        <v>0.87944999999999995</v>
      </c>
      <c r="AA118" s="4">
        <f t="shared" ca="1" si="24"/>
        <v>0.87909999999999999</v>
      </c>
      <c r="AB118">
        <f t="shared" ca="1" si="33"/>
        <v>0</v>
      </c>
      <c r="AC118">
        <f t="shared" ca="1" si="34"/>
        <v>0</v>
      </c>
      <c r="AD118">
        <f t="shared" ca="1" si="35"/>
        <v>1</v>
      </c>
    </row>
    <row r="119" spans="1:30" x14ac:dyDescent="0.2">
      <c r="A119" t="s">
        <v>11</v>
      </c>
      <c r="B119" t="s">
        <v>4226</v>
      </c>
      <c r="C119" t="s">
        <v>4227</v>
      </c>
      <c r="D119" t="s">
        <v>4213</v>
      </c>
      <c r="E119" t="s">
        <v>4228</v>
      </c>
      <c r="F119" t="s">
        <v>4225</v>
      </c>
      <c r="G119">
        <v>0.52722999999999998</v>
      </c>
      <c r="H119">
        <v>0.52715999999999996</v>
      </c>
      <c r="J119">
        <v>2</v>
      </c>
      <c r="L119">
        <v>-2</v>
      </c>
      <c r="M119" t="s">
        <v>13</v>
      </c>
      <c r="N119">
        <f t="shared" si="29"/>
        <v>43607.140000000029</v>
      </c>
      <c r="O119">
        <f t="shared" si="28"/>
        <v>0</v>
      </c>
      <c r="U119" t="str">
        <f ca="1"/>
        <v>2025-06-23 13:29:39</v>
      </c>
      <c r="V119" s="4">
        <f t="shared" ca="1" si="30"/>
        <v>4</v>
      </c>
      <c r="W119" s="4">
        <f t="shared" ca="1" si="31"/>
        <v>15</v>
      </c>
      <c r="X119" s="4">
        <f t="shared" ca="1" si="32"/>
        <v>7.1999999999999993</v>
      </c>
      <c r="Y119" s="4">
        <f t="shared" ca="1" si="22"/>
        <v>0.87941000000000003</v>
      </c>
      <c r="Z119" s="4">
        <f t="shared" ca="1" si="23"/>
        <v>0.87948000000000004</v>
      </c>
      <c r="AA119" s="4">
        <f t="shared" ca="1" si="24"/>
        <v>0.87922999999999996</v>
      </c>
      <c r="AB119">
        <f t="shared" ca="1" si="33"/>
        <v>1</v>
      </c>
      <c r="AC119">
        <f t="shared" ca="1" si="34"/>
        <v>0</v>
      </c>
      <c r="AD119">
        <f t="shared" ca="1" si="35"/>
        <v>0</v>
      </c>
    </row>
    <row r="120" spans="1:30" x14ac:dyDescent="0.2">
      <c r="A120" t="s">
        <v>14</v>
      </c>
      <c r="B120" t="s">
        <v>4229</v>
      </c>
      <c r="C120" t="s">
        <v>98</v>
      </c>
      <c r="D120" t="s">
        <v>2027</v>
      </c>
      <c r="E120" t="s">
        <v>4230</v>
      </c>
      <c r="F120" t="s">
        <v>4231</v>
      </c>
      <c r="G120">
        <v>105.806</v>
      </c>
      <c r="H120">
        <v>105.78400000000001</v>
      </c>
      <c r="J120">
        <v>4</v>
      </c>
      <c r="L120">
        <v>2.52</v>
      </c>
      <c r="M120" t="s">
        <v>13</v>
      </c>
      <c r="N120">
        <f t="shared" si="29"/>
        <v>43607.140000000029</v>
      </c>
      <c r="O120">
        <f t="shared" si="28"/>
        <v>0</v>
      </c>
      <c r="U120" t="str">
        <f ca="1"/>
        <v>2025-06-23 13:18:04</v>
      </c>
      <c r="V120" s="4">
        <f t="shared" ca="1" si="30"/>
        <v>3</v>
      </c>
      <c r="W120" s="4">
        <f t="shared" ca="1" si="31"/>
        <v>7</v>
      </c>
      <c r="X120" s="4">
        <f t="shared" ca="1" si="32"/>
        <v>0.68000000000000016</v>
      </c>
      <c r="Y120" s="4">
        <f t="shared" ca="1" si="22"/>
        <v>0.87956999999999996</v>
      </c>
      <c r="Z120" s="4">
        <f t="shared" ca="1" si="23"/>
        <v>0.87963999999999998</v>
      </c>
      <c r="AA120" s="4">
        <f t="shared" ca="1" si="24"/>
        <v>0.87929000000000002</v>
      </c>
      <c r="AB120">
        <f t="shared" ca="1" si="33"/>
        <v>1</v>
      </c>
      <c r="AC120">
        <f t="shared" ca="1" si="34"/>
        <v>0</v>
      </c>
      <c r="AD120">
        <f t="shared" ca="1" si="35"/>
        <v>0</v>
      </c>
    </row>
    <row r="121" spans="1:30" x14ac:dyDescent="0.2">
      <c r="A121" t="s">
        <v>14</v>
      </c>
      <c r="B121" t="s">
        <v>4232</v>
      </c>
      <c r="C121" t="s">
        <v>32</v>
      </c>
      <c r="D121" t="s">
        <v>2027</v>
      </c>
      <c r="E121" t="s">
        <v>4233</v>
      </c>
      <c r="F121" t="s">
        <v>4231</v>
      </c>
      <c r="G121">
        <v>105.738</v>
      </c>
      <c r="H121">
        <v>105.78400000000001</v>
      </c>
      <c r="J121">
        <v>1</v>
      </c>
      <c r="L121">
        <v>-1</v>
      </c>
      <c r="M121" t="s">
        <v>13</v>
      </c>
      <c r="N121">
        <f t="shared" si="29"/>
        <v>43605.560000000027</v>
      </c>
      <c r="O121">
        <f t="shared" si="28"/>
        <v>0</v>
      </c>
      <c r="U121" t="str">
        <f ca="1"/>
        <v>2025-06-23 13:07:02</v>
      </c>
      <c r="V121" s="4">
        <f t="shared" ca="1" si="30"/>
        <v>1</v>
      </c>
      <c r="W121" s="4">
        <f t="shared" ca="1" si="31"/>
        <v>1</v>
      </c>
      <c r="X121" s="4">
        <f t="shared" ca="1" si="32"/>
        <v>0.92</v>
      </c>
      <c r="Y121" s="4">
        <f t="shared" ca="1" si="22"/>
        <v>0.87934000000000001</v>
      </c>
      <c r="Z121" s="4">
        <f t="shared" ca="1" si="23"/>
        <v>0.87973999999999997</v>
      </c>
      <c r="AA121" s="4">
        <f t="shared" ca="1" si="24"/>
        <v>0.87973999999999997</v>
      </c>
      <c r="AB121">
        <f t="shared" ca="1" si="33"/>
        <v>0</v>
      </c>
      <c r="AC121">
        <f t="shared" ca="1" si="34"/>
        <v>0</v>
      </c>
      <c r="AD121">
        <f t="shared" ca="1" si="35"/>
        <v>1</v>
      </c>
    </row>
    <row r="122" spans="1:30" x14ac:dyDescent="0.2">
      <c r="A122" t="s">
        <v>14</v>
      </c>
      <c r="B122" t="s">
        <v>4234</v>
      </c>
      <c r="C122" t="s">
        <v>190</v>
      </c>
      <c r="D122" t="s">
        <v>2027</v>
      </c>
      <c r="E122" t="s">
        <v>4235</v>
      </c>
      <c r="F122" t="s">
        <v>4231</v>
      </c>
      <c r="G122">
        <v>105.776</v>
      </c>
      <c r="H122">
        <v>105.78400000000001</v>
      </c>
      <c r="J122">
        <v>2</v>
      </c>
      <c r="L122">
        <v>-2</v>
      </c>
      <c r="M122" t="s">
        <v>13</v>
      </c>
      <c r="N122">
        <f t="shared" si="29"/>
        <v>43606.560000000027</v>
      </c>
      <c r="O122">
        <f t="shared" si="28"/>
        <v>0</v>
      </c>
      <c r="U122" t="str">
        <f ca="1"/>
        <v>2025-06-23 12:55:59</v>
      </c>
      <c r="V122" s="4">
        <f t="shared" ca="1" si="30"/>
        <v>2</v>
      </c>
      <c r="W122" s="4">
        <f t="shared" ca="1" si="31"/>
        <v>3</v>
      </c>
      <c r="X122" s="4">
        <f t="shared" ca="1" si="32"/>
        <v>-3</v>
      </c>
      <c r="Y122" s="4">
        <f t="shared" ca="1" si="22"/>
        <v>0.87975999999999999</v>
      </c>
      <c r="Z122" s="4">
        <f t="shared" ca="1" si="23"/>
        <v>0.88014000000000003</v>
      </c>
      <c r="AA122" s="4">
        <f t="shared" ca="1" si="24"/>
        <v>0.87978999999999996</v>
      </c>
      <c r="AB122">
        <f t="shared" ca="1" si="33"/>
        <v>0</v>
      </c>
      <c r="AC122">
        <f t="shared" ca="1" si="34"/>
        <v>0</v>
      </c>
      <c r="AD122">
        <f t="shared" ca="1" si="35"/>
        <v>1</v>
      </c>
    </row>
    <row r="123" spans="1:30" x14ac:dyDescent="0.2">
      <c r="A123" t="s">
        <v>14</v>
      </c>
      <c r="B123" t="s">
        <v>4236</v>
      </c>
      <c r="C123" t="s">
        <v>32</v>
      </c>
      <c r="D123" t="s">
        <v>2027</v>
      </c>
      <c r="E123" t="s">
        <v>4237</v>
      </c>
      <c r="F123" t="s">
        <v>4238</v>
      </c>
      <c r="G123">
        <v>105.774</v>
      </c>
      <c r="H123">
        <v>105.738</v>
      </c>
      <c r="J123">
        <v>1</v>
      </c>
      <c r="L123">
        <v>0.9</v>
      </c>
      <c r="M123" t="s">
        <v>13</v>
      </c>
      <c r="N123">
        <f t="shared" si="29"/>
        <v>43604.980000000025</v>
      </c>
      <c r="O123">
        <f t="shared" si="28"/>
        <v>0</v>
      </c>
      <c r="U123" t="str">
        <f ca="1"/>
        <v>2025-06-23 12:44:56</v>
      </c>
      <c r="V123" s="4">
        <f t="shared" ca="1" si="30"/>
        <v>1</v>
      </c>
      <c r="W123" s="4">
        <f t="shared" ca="1" si="31"/>
        <v>1</v>
      </c>
      <c r="X123" s="4">
        <f t="shared" ca="1" si="32"/>
        <v>0.92</v>
      </c>
      <c r="Y123" s="4">
        <f t="shared" ca="1" si="22"/>
        <v>0.88014000000000003</v>
      </c>
      <c r="Z123" s="4">
        <f t="shared" ca="1" si="23"/>
        <v>0.88002000000000002</v>
      </c>
      <c r="AA123" s="4">
        <f t="shared" ca="1" si="24"/>
        <v>0.88002000000000002</v>
      </c>
      <c r="AB123">
        <f t="shared" ca="1" si="33"/>
        <v>0</v>
      </c>
      <c r="AC123">
        <f t="shared" ca="1" si="34"/>
        <v>1</v>
      </c>
      <c r="AD123">
        <f t="shared" ca="1" si="35"/>
        <v>0</v>
      </c>
    </row>
    <row r="124" spans="1:30" x14ac:dyDescent="0.2">
      <c r="A124" t="s">
        <v>14</v>
      </c>
      <c r="B124" t="s">
        <v>4239</v>
      </c>
      <c r="C124" t="s">
        <v>31</v>
      </c>
      <c r="D124" t="s">
        <v>2027</v>
      </c>
      <c r="E124" t="s">
        <v>4240</v>
      </c>
      <c r="F124" t="s">
        <v>4241</v>
      </c>
      <c r="G124">
        <v>105.803</v>
      </c>
      <c r="H124">
        <v>105.77800000000001</v>
      </c>
      <c r="J124">
        <v>1</v>
      </c>
      <c r="L124">
        <v>0.9</v>
      </c>
      <c r="M124" t="s">
        <v>13</v>
      </c>
      <c r="N124">
        <f t="shared" si="29"/>
        <v>43605.980000000025</v>
      </c>
      <c r="O124">
        <f t="shared" si="28"/>
        <v>1</v>
      </c>
      <c r="U124" t="str">
        <f ca="1"/>
        <v>2025-06-23 12:33:54</v>
      </c>
      <c r="V124" s="4">
        <f t="shared" ca="1" si="30"/>
        <v>2</v>
      </c>
      <c r="W124" s="4">
        <f t="shared" ca="1" si="31"/>
        <v>3</v>
      </c>
      <c r="X124" s="4">
        <f t="shared" ca="1" si="32"/>
        <v>0.84000000000000008</v>
      </c>
      <c r="Y124" s="4">
        <f t="shared" ca="1" si="22"/>
        <v>0.88002000000000002</v>
      </c>
      <c r="Z124" s="4">
        <f t="shared" ca="1" si="23"/>
        <v>0.88010999999999995</v>
      </c>
      <c r="AA124" s="4">
        <f t="shared" ca="1" si="24"/>
        <v>0.87985000000000002</v>
      </c>
      <c r="AB124">
        <f t="shared" ca="1" si="33"/>
        <v>1</v>
      </c>
      <c r="AC124">
        <f t="shared" ca="1" si="34"/>
        <v>0</v>
      </c>
      <c r="AD124">
        <f t="shared" ca="1" si="35"/>
        <v>0</v>
      </c>
    </row>
    <row r="125" spans="1:30" x14ac:dyDescent="0.2">
      <c r="A125" t="s">
        <v>11</v>
      </c>
      <c r="B125" t="s">
        <v>4242</v>
      </c>
      <c r="C125" t="s">
        <v>31</v>
      </c>
      <c r="D125" t="s">
        <v>2027</v>
      </c>
      <c r="E125" t="s">
        <v>4243</v>
      </c>
      <c r="F125" t="s">
        <v>4244</v>
      </c>
      <c r="G125">
        <v>105.812</v>
      </c>
      <c r="H125">
        <v>105.82299999999999</v>
      </c>
      <c r="J125">
        <v>1</v>
      </c>
      <c r="L125">
        <v>0.92</v>
      </c>
      <c r="M125" t="s">
        <v>13</v>
      </c>
      <c r="N125">
        <f t="shared" si="29"/>
        <v>43605.060000000027</v>
      </c>
      <c r="O125">
        <f t="shared" si="28"/>
        <v>0</v>
      </c>
      <c r="U125" t="str">
        <f ca="1"/>
        <v>2025-06-23 12:22:50</v>
      </c>
      <c r="V125" s="4">
        <f t="shared" ca="1" si="30"/>
        <v>2</v>
      </c>
      <c r="W125" s="4">
        <f t="shared" ca="1" si="31"/>
        <v>3</v>
      </c>
      <c r="X125" s="4">
        <f t="shared" ca="1" si="32"/>
        <v>2.7600000000000002</v>
      </c>
      <c r="Y125" s="4">
        <f t="shared" ca="1" si="22"/>
        <v>0.87985999999999998</v>
      </c>
      <c r="Z125" s="4">
        <f t="shared" ca="1" si="23"/>
        <v>0.88012000000000001</v>
      </c>
      <c r="AA125" s="4">
        <f t="shared" ca="1" si="24"/>
        <v>0.87990000000000002</v>
      </c>
      <c r="AB125">
        <f t="shared" ca="1" si="33"/>
        <v>0</v>
      </c>
      <c r="AC125">
        <f t="shared" ca="1" si="34"/>
        <v>0</v>
      </c>
      <c r="AD125">
        <f t="shared" ca="1" si="35"/>
        <v>1</v>
      </c>
    </row>
    <row r="126" spans="1:30" x14ac:dyDescent="0.2">
      <c r="A126" t="s">
        <v>11</v>
      </c>
      <c r="B126" t="s">
        <v>4245</v>
      </c>
      <c r="C126" t="s">
        <v>31</v>
      </c>
      <c r="D126" t="s">
        <v>2027</v>
      </c>
      <c r="E126" t="s">
        <v>4246</v>
      </c>
      <c r="F126" t="s">
        <v>4247</v>
      </c>
      <c r="G126">
        <v>105.849</v>
      </c>
      <c r="H126">
        <v>105.81699999999999</v>
      </c>
      <c r="J126">
        <v>1</v>
      </c>
      <c r="L126">
        <v>-1</v>
      </c>
      <c r="M126" t="s">
        <v>13</v>
      </c>
      <c r="N126">
        <f t="shared" si="29"/>
        <v>43606.060000000027</v>
      </c>
      <c r="O126">
        <f t="shared" si="28"/>
        <v>0</v>
      </c>
      <c r="U126" t="str">
        <f ca="1"/>
        <v>2025-06-23 12:11:16</v>
      </c>
      <c r="V126" s="4">
        <f t="shared" ca="1" si="30"/>
        <v>1</v>
      </c>
      <c r="W126" s="4">
        <f t="shared" ca="1" si="31"/>
        <v>1</v>
      </c>
      <c r="X126" s="4">
        <f t="shared" ca="1" si="32"/>
        <v>-1</v>
      </c>
      <c r="Y126" s="4">
        <f t="shared" ca="1" si="22"/>
        <v>0.87982000000000005</v>
      </c>
      <c r="Z126" s="4">
        <f t="shared" ca="1" si="23"/>
        <v>0.87965000000000004</v>
      </c>
      <c r="AA126" s="4">
        <f t="shared" ca="1" si="24"/>
        <v>0.87965000000000004</v>
      </c>
      <c r="AB126">
        <f t="shared" ca="1" si="33"/>
        <v>0</v>
      </c>
      <c r="AC126">
        <f t="shared" ca="1" si="34"/>
        <v>1</v>
      </c>
      <c r="AD126">
        <f t="shared" ca="1" si="35"/>
        <v>0</v>
      </c>
    </row>
    <row r="127" spans="1:30" x14ac:dyDescent="0.2">
      <c r="A127" t="s">
        <v>11</v>
      </c>
      <c r="B127" t="s">
        <v>4248</v>
      </c>
      <c r="C127" t="s">
        <v>183</v>
      </c>
      <c r="D127" t="s">
        <v>2027</v>
      </c>
      <c r="E127" t="s">
        <v>4249</v>
      </c>
      <c r="F127" t="s">
        <v>4247</v>
      </c>
      <c r="G127">
        <v>105.794</v>
      </c>
      <c r="H127">
        <v>105.81699999999999</v>
      </c>
      <c r="J127">
        <v>2</v>
      </c>
      <c r="L127">
        <v>1.84</v>
      </c>
      <c r="M127" t="s">
        <v>13</v>
      </c>
      <c r="N127">
        <f t="shared" si="29"/>
        <v>43608.060000000027</v>
      </c>
      <c r="O127">
        <f t="shared" si="28"/>
        <v>1</v>
      </c>
      <c r="U127" t="str">
        <f ca="1"/>
        <v>2025-06-23 11:49:05</v>
      </c>
      <c r="V127" s="4">
        <f t="shared" ca="1" si="30"/>
        <v>4</v>
      </c>
      <c r="W127" s="4">
        <f t="shared" ca="1" si="31"/>
        <v>15</v>
      </c>
      <c r="X127" s="4">
        <f t="shared" ca="1" si="32"/>
        <v>9.7200000000000006</v>
      </c>
      <c r="Y127" s="4">
        <f t="shared" ca="1" si="22"/>
        <v>1.3786700000000001</v>
      </c>
      <c r="Z127" s="4">
        <f t="shared" ca="1" si="23"/>
        <v>1.37917</v>
      </c>
      <c r="AA127" s="4">
        <f t="shared" ca="1" si="24"/>
        <v>1.37886</v>
      </c>
      <c r="AB127">
        <f t="shared" ca="1" si="33"/>
        <v>0</v>
      </c>
      <c r="AC127">
        <f t="shared" ca="1" si="34"/>
        <v>0</v>
      </c>
      <c r="AD127">
        <f t="shared" ca="1" si="35"/>
        <v>1</v>
      </c>
    </row>
    <row r="128" spans="1:30" x14ac:dyDescent="0.2">
      <c r="A128" t="s">
        <v>14</v>
      </c>
      <c r="B128" t="s">
        <v>4250</v>
      </c>
      <c r="C128" t="s">
        <v>31</v>
      </c>
      <c r="D128" t="s">
        <v>2027</v>
      </c>
      <c r="E128" t="s">
        <v>4251</v>
      </c>
      <c r="F128" t="s">
        <v>4252</v>
      </c>
      <c r="G128">
        <v>105.79</v>
      </c>
      <c r="H128">
        <v>105.85299999999999</v>
      </c>
      <c r="J128">
        <v>1</v>
      </c>
      <c r="L128">
        <v>-1</v>
      </c>
      <c r="M128" t="s">
        <v>13</v>
      </c>
      <c r="N128">
        <f t="shared" si="29"/>
        <v>43607.22000000003</v>
      </c>
      <c r="O128">
        <f t="shared" si="28"/>
        <v>1</v>
      </c>
      <c r="U128" t="str">
        <f ca="1"/>
        <v>2025-06-23 11:38:03</v>
      </c>
      <c r="V128" s="4">
        <f t="shared" ca="1" si="30"/>
        <v>2</v>
      </c>
      <c r="W128" s="4">
        <f t="shared" ca="1" si="31"/>
        <v>3</v>
      </c>
      <c r="X128" s="4">
        <f t="shared" ca="1" si="32"/>
        <v>-3</v>
      </c>
      <c r="Y128" s="4">
        <f t="shared" ca="1" si="22"/>
        <v>1.3788400000000001</v>
      </c>
      <c r="Z128" s="4">
        <f t="shared" ca="1" si="23"/>
        <v>1.37924</v>
      </c>
      <c r="AA128" s="4">
        <f t="shared" ca="1" si="24"/>
        <v>1.37896</v>
      </c>
      <c r="AB128">
        <f t="shared" ca="1" si="33"/>
        <v>0</v>
      </c>
      <c r="AC128">
        <f t="shared" ca="1" si="34"/>
        <v>0</v>
      </c>
      <c r="AD128">
        <f t="shared" ca="1" si="35"/>
        <v>1</v>
      </c>
    </row>
    <row r="129" spans="1:30" x14ac:dyDescent="0.2">
      <c r="A129" t="s">
        <v>14</v>
      </c>
      <c r="B129" t="s">
        <v>4253</v>
      </c>
      <c r="C129" t="s">
        <v>172</v>
      </c>
      <c r="D129" t="s">
        <v>2027</v>
      </c>
      <c r="E129" t="s">
        <v>4254</v>
      </c>
      <c r="F129" t="s">
        <v>4252</v>
      </c>
      <c r="G129">
        <v>105.85</v>
      </c>
      <c r="H129">
        <v>105.85299999999999</v>
      </c>
      <c r="J129">
        <v>2</v>
      </c>
      <c r="L129">
        <v>-2</v>
      </c>
      <c r="M129" t="s">
        <v>13</v>
      </c>
      <c r="N129">
        <f t="shared" si="29"/>
        <v>43606.450000000033</v>
      </c>
      <c r="O129">
        <f t="shared" si="28"/>
        <v>0</v>
      </c>
      <c r="U129" t="str">
        <f ca="1"/>
        <v>2025-06-23 11:27:00</v>
      </c>
      <c r="V129" s="4">
        <f t="shared" ca="1" si="30"/>
        <v>2</v>
      </c>
      <c r="W129" s="4">
        <f t="shared" ca="1" si="31"/>
        <v>3</v>
      </c>
      <c r="X129" s="4">
        <f t="shared" ca="1" si="32"/>
        <v>-3</v>
      </c>
      <c r="Y129" s="4">
        <f t="shared" ca="1" si="22"/>
        <v>1.37931</v>
      </c>
      <c r="Z129" s="4">
        <f t="shared" ca="1" si="23"/>
        <v>1.37903</v>
      </c>
      <c r="AA129" s="4">
        <f t="shared" ca="1" si="24"/>
        <v>1.3784799999999999</v>
      </c>
      <c r="AB129">
        <f t="shared" ca="1" si="33"/>
        <v>0</v>
      </c>
      <c r="AC129">
        <f t="shared" ca="1" si="34"/>
        <v>1</v>
      </c>
      <c r="AD129">
        <f t="shared" ca="1" si="35"/>
        <v>0</v>
      </c>
    </row>
    <row r="130" spans="1:30" x14ac:dyDescent="0.2">
      <c r="A130" t="s">
        <v>14</v>
      </c>
      <c r="B130" t="s">
        <v>4255</v>
      </c>
      <c r="C130" t="s">
        <v>171</v>
      </c>
      <c r="D130" t="s">
        <v>2027</v>
      </c>
      <c r="E130" t="s">
        <v>4256</v>
      </c>
      <c r="F130" t="s">
        <v>4257</v>
      </c>
      <c r="G130">
        <v>105.843</v>
      </c>
      <c r="H130">
        <v>105.792</v>
      </c>
      <c r="J130">
        <v>1</v>
      </c>
      <c r="L130">
        <v>0.92</v>
      </c>
      <c r="M130" t="s">
        <v>13</v>
      </c>
      <c r="N130">
        <f t="shared" si="29"/>
        <v>43607.450000000033</v>
      </c>
      <c r="O130">
        <f t="shared" ref="O130:O161" si="36">IF(OR(AND(A396="call",J396=1,G396&lt;H396),AND(A396="put",J396=1,G396&gt;H396)),1,0)</f>
        <v>0</v>
      </c>
      <c r="U130" t="str">
        <f ca="1"/>
        <v>2025-06-23 11:15:57</v>
      </c>
      <c r="V130" s="4">
        <f t="shared" ca="1" si="30"/>
        <v>1</v>
      </c>
      <c r="W130" s="4">
        <f t="shared" ca="1" si="31"/>
        <v>1</v>
      </c>
      <c r="X130" s="4">
        <f t="shared" ca="1" si="32"/>
        <v>0.84</v>
      </c>
      <c r="Y130" s="4">
        <f t="shared" ca="1" si="22"/>
        <v>1.3785499999999999</v>
      </c>
      <c r="Z130" s="4">
        <f t="shared" ca="1" si="23"/>
        <v>1.3784000000000001</v>
      </c>
      <c r="AA130" s="4">
        <f t="shared" ca="1" si="24"/>
        <v>1.3784000000000001</v>
      </c>
      <c r="AB130">
        <f t="shared" ca="1" si="33"/>
        <v>0</v>
      </c>
      <c r="AC130">
        <f t="shared" ca="1" si="34"/>
        <v>1</v>
      </c>
      <c r="AD130">
        <f t="shared" ca="1" si="35"/>
        <v>0</v>
      </c>
    </row>
    <row r="131" spans="1:30" x14ac:dyDescent="0.2">
      <c r="A131" t="s">
        <v>11</v>
      </c>
      <c r="B131" t="s">
        <v>4258</v>
      </c>
      <c r="C131" t="s">
        <v>31</v>
      </c>
      <c r="D131" t="s">
        <v>30</v>
      </c>
      <c r="E131" t="s">
        <v>4259</v>
      </c>
      <c r="F131" t="s">
        <v>4260</v>
      </c>
      <c r="G131">
        <v>0.89115999999999995</v>
      </c>
      <c r="H131">
        <v>0.89119000000000004</v>
      </c>
      <c r="J131">
        <v>1</v>
      </c>
      <c r="L131">
        <v>0.78</v>
      </c>
      <c r="M131" t="s">
        <v>13</v>
      </c>
      <c r="N131">
        <f t="shared" ref="N131:N162" si="37">N130-L396</f>
        <v>43609.450000000033</v>
      </c>
      <c r="O131">
        <f t="shared" si="36"/>
        <v>0</v>
      </c>
      <c r="U131" t="str">
        <f ca="1"/>
        <v>2025-06-23 11:04:18</v>
      </c>
      <c r="V131" s="4">
        <f t="shared" ca="1" si="30"/>
        <v>1</v>
      </c>
      <c r="W131" s="4">
        <f t="shared" ca="1" si="31"/>
        <v>1</v>
      </c>
      <c r="X131" s="4">
        <f t="shared" ca="1" si="32"/>
        <v>0.92</v>
      </c>
      <c r="Y131" s="4">
        <f t="shared" ref="Y131:Y194" ca="1" si="38">_xlfn.MAXIFS(INDIRECT($Q$10),INDIRECT($Q$5),$U131)</f>
        <v>1.3783000000000001</v>
      </c>
      <c r="Z131" s="4">
        <f t="shared" ref="Z131:Z194" ca="1" si="39">_xlfn.MAXIFS(INDIRECT($Q$9),INDIRECT($Q$5),$U131)</f>
        <v>1.3775299999999999</v>
      </c>
      <c r="AA131" s="4">
        <f t="shared" ref="AA131:AA194" ca="1" si="40">_xlfn.MINIFS(INDIRECT($Q$9),INDIRECT($Q$5),$U131)</f>
        <v>1.3775299999999999</v>
      </c>
      <c r="AB131">
        <f t="shared" ca="1" si="33"/>
        <v>0</v>
      </c>
      <c r="AC131">
        <f t="shared" ca="1" si="34"/>
        <v>1</v>
      </c>
      <c r="AD131">
        <f t="shared" ca="1" si="35"/>
        <v>0</v>
      </c>
    </row>
    <row r="132" spans="1:30" x14ac:dyDescent="0.2">
      <c r="A132" t="s">
        <v>11</v>
      </c>
      <c r="B132" t="s">
        <v>4261</v>
      </c>
      <c r="C132" t="s">
        <v>31</v>
      </c>
      <c r="D132" t="s">
        <v>30</v>
      </c>
      <c r="E132" t="s">
        <v>4262</v>
      </c>
      <c r="F132" t="s">
        <v>4263</v>
      </c>
      <c r="G132">
        <v>0.89098999999999995</v>
      </c>
      <c r="H132">
        <v>0.89097999999999999</v>
      </c>
      <c r="J132">
        <v>1</v>
      </c>
      <c r="L132">
        <v>-1</v>
      </c>
      <c r="M132" t="s">
        <v>13</v>
      </c>
      <c r="N132">
        <f t="shared" si="37"/>
        <v>43610.450000000033</v>
      </c>
      <c r="O132">
        <f t="shared" si="36"/>
        <v>0</v>
      </c>
      <c r="U132" t="str">
        <f ca="1"/>
        <v>2025-06-23 10:53:16</v>
      </c>
      <c r="V132" s="4">
        <f t="shared" ca="1" si="30"/>
        <v>2</v>
      </c>
      <c r="W132" s="4">
        <f t="shared" ca="1" si="31"/>
        <v>3</v>
      </c>
      <c r="X132" s="4">
        <f t="shared" ca="1" si="32"/>
        <v>2.7600000000000002</v>
      </c>
      <c r="Y132" s="4">
        <f t="shared" ca="1" si="38"/>
        <v>1.3775500000000001</v>
      </c>
      <c r="Z132" s="4">
        <f t="shared" ca="1" si="39"/>
        <v>1.3773599999999999</v>
      </c>
      <c r="AA132" s="4">
        <f t="shared" ca="1" si="40"/>
        <v>1.3772800000000001</v>
      </c>
      <c r="AB132">
        <f t="shared" ca="1" si="33"/>
        <v>0</v>
      </c>
      <c r="AC132">
        <f t="shared" ca="1" si="34"/>
        <v>1</v>
      </c>
      <c r="AD132">
        <f t="shared" ca="1" si="35"/>
        <v>0</v>
      </c>
    </row>
    <row r="133" spans="1:30" x14ac:dyDescent="0.2">
      <c r="A133" t="s">
        <v>11</v>
      </c>
      <c r="B133" t="s">
        <v>4264</v>
      </c>
      <c r="C133" t="s">
        <v>182</v>
      </c>
      <c r="D133" t="s">
        <v>30</v>
      </c>
      <c r="E133" t="s">
        <v>4265</v>
      </c>
      <c r="F133" t="s">
        <v>4263</v>
      </c>
      <c r="G133">
        <v>0.89073000000000002</v>
      </c>
      <c r="H133">
        <v>0.89097999999999999</v>
      </c>
      <c r="J133">
        <v>2</v>
      </c>
      <c r="L133">
        <v>1.56</v>
      </c>
      <c r="M133" t="s">
        <v>13</v>
      </c>
      <c r="N133">
        <f t="shared" si="37"/>
        <v>43614.450000000033</v>
      </c>
      <c r="O133">
        <f t="shared" si="36"/>
        <v>0</v>
      </c>
      <c r="U133" t="str">
        <f ca="1"/>
        <v>2025-06-23 10:42:13</v>
      </c>
      <c r="V133" s="4">
        <f t="shared" ca="1" si="30"/>
        <v>4</v>
      </c>
      <c r="W133" s="4">
        <f t="shared" ca="1" si="31"/>
        <v>15</v>
      </c>
      <c r="X133" s="4">
        <f t="shared" ca="1" si="32"/>
        <v>-15</v>
      </c>
      <c r="Y133" s="4">
        <f t="shared" ca="1" si="38"/>
        <v>1.37737</v>
      </c>
      <c r="Z133" s="4">
        <f t="shared" ca="1" si="39"/>
        <v>1.3771</v>
      </c>
      <c r="AA133" s="4">
        <f t="shared" ca="1" si="40"/>
        <v>1.3765700000000001</v>
      </c>
      <c r="AB133">
        <f t="shared" ca="1" si="33"/>
        <v>0</v>
      </c>
      <c r="AC133">
        <f t="shared" ca="1" si="34"/>
        <v>1</v>
      </c>
      <c r="AD133">
        <f t="shared" ca="1" si="35"/>
        <v>0</v>
      </c>
    </row>
    <row r="134" spans="1:30" x14ac:dyDescent="0.2">
      <c r="A134" t="s">
        <v>11</v>
      </c>
      <c r="B134" t="s">
        <v>4266</v>
      </c>
      <c r="C134" t="s">
        <v>31</v>
      </c>
      <c r="D134" t="s">
        <v>30</v>
      </c>
      <c r="E134" t="s">
        <v>4267</v>
      </c>
      <c r="F134" t="s">
        <v>4268</v>
      </c>
      <c r="G134">
        <v>0.89083999999999997</v>
      </c>
      <c r="H134">
        <v>0.89104000000000005</v>
      </c>
      <c r="J134">
        <v>1</v>
      </c>
      <c r="L134">
        <v>0.78</v>
      </c>
      <c r="M134" t="s">
        <v>13</v>
      </c>
      <c r="N134">
        <f t="shared" si="37"/>
        <v>43615.450000000033</v>
      </c>
      <c r="O134">
        <f t="shared" si="36"/>
        <v>0</v>
      </c>
      <c r="U134" t="str">
        <f ca="1"/>
        <v>2025-06-23 10:31:10</v>
      </c>
      <c r="V134" s="4">
        <f t="shared" ca="1" si="30"/>
        <v>3</v>
      </c>
      <c r="W134" s="4">
        <f t="shared" ca="1" si="31"/>
        <v>7</v>
      </c>
      <c r="X134" s="4">
        <f t="shared" ca="1" si="32"/>
        <v>4.5200000000000005</v>
      </c>
      <c r="Y134" s="4">
        <f t="shared" ca="1" si="38"/>
        <v>1.37656</v>
      </c>
      <c r="Z134" s="4">
        <f t="shared" ca="1" si="39"/>
        <v>1.3769100000000001</v>
      </c>
      <c r="AA134" s="4">
        <f t="shared" ca="1" si="40"/>
        <v>1.3763700000000001</v>
      </c>
      <c r="AB134">
        <f t="shared" ca="1" si="33"/>
        <v>1</v>
      </c>
      <c r="AC134">
        <f t="shared" ca="1" si="34"/>
        <v>0</v>
      </c>
      <c r="AD134">
        <f t="shared" ca="1" si="35"/>
        <v>0</v>
      </c>
    </row>
    <row r="135" spans="1:30" x14ac:dyDescent="0.2">
      <c r="A135" t="s">
        <v>11</v>
      </c>
      <c r="B135" t="s">
        <v>4269</v>
      </c>
      <c r="C135" t="s">
        <v>195</v>
      </c>
      <c r="D135" t="s">
        <v>30</v>
      </c>
      <c r="E135" t="s">
        <v>4270</v>
      </c>
      <c r="F135" t="s">
        <v>4268</v>
      </c>
      <c r="G135">
        <v>0.89065000000000005</v>
      </c>
      <c r="H135">
        <v>0.89104000000000005</v>
      </c>
      <c r="J135">
        <v>2</v>
      </c>
      <c r="L135">
        <v>1.56</v>
      </c>
      <c r="M135" t="s">
        <v>13</v>
      </c>
      <c r="N135">
        <f t="shared" si="37"/>
        <v>43617.450000000033</v>
      </c>
      <c r="O135">
        <f t="shared" si="36"/>
        <v>0</v>
      </c>
      <c r="U135" t="str">
        <f ca="1"/>
        <v>2025-06-23 10:20:07</v>
      </c>
      <c r="V135" s="4">
        <f t="shared" ca="1" si="30"/>
        <v>1</v>
      </c>
      <c r="W135" s="4">
        <f t="shared" ca="1" si="31"/>
        <v>1</v>
      </c>
      <c r="X135" s="4">
        <f t="shared" ca="1" si="32"/>
        <v>-1</v>
      </c>
      <c r="Y135" s="4">
        <f t="shared" ca="1" si="38"/>
        <v>1.37645</v>
      </c>
      <c r="Z135" s="4">
        <f t="shared" ca="1" si="39"/>
        <v>1.3766400000000001</v>
      </c>
      <c r="AA135" s="4">
        <f t="shared" ca="1" si="40"/>
        <v>1.3766400000000001</v>
      </c>
      <c r="AB135">
        <f t="shared" ca="1" si="33"/>
        <v>0</v>
      </c>
      <c r="AC135">
        <f t="shared" ca="1" si="34"/>
        <v>0</v>
      </c>
      <c r="AD135">
        <f t="shared" ca="1" si="35"/>
        <v>1</v>
      </c>
    </row>
    <row r="136" spans="1:30" x14ac:dyDescent="0.2">
      <c r="A136" t="s">
        <v>11</v>
      </c>
      <c r="B136" t="s">
        <v>4271</v>
      </c>
      <c r="C136" t="s">
        <v>171</v>
      </c>
      <c r="D136" t="s">
        <v>30</v>
      </c>
      <c r="E136" t="s">
        <v>4272</v>
      </c>
      <c r="F136" t="s">
        <v>4273</v>
      </c>
      <c r="G136">
        <v>0.89083000000000001</v>
      </c>
      <c r="H136">
        <v>0.89085999999999999</v>
      </c>
      <c r="J136">
        <v>1</v>
      </c>
      <c r="L136">
        <v>0.78</v>
      </c>
      <c r="M136" t="s">
        <v>13</v>
      </c>
      <c r="N136">
        <f t="shared" si="37"/>
        <v>43611.210000000036</v>
      </c>
      <c r="O136">
        <f t="shared" si="36"/>
        <v>1</v>
      </c>
      <c r="U136" t="str">
        <f ca="1"/>
        <v>2025-06-23 10:09:05</v>
      </c>
      <c r="V136" s="4">
        <f t="shared" ca="1" si="30"/>
        <v>4</v>
      </c>
      <c r="W136" s="4">
        <f t="shared" ca="1" si="31"/>
        <v>15</v>
      </c>
      <c r="X136" s="4">
        <f t="shared" ca="1" si="32"/>
        <v>-15</v>
      </c>
      <c r="Y136" s="4">
        <f t="shared" ca="1" si="38"/>
        <v>1.3766700000000001</v>
      </c>
      <c r="Z136" s="4">
        <f t="shared" ca="1" si="39"/>
        <v>1.37598</v>
      </c>
      <c r="AA136" s="4">
        <f t="shared" ca="1" si="40"/>
        <v>1.3753200000000001</v>
      </c>
      <c r="AB136">
        <f t="shared" ca="1" si="33"/>
        <v>0</v>
      </c>
      <c r="AC136">
        <f t="shared" ca="1" si="34"/>
        <v>1</v>
      </c>
      <c r="AD136">
        <f t="shared" ca="1" si="35"/>
        <v>0</v>
      </c>
    </row>
    <row r="137" spans="1:30" x14ac:dyDescent="0.2">
      <c r="A137" t="s">
        <v>11</v>
      </c>
      <c r="B137" t="s">
        <v>4274</v>
      </c>
      <c r="C137" t="s">
        <v>168</v>
      </c>
      <c r="D137" t="s">
        <v>30</v>
      </c>
      <c r="E137" t="s">
        <v>4275</v>
      </c>
      <c r="F137" t="s">
        <v>4273</v>
      </c>
      <c r="G137">
        <v>0.89058999999999999</v>
      </c>
      <c r="H137">
        <v>0.89085999999999999</v>
      </c>
      <c r="J137">
        <v>2</v>
      </c>
      <c r="L137">
        <v>1.56</v>
      </c>
      <c r="M137" t="s">
        <v>13</v>
      </c>
      <c r="N137">
        <f t="shared" si="37"/>
        <v>43610.430000000037</v>
      </c>
      <c r="O137">
        <f t="shared" si="36"/>
        <v>0</v>
      </c>
      <c r="U137" t="str">
        <f ca="1"/>
        <v>2025-06-23 09:57:30</v>
      </c>
      <c r="V137" s="4">
        <f t="shared" ca="1" si="30"/>
        <v>2</v>
      </c>
      <c r="W137" s="4">
        <f t="shared" ca="1" si="31"/>
        <v>3</v>
      </c>
      <c r="X137" s="4">
        <f t="shared" ca="1" si="32"/>
        <v>0.58000000000000007</v>
      </c>
      <c r="Y137" s="4">
        <f t="shared" ca="1" si="38"/>
        <v>1.3753200000000001</v>
      </c>
      <c r="Z137" s="4">
        <f t="shared" ca="1" si="39"/>
        <v>1.37585</v>
      </c>
      <c r="AA137" s="4">
        <f t="shared" ca="1" si="40"/>
        <v>1.3751800000000001</v>
      </c>
      <c r="AB137">
        <f t="shared" ca="1" si="33"/>
        <v>1</v>
      </c>
      <c r="AC137">
        <f t="shared" ca="1" si="34"/>
        <v>0</v>
      </c>
      <c r="AD137">
        <f t="shared" ca="1" si="35"/>
        <v>0</v>
      </c>
    </row>
    <row r="138" spans="1:30" x14ac:dyDescent="0.2">
      <c r="A138" t="s">
        <v>11</v>
      </c>
      <c r="B138" t="s">
        <v>4276</v>
      </c>
      <c r="C138" t="s">
        <v>31</v>
      </c>
      <c r="D138" t="s">
        <v>4277</v>
      </c>
      <c r="E138" t="s">
        <v>4278</v>
      </c>
      <c r="F138" t="s">
        <v>4279</v>
      </c>
      <c r="G138">
        <v>2.0881699999999999</v>
      </c>
      <c r="H138">
        <v>2.0890200000000001</v>
      </c>
      <c r="J138">
        <v>1</v>
      </c>
      <c r="L138">
        <v>0.74</v>
      </c>
      <c r="M138" t="s">
        <v>13</v>
      </c>
      <c r="N138">
        <f t="shared" si="37"/>
        <v>43608.870000000039</v>
      </c>
      <c r="O138">
        <f t="shared" si="36"/>
        <v>0</v>
      </c>
      <c r="U138" t="str">
        <f ca="1"/>
        <v>2025-06-23 09:46:26</v>
      </c>
      <c r="V138" s="4">
        <f t="shared" ca="1" si="30"/>
        <v>2</v>
      </c>
      <c r="W138" s="4">
        <f t="shared" ca="1" si="31"/>
        <v>3</v>
      </c>
      <c r="X138" s="4">
        <f t="shared" ca="1" si="32"/>
        <v>-3</v>
      </c>
      <c r="Y138" s="4">
        <f t="shared" ca="1" si="38"/>
        <v>1.3751500000000001</v>
      </c>
      <c r="Z138" s="4">
        <f t="shared" ca="1" si="39"/>
        <v>1.3758300000000001</v>
      </c>
      <c r="AA138" s="4">
        <f t="shared" ca="1" si="40"/>
        <v>1.3754200000000001</v>
      </c>
      <c r="AB138">
        <f t="shared" ca="1" si="33"/>
        <v>0</v>
      </c>
      <c r="AC138">
        <f t="shared" ca="1" si="34"/>
        <v>0</v>
      </c>
      <c r="AD138">
        <f t="shared" ca="1" si="35"/>
        <v>1</v>
      </c>
    </row>
    <row r="139" spans="1:30" x14ac:dyDescent="0.2">
      <c r="A139" t="s">
        <v>14</v>
      </c>
      <c r="B139" t="s">
        <v>4280</v>
      </c>
      <c r="C139" t="s">
        <v>31</v>
      </c>
      <c r="D139" t="s">
        <v>4277</v>
      </c>
      <c r="E139" t="s">
        <v>4281</v>
      </c>
      <c r="F139" t="s">
        <v>4282</v>
      </c>
      <c r="G139">
        <v>2.08887</v>
      </c>
      <c r="H139">
        <v>2.0884299999999998</v>
      </c>
      <c r="J139">
        <v>1</v>
      </c>
      <c r="L139">
        <v>0.78</v>
      </c>
      <c r="M139" t="s">
        <v>13</v>
      </c>
      <c r="N139">
        <f t="shared" si="37"/>
        <v>43610.870000000039</v>
      </c>
      <c r="O139">
        <f t="shared" si="36"/>
        <v>0</v>
      </c>
      <c r="U139" t="str">
        <f ca="1"/>
        <v>2025-06-23 09:35:23</v>
      </c>
      <c r="V139" s="4">
        <f t="shared" ca="1" si="30"/>
        <v>3</v>
      </c>
      <c r="W139" s="4">
        <f t="shared" ca="1" si="31"/>
        <v>7</v>
      </c>
      <c r="X139" s="4">
        <f t="shared" ca="1" si="32"/>
        <v>3.74</v>
      </c>
      <c r="Y139" s="4">
        <f t="shared" ca="1" si="38"/>
        <v>1.37588</v>
      </c>
      <c r="Z139" s="4">
        <f t="shared" ca="1" si="39"/>
        <v>1.3758900000000001</v>
      </c>
      <c r="AA139" s="4">
        <f t="shared" ca="1" si="40"/>
        <v>1.37557</v>
      </c>
      <c r="AB139">
        <f t="shared" ca="1" si="33"/>
        <v>1</v>
      </c>
      <c r="AC139">
        <f t="shared" ca="1" si="34"/>
        <v>0</v>
      </c>
      <c r="AD139">
        <f t="shared" ca="1" si="35"/>
        <v>0</v>
      </c>
    </row>
    <row r="140" spans="1:30" x14ac:dyDescent="0.2">
      <c r="A140" t="s">
        <v>11</v>
      </c>
      <c r="B140" t="s">
        <v>4283</v>
      </c>
      <c r="C140" t="s">
        <v>168</v>
      </c>
      <c r="D140" t="s">
        <v>1562</v>
      </c>
      <c r="E140" t="s">
        <v>4284</v>
      </c>
      <c r="F140" t="s">
        <v>4285</v>
      </c>
      <c r="G140">
        <v>94.349000000000004</v>
      </c>
      <c r="H140">
        <v>94.391000000000005</v>
      </c>
      <c r="J140">
        <v>2</v>
      </c>
      <c r="L140">
        <v>1.3</v>
      </c>
      <c r="M140" t="s">
        <v>13</v>
      </c>
      <c r="N140">
        <f t="shared" si="37"/>
        <v>43611.870000000039</v>
      </c>
      <c r="O140">
        <f t="shared" si="36"/>
        <v>0</v>
      </c>
      <c r="U140" t="str">
        <f ca="1"/>
        <v>2025-06-23 09:24:20</v>
      </c>
      <c r="V140" s="4">
        <f t="shared" ca="1" si="30"/>
        <v>2</v>
      </c>
      <c r="W140" s="4">
        <f t="shared" ca="1" si="31"/>
        <v>3</v>
      </c>
      <c r="X140" s="4">
        <f t="shared" ca="1" si="32"/>
        <v>0.58000000000000007</v>
      </c>
      <c r="Y140" s="4">
        <f t="shared" ca="1" si="38"/>
        <v>1.3758900000000001</v>
      </c>
      <c r="Z140" s="4">
        <f t="shared" ca="1" si="39"/>
        <v>1.3758999999999999</v>
      </c>
      <c r="AA140" s="4">
        <f t="shared" ca="1" si="40"/>
        <v>1.3755299999999999</v>
      </c>
      <c r="AB140">
        <f t="shared" ca="1" si="33"/>
        <v>1</v>
      </c>
      <c r="AC140">
        <f t="shared" ca="1" si="34"/>
        <v>0</v>
      </c>
      <c r="AD140">
        <f t="shared" ca="1" si="35"/>
        <v>0</v>
      </c>
    </row>
    <row r="141" spans="1:30" x14ac:dyDescent="0.2">
      <c r="A141" t="s">
        <v>11</v>
      </c>
      <c r="B141" t="s">
        <v>4286</v>
      </c>
      <c r="C141" t="s">
        <v>31</v>
      </c>
      <c r="D141" t="s">
        <v>1562</v>
      </c>
      <c r="E141" t="s">
        <v>4287</v>
      </c>
      <c r="F141" t="s">
        <v>4285</v>
      </c>
      <c r="G141">
        <v>94.393000000000001</v>
      </c>
      <c r="H141">
        <v>94.391000000000005</v>
      </c>
      <c r="J141">
        <v>1</v>
      </c>
      <c r="L141">
        <v>-1</v>
      </c>
      <c r="M141" t="s">
        <v>13</v>
      </c>
      <c r="N141">
        <f t="shared" si="37"/>
        <v>43612.870000000039</v>
      </c>
      <c r="O141">
        <f t="shared" si="36"/>
        <v>0</v>
      </c>
      <c r="U141" t="str">
        <f ca="1"/>
        <v>2025-06-23 09:13:18</v>
      </c>
      <c r="V141" s="4">
        <f t="shared" ca="1" si="30"/>
        <v>2</v>
      </c>
      <c r="W141" s="4">
        <f t="shared" ca="1" si="31"/>
        <v>3</v>
      </c>
      <c r="X141" s="4">
        <f t="shared" ca="1" si="32"/>
        <v>2.37</v>
      </c>
      <c r="Y141" s="4">
        <f t="shared" ca="1" si="38"/>
        <v>1.3755200000000001</v>
      </c>
      <c r="Z141" s="4">
        <f t="shared" ca="1" si="39"/>
        <v>1.37581</v>
      </c>
      <c r="AA141" s="4">
        <f t="shared" ca="1" si="40"/>
        <v>1.37564</v>
      </c>
      <c r="AB141">
        <f t="shared" ca="1" si="33"/>
        <v>0</v>
      </c>
      <c r="AC141">
        <f t="shared" ca="1" si="34"/>
        <v>0</v>
      </c>
      <c r="AD141">
        <f t="shared" ca="1" si="35"/>
        <v>1</v>
      </c>
    </row>
    <row r="142" spans="1:30" x14ac:dyDescent="0.2">
      <c r="A142" t="s">
        <v>11</v>
      </c>
      <c r="B142" t="s">
        <v>4288</v>
      </c>
      <c r="C142" t="s">
        <v>4289</v>
      </c>
      <c r="D142" t="s">
        <v>1624</v>
      </c>
      <c r="E142" t="s">
        <v>4290</v>
      </c>
      <c r="F142" t="s">
        <v>4291</v>
      </c>
      <c r="G142">
        <v>1.5917300000000001</v>
      </c>
      <c r="H142">
        <v>1.59199</v>
      </c>
      <c r="J142">
        <v>8</v>
      </c>
      <c r="L142">
        <v>5.52</v>
      </c>
      <c r="M142" t="s">
        <v>13</v>
      </c>
      <c r="N142">
        <f t="shared" si="37"/>
        <v>43611.310000000041</v>
      </c>
      <c r="O142">
        <f t="shared" si="36"/>
        <v>0</v>
      </c>
      <c r="U142" t="str">
        <f ca="1"/>
        <v>2025-06-23 09:02:16</v>
      </c>
      <c r="V142" s="4">
        <f t="shared" ca="1" si="30"/>
        <v>1</v>
      </c>
      <c r="W142" s="4">
        <f t="shared" ca="1" si="31"/>
        <v>1</v>
      </c>
      <c r="X142" s="4">
        <f t="shared" ca="1" si="32"/>
        <v>0.92</v>
      </c>
      <c r="Y142" s="4">
        <f t="shared" ca="1" si="38"/>
        <v>1.3756600000000001</v>
      </c>
      <c r="Z142" s="4">
        <f t="shared" ca="1" si="39"/>
        <v>1.3761000000000001</v>
      </c>
      <c r="AA142" s="4">
        <f t="shared" ca="1" si="40"/>
        <v>1.3761000000000001</v>
      </c>
      <c r="AB142">
        <f t="shared" ca="1" si="33"/>
        <v>0</v>
      </c>
      <c r="AC142">
        <f t="shared" ca="1" si="34"/>
        <v>0</v>
      </c>
      <c r="AD142">
        <f t="shared" ca="1" si="35"/>
        <v>1</v>
      </c>
    </row>
    <row r="143" spans="1:30" x14ac:dyDescent="0.2">
      <c r="A143" t="s">
        <v>11</v>
      </c>
      <c r="B143" t="s">
        <v>4292</v>
      </c>
      <c r="C143" t="s">
        <v>31</v>
      </c>
      <c r="D143" t="s">
        <v>1624</v>
      </c>
      <c r="E143" t="s">
        <v>4293</v>
      </c>
      <c r="F143" t="s">
        <v>4291</v>
      </c>
      <c r="G143">
        <v>1.5924</v>
      </c>
      <c r="H143">
        <v>1.59199</v>
      </c>
      <c r="J143">
        <v>1</v>
      </c>
      <c r="L143">
        <v>-1</v>
      </c>
      <c r="M143" t="s">
        <v>13</v>
      </c>
      <c r="N143">
        <f t="shared" si="37"/>
        <v>43611.310000000041</v>
      </c>
      <c r="O143">
        <f t="shared" si="36"/>
        <v>1</v>
      </c>
      <c r="U143" t="str">
        <f ca="1"/>
        <v>2025-06-23 06:08:46</v>
      </c>
      <c r="V143" s="4">
        <f t="shared" ca="1" si="30"/>
        <v>1</v>
      </c>
      <c r="W143" s="4">
        <f t="shared" ca="1" si="31"/>
        <v>1</v>
      </c>
      <c r="X143" s="4">
        <f t="shared" ca="1" si="32"/>
        <v>0.78</v>
      </c>
      <c r="Y143" s="4">
        <f t="shared" ca="1" si="38"/>
        <v>0.88180999999999998</v>
      </c>
      <c r="Z143" s="4">
        <f t="shared" ca="1" si="39"/>
        <v>0.88121000000000005</v>
      </c>
      <c r="AA143" s="4">
        <f t="shared" ca="1" si="40"/>
        <v>0.88121000000000005</v>
      </c>
      <c r="AB143">
        <f t="shared" ca="1" si="33"/>
        <v>0</v>
      </c>
      <c r="AC143">
        <f t="shared" ca="1" si="34"/>
        <v>1</v>
      </c>
      <c r="AD143">
        <f t="shared" ca="1" si="35"/>
        <v>0</v>
      </c>
    </row>
    <row r="144" spans="1:30" x14ac:dyDescent="0.2">
      <c r="A144" t="s">
        <v>11</v>
      </c>
      <c r="B144" t="s">
        <v>4294</v>
      </c>
      <c r="C144" t="s">
        <v>3926</v>
      </c>
      <c r="D144" t="s">
        <v>1624</v>
      </c>
      <c r="E144" t="s">
        <v>4295</v>
      </c>
      <c r="F144" t="s">
        <v>4291</v>
      </c>
      <c r="G144">
        <v>1.5920000000000001</v>
      </c>
      <c r="H144">
        <v>1.59199</v>
      </c>
      <c r="J144">
        <v>4</v>
      </c>
      <c r="L144">
        <v>-4</v>
      </c>
      <c r="M144" t="s">
        <v>13</v>
      </c>
      <c r="N144">
        <f t="shared" si="37"/>
        <v>43610.530000000042</v>
      </c>
      <c r="O144">
        <f t="shared" si="36"/>
        <v>0</v>
      </c>
      <c r="U144" t="str">
        <f ca="1"/>
        <v>2025-06-20 22:00:56</v>
      </c>
      <c r="V144" s="4">
        <f t="shared" ca="1" si="30"/>
        <v>1</v>
      </c>
      <c r="W144" s="4">
        <f t="shared" ca="1" si="31"/>
        <v>1</v>
      </c>
      <c r="X144" s="4">
        <f t="shared" ca="1" si="32"/>
        <v>-1</v>
      </c>
      <c r="Y144" s="4">
        <f t="shared" ca="1" si="38"/>
        <v>1.58233</v>
      </c>
      <c r="Z144" s="4">
        <f t="shared" ca="1" si="39"/>
        <v>1.58219</v>
      </c>
      <c r="AA144" s="4">
        <f t="shared" ca="1" si="40"/>
        <v>1.58219</v>
      </c>
      <c r="AB144">
        <f t="shared" ca="1" si="33"/>
        <v>0</v>
      </c>
      <c r="AC144">
        <f t="shared" ca="1" si="34"/>
        <v>1</v>
      </c>
      <c r="AD144">
        <f t="shared" ca="1" si="35"/>
        <v>0</v>
      </c>
    </row>
    <row r="145" spans="1:30" x14ac:dyDescent="0.2">
      <c r="A145" t="s">
        <v>11</v>
      </c>
      <c r="B145" t="s">
        <v>4296</v>
      </c>
      <c r="C145" t="s">
        <v>182</v>
      </c>
      <c r="D145" t="s">
        <v>1624</v>
      </c>
      <c r="E145" t="s">
        <v>4297</v>
      </c>
      <c r="F145" t="s">
        <v>4291</v>
      </c>
      <c r="G145">
        <v>1.59222</v>
      </c>
      <c r="H145">
        <v>1.59199</v>
      </c>
      <c r="J145">
        <v>2</v>
      </c>
      <c r="L145">
        <v>-2</v>
      </c>
      <c r="M145" t="s">
        <v>13</v>
      </c>
      <c r="N145">
        <f t="shared" si="37"/>
        <v>43611.530000000042</v>
      </c>
      <c r="O145">
        <f t="shared" si="36"/>
        <v>0</v>
      </c>
      <c r="U145" t="str">
        <f ca="1"/>
        <v>2025-06-20 21:49:23</v>
      </c>
      <c r="V145" s="4">
        <f t="shared" ca="1" si="30"/>
        <v>2</v>
      </c>
      <c r="W145" s="4">
        <f t="shared" ca="1" si="31"/>
        <v>3</v>
      </c>
      <c r="X145" s="4">
        <f t="shared" ca="1" si="32"/>
        <v>-3</v>
      </c>
      <c r="Y145" s="4">
        <f t="shared" ca="1" si="38"/>
        <v>1.5823100000000001</v>
      </c>
      <c r="Z145" s="4">
        <f t="shared" ca="1" si="39"/>
        <v>1.5825400000000001</v>
      </c>
      <c r="AA145" s="4">
        <f t="shared" ca="1" si="40"/>
        <v>1.5823199999999999</v>
      </c>
      <c r="AB145">
        <f t="shared" ca="1" si="33"/>
        <v>0</v>
      </c>
      <c r="AC145">
        <f t="shared" ca="1" si="34"/>
        <v>0</v>
      </c>
      <c r="AD145">
        <f t="shared" ca="1" si="35"/>
        <v>1</v>
      </c>
    </row>
    <row r="146" spans="1:30" x14ac:dyDescent="0.2">
      <c r="A146" t="s">
        <v>14</v>
      </c>
      <c r="B146" t="s">
        <v>4298</v>
      </c>
      <c r="C146" t="s">
        <v>31</v>
      </c>
      <c r="D146" t="s">
        <v>1624</v>
      </c>
      <c r="E146" t="s">
        <v>4299</v>
      </c>
      <c r="F146" t="s">
        <v>4300</v>
      </c>
      <c r="G146">
        <v>1.58958</v>
      </c>
      <c r="H146">
        <v>1.59016</v>
      </c>
      <c r="J146">
        <v>1</v>
      </c>
      <c r="L146">
        <v>-1</v>
      </c>
      <c r="M146" t="s">
        <v>13</v>
      </c>
      <c r="N146">
        <f t="shared" si="37"/>
        <v>43615.530000000042</v>
      </c>
      <c r="O146">
        <f t="shared" si="36"/>
        <v>0</v>
      </c>
      <c r="U146" t="str">
        <f ca="1"/>
        <v>2025-06-20 21:38:20</v>
      </c>
      <c r="V146" s="4">
        <f t="shared" ca="1" si="30"/>
        <v>3</v>
      </c>
      <c r="W146" s="4">
        <f t="shared" ca="1" si="31"/>
        <v>7</v>
      </c>
      <c r="X146" s="4">
        <f t="shared" ca="1" si="32"/>
        <v>3.56</v>
      </c>
      <c r="Y146" s="4">
        <f t="shared" ca="1" si="38"/>
        <v>1.58249</v>
      </c>
      <c r="Z146" s="4">
        <f t="shared" ca="1" si="39"/>
        <v>1.5826100000000001</v>
      </c>
      <c r="AA146" s="4">
        <f t="shared" ca="1" si="40"/>
        <v>1.5822000000000001</v>
      </c>
      <c r="AB146">
        <f t="shared" ca="1" si="33"/>
        <v>1</v>
      </c>
      <c r="AC146">
        <f t="shared" ca="1" si="34"/>
        <v>0</v>
      </c>
      <c r="AD146">
        <f t="shared" ca="1" si="35"/>
        <v>0</v>
      </c>
    </row>
    <row r="147" spans="1:30" x14ac:dyDescent="0.2">
      <c r="A147" t="s">
        <v>14</v>
      </c>
      <c r="B147" t="s">
        <v>4301</v>
      </c>
      <c r="C147" t="s">
        <v>4302</v>
      </c>
      <c r="D147" t="s">
        <v>1624</v>
      </c>
      <c r="E147" t="s">
        <v>4303</v>
      </c>
      <c r="F147" t="s">
        <v>4300</v>
      </c>
      <c r="G147">
        <v>1.5902099999999999</v>
      </c>
      <c r="H147">
        <v>1.59016</v>
      </c>
      <c r="J147">
        <v>4</v>
      </c>
      <c r="L147">
        <v>3.04</v>
      </c>
      <c r="M147" t="s">
        <v>13</v>
      </c>
      <c r="N147">
        <f t="shared" si="37"/>
        <v>43617.530000000042</v>
      </c>
      <c r="O147">
        <f t="shared" si="36"/>
        <v>1</v>
      </c>
      <c r="U147" t="str">
        <f ca="1"/>
        <v>2025-06-20 21:27:18</v>
      </c>
      <c r="V147" s="4">
        <f t="shared" ca="1" si="30"/>
        <v>1</v>
      </c>
      <c r="W147" s="4">
        <f t="shared" ca="1" si="31"/>
        <v>1</v>
      </c>
      <c r="X147" s="4">
        <f t="shared" ca="1" si="32"/>
        <v>0.76</v>
      </c>
      <c r="Y147" s="4">
        <f t="shared" ca="1" si="38"/>
        <v>1.5826199999999999</v>
      </c>
      <c r="Z147" s="4">
        <f t="shared" ca="1" si="39"/>
        <v>1.5824400000000001</v>
      </c>
      <c r="AA147" s="4">
        <f t="shared" ca="1" si="40"/>
        <v>1.5824400000000001</v>
      </c>
      <c r="AB147">
        <f t="shared" ca="1" si="33"/>
        <v>0</v>
      </c>
      <c r="AC147">
        <f t="shared" ca="1" si="34"/>
        <v>1</v>
      </c>
      <c r="AD147">
        <f t="shared" ca="1" si="35"/>
        <v>0</v>
      </c>
    </row>
    <row r="148" spans="1:30" x14ac:dyDescent="0.2">
      <c r="A148" t="s">
        <v>14</v>
      </c>
      <c r="B148" t="s">
        <v>4304</v>
      </c>
      <c r="C148" t="s">
        <v>4305</v>
      </c>
      <c r="D148" t="s">
        <v>1624</v>
      </c>
      <c r="E148" t="s">
        <v>4306</v>
      </c>
      <c r="F148" t="s">
        <v>4300</v>
      </c>
      <c r="G148">
        <v>1.58988</v>
      </c>
      <c r="H148">
        <v>1.59016</v>
      </c>
      <c r="J148">
        <v>2</v>
      </c>
      <c r="L148">
        <v>-2</v>
      </c>
      <c r="M148" t="s">
        <v>13</v>
      </c>
      <c r="N148">
        <f t="shared" si="37"/>
        <v>43616.750000000044</v>
      </c>
      <c r="O148">
        <f t="shared" si="36"/>
        <v>1</v>
      </c>
      <c r="U148" t="str">
        <f ca="1"/>
        <v>2025-06-20 21:16:15</v>
      </c>
      <c r="V148" s="4">
        <f t="shared" ca="1" si="30"/>
        <v>1</v>
      </c>
      <c r="W148" s="4">
        <f t="shared" ca="1" si="31"/>
        <v>1</v>
      </c>
      <c r="X148" s="4">
        <f t="shared" ca="1" si="32"/>
        <v>0.76</v>
      </c>
      <c r="Y148" s="4">
        <f t="shared" ca="1" si="38"/>
        <v>1.58246</v>
      </c>
      <c r="Z148" s="4">
        <f t="shared" ca="1" si="39"/>
        <v>1.58247</v>
      </c>
      <c r="AA148" s="4">
        <f t="shared" ca="1" si="40"/>
        <v>1.58247</v>
      </c>
      <c r="AB148">
        <f t="shared" ca="1" si="33"/>
        <v>0</v>
      </c>
      <c r="AC148">
        <f t="shared" ca="1" si="34"/>
        <v>0</v>
      </c>
      <c r="AD148">
        <f t="shared" ca="1" si="35"/>
        <v>1</v>
      </c>
    </row>
    <row r="149" spans="1:30" x14ac:dyDescent="0.2">
      <c r="A149" t="s">
        <v>11</v>
      </c>
      <c r="B149" t="s">
        <v>4307</v>
      </c>
      <c r="C149" t="s">
        <v>31</v>
      </c>
      <c r="D149" t="s">
        <v>1624</v>
      </c>
      <c r="E149" t="s">
        <v>4308</v>
      </c>
      <c r="F149" t="s">
        <v>4309</v>
      </c>
      <c r="G149">
        <v>1.58958</v>
      </c>
      <c r="H149">
        <v>1.5895900000000001</v>
      </c>
      <c r="J149">
        <v>1</v>
      </c>
      <c r="L149">
        <v>0.76</v>
      </c>
      <c r="M149" t="s">
        <v>13</v>
      </c>
      <c r="N149">
        <f t="shared" si="37"/>
        <v>43615.970000000045</v>
      </c>
      <c r="O149">
        <f t="shared" si="36"/>
        <v>0</v>
      </c>
      <c r="U149" t="str">
        <f ca="1"/>
        <v>2025-06-20 21:05:12</v>
      </c>
      <c r="V149" s="4">
        <f t="shared" ca="1" si="30"/>
        <v>1</v>
      </c>
      <c r="W149" s="4">
        <f t="shared" ca="1" si="31"/>
        <v>1</v>
      </c>
      <c r="X149" s="4">
        <f t="shared" ca="1" si="32"/>
        <v>0.91</v>
      </c>
      <c r="Y149" s="4">
        <f t="shared" ca="1" si="38"/>
        <v>1.5824499999999999</v>
      </c>
      <c r="Z149" s="4">
        <f t="shared" ca="1" si="39"/>
        <v>1.5823100000000001</v>
      </c>
      <c r="AA149" s="4">
        <f t="shared" ca="1" si="40"/>
        <v>1.5823100000000001</v>
      </c>
      <c r="AB149">
        <f t="shared" ca="1" si="33"/>
        <v>0</v>
      </c>
      <c r="AC149">
        <f t="shared" ca="1" si="34"/>
        <v>1</v>
      </c>
      <c r="AD149">
        <f t="shared" ca="1" si="35"/>
        <v>0</v>
      </c>
    </row>
    <row r="150" spans="1:30" x14ac:dyDescent="0.2">
      <c r="A150" t="s">
        <v>11</v>
      </c>
      <c r="B150" t="s">
        <v>4310</v>
      </c>
      <c r="C150" t="s">
        <v>31</v>
      </c>
      <c r="D150" t="s">
        <v>1624</v>
      </c>
      <c r="E150" t="s">
        <v>4311</v>
      </c>
      <c r="F150" t="s">
        <v>4312</v>
      </c>
      <c r="G150">
        <v>1.58918</v>
      </c>
      <c r="H150">
        <v>1.58958</v>
      </c>
      <c r="J150">
        <v>1</v>
      </c>
      <c r="L150">
        <v>0.76</v>
      </c>
      <c r="M150" t="s">
        <v>13</v>
      </c>
      <c r="N150">
        <f t="shared" si="37"/>
        <v>43616.970000000045</v>
      </c>
      <c r="O150">
        <f t="shared" si="36"/>
        <v>0</v>
      </c>
      <c r="U150" t="str">
        <f ca="1"/>
        <v>2025-06-20 20:54:10</v>
      </c>
      <c r="V150" s="4">
        <f t="shared" ca="1" si="30"/>
        <v>1</v>
      </c>
      <c r="W150" s="4">
        <f t="shared" ca="1" si="31"/>
        <v>1</v>
      </c>
      <c r="X150" s="4">
        <f t="shared" ca="1" si="32"/>
        <v>0.91</v>
      </c>
      <c r="Y150" s="4">
        <f t="shared" ca="1" si="38"/>
        <v>1.5823</v>
      </c>
      <c r="Z150" s="4">
        <f t="shared" ca="1" si="39"/>
        <v>1.58233</v>
      </c>
      <c r="AA150" s="4">
        <f t="shared" ca="1" si="40"/>
        <v>1.58233</v>
      </c>
      <c r="AB150">
        <f t="shared" ca="1" si="33"/>
        <v>0</v>
      </c>
      <c r="AC150">
        <f t="shared" ca="1" si="34"/>
        <v>0</v>
      </c>
      <c r="AD150">
        <f t="shared" ca="1" si="35"/>
        <v>1</v>
      </c>
    </row>
    <row r="151" spans="1:30" x14ac:dyDescent="0.2">
      <c r="A151" t="s">
        <v>14</v>
      </c>
      <c r="B151" t="s">
        <v>4313</v>
      </c>
      <c r="C151" t="s">
        <v>31</v>
      </c>
      <c r="D151" t="s">
        <v>1624</v>
      </c>
      <c r="E151" t="s">
        <v>4314</v>
      </c>
      <c r="F151" t="s">
        <v>4315</v>
      </c>
      <c r="G151">
        <v>1.5892500000000001</v>
      </c>
      <c r="H151">
        <v>1.5891999999999999</v>
      </c>
      <c r="J151">
        <v>1</v>
      </c>
      <c r="L151">
        <v>0.76</v>
      </c>
      <c r="M151" t="s">
        <v>13</v>
      </c>
      <c r="N151">
        <f t="shared" si="37"/>
        <v>43618.970000000045</v>
      </c>
      <c r="O151">
        <f t="shared" si="36"/>
        <v>0</v>
      </c>
      <c r="U151" t="str">
        <f ca="1"/>
        <v>2025-06-20 20:31:26</v>
      </c>
      <c r="V151" s="4">
        <f t="shared" ca="1" si="30"/>
        <v>2</v>
      </c>
      <c r="W151" s="4">
        <f t="shared" ca="1" si="31"/>
        <v>3</v>
      </c>
      <c r="X151" s="4">
        <f t="shared" ca="1" si="32"/>
        <v>-3</v>
      </c>
      <c r="Y151" s="4">
        <f t="shared" ca="1" si="38"/>
        <v>0.88610999999999995</v>
      </c>
      <c r="Z151" s="4">
        <f t="shared" ca="1" si="39"/>
        <v>0.88622999999999996</v>
      </c>
      <c r="AA151" s="4">
        <f t="shared" ca="1" si="40"/>
        <v>0.88612000000000002</v>
      </c>
      <c r="AB151">
        <f t="shared" ca="1" si="33"/>
        <v>0</v>
      </c>
      <c r="AC151">
        <f t="shared" ca="1" si="34"/>
        <v>0</v>
      </c>
      <c r="AD151">
        <f t="shared" ca="1" si="35"/>
        <v>1</v>
      </c>
    </row>
    <row r="152" spans="1:30" x14ac:dyDescent="0.2">
      <c r="A152" t="s">
        <v>11</v>
      </c>
      <c r="B152" t="s">
        <v>4316</v>
      </c>
      <c r="C152" t="s">
        <v>168</v>
      </c>
      <c r="D152" t="s">
        <v>1624</v>
      </c>
      <c r="E152" t="s">
        <v>4317</v>
      </c>
      <c r="F152" t="s">
        <v>4318</v>
      </c>
      <c r="G152">
        <v>1.5895300000000001</v>
      </c>
      <c r="H152">
        <v>1.5892500000000001</v>
      </c>
      <c r="J152">
        <v>2</v>
      </c>
      <c r="L152">
        <v>-2</v>
      </c>
      <c r="M152" t="s">
        <v>13</v>
      </c>
      <c r="N152">
        <f t="shared" si="37"/>
        <v>43617.190000000046</v>
      </c>
      <c r="O152">
        <f t="shared" si="36"/>
        <v>0</v>
      </c>
      <c r="U152" t="str">
        <f ca="1"/>
        <v>2025-06-20 20:20:23</v>
      </c>
      <c r="V152" s="4">
        <f t="shared" ca="1" si="30"/>
        <v>1</v>
      </c>
      <c r="W152" s="4">
        <f t="shared" ca="1" si="31"/>
        <v>1</v>
      </c>
      <c r="X152" s="4">
        <f t="shared" ca="1" si="32"/>
        <v>-1</v>
      </c>
      <c r="Y152" s="4">
        <f t="shared" ca="1" si="38"/>
        <v>0.88622999999999996</v>
      </c>
      <c r="Z152" s="4">
        <f t="shared" ca="1" si="39"/>
        <v>0.88602999999999998</v>
      </c>
      <c r="AA152" s="4">
        <f t="shared" ca="1" si="40"/>
        <v>0.88602999999999998</v>
      </c>
      <c r="AB152">
        <f t="shared" ca="1" si="33"/>
        <v>0</v>
      </c>
      <c r="AC152">
        <f t="shared" ca="1" si="34"/>
        <v>1</v>
      </c>
      <c r="AD152">
        <f t="shared" ca="1" si="35"/>
        <v>0</v>
      </c>
    </row>
    <row r="153" spans="1:30" x14ac:dyDescent="0.2">
      <c r="A153" t="s">
        <v>11</v>
      </c>
      <c r="B153" t="s">
        <v>4319</v>
      </c>
      <c r="C153" t="s">
        <v>4320</v>
      </c>
      <c r="D153" t="s">
        <v>1624</v>
      </c>
      <c r="E153" t="s">
        <v>4321</v>
      </c>
      <c r="F153" t="s">
        <v>4318</v>
      </c>
      <c r="G153">
        <v>1.5891500000000001</v>
      </c>
      <c r="H153">
        <v>1.5892500000000001</v>
      </c>
      <c r="J153">
        <v>4</v>
      </c>
      <c r="L153">
        <v>3.04</v>
      </c>
      <c r="M153" t="s">
        <v>13</v>
      </c>
      <c r="N153">
        <f t="shared" si="37"/>
        <v>43618.190000000046</v>
      </c>
      <c r="O153">
        <f t="shared" si="36"/>
        <v>0</v>
      </c>
      <c r="U153" t="str">
        <f ca="1"/>
        <v>2025-06-20 20:09:20</v>
      </c>
      <c r="V153" s="4">
        <f t="shared" ca="1" si="30"/>
        <v>2</v>
      </c>
      <c r="W153" s="4">
        <f t="shared" ca="1" si="31"/>
        <v>3</v>
      </c>
      <c r="X153" s="4">
        <f t="shared" ca="1" si="32"/>
        <v>0.65999999999999992</v>
      </c>
      <c r="Y153" s="4">
        <f t="shared" ca="1" si="38"/>
        <v>0.88602999999999998</v>
      </c>
      <c r="Z153" s="4">
        <f t="shared" ca="1" si="39"/>
        <v>0.88614000000000004</v>
      </c>
      <c r="AA153" s="4">
        <f t="shared" ca="1" si="40"/>
        <v>0.88602000000000003</v>
      </c>
      <c r="AB153">
        <f t="shared" ca="1" si="33"/>
        <v>1</v>
      </c>
      <c r="AC153">
        <f t="shared" ca="1" si="34"/>
        <v>0</v>
      </c>
      <c r="AD153">
        <f t="shared" ca="1" si="35"/>
        <v>0</v>
      </c>
    </row>
    <row r="154" spans="1:30" x14ac:dyDescent="0.2">
      <c r="A154" t="s">
        <v>11</v>
      </c>
      <c r="B154" t="s">
        <v>4322</v>
      </c>
      <c r="C154" t="s">
        <v>31</v>
      </c>
      <c r="D154" t="s">
        <v>1624</v>
      </c>
      <c r="E154" t="s">
        <v>4323</v>
      </c>
      <c r="F154" t="s">
        <v>4318</v>
      </c>
      <c r="G154">
        <v>1.58995</v>
      </c>
      <c r="H154">
        <v>1.5892500000000001</v>
      </c>
      <c r="J154">
        <v>1</v>
      </c>
      <c r="L154">
        <v>-1</v>
      </c>
      <c r="M154" t="s">
        <v>13</v>
      </c>
      <c r="N154">
        <f t="shared" si="37"/>
        <v>43620.190000000046</v>
      </c>
      <c r="O154">
        <f t="shared" si="36"/>
        <v>0</v>
      </c>
      <c r="U154" t="str">
        <f ca="1"/>
        <v>2025-06-20 19:58:18</v>
      </c>
      <c r="V154" s="4">
        <f t="shared" ca="1" si="30"/>
        <v>2</v>
      </c>
      <c r="W154" s="4">
        <f t="shared" ca="1" si="31"/>
        <v>3</v>
      </c>
      <c r="X154" s="4">
        <f t="shared" ca="1" si="32"/>
        <v>0.52</v>
      </c>
      <c r="Y154" s="4">
        <f t="shared" ca="1" si="38"/>
        <v>0.88614000000000004</v>
      </c>
      <c r="Z154" s="4">
        <f t="shared" ca="1" si="39"/>
        <v>0.88617000000000001</v>
      </c>
      <c r="AA154" s="4">
        <f t="shared" ca="1" si="40"/>
        <v>0.88597999999999999</v>
      </c>
      <c r="AB154">
        <f t="shared" ca="1" si="33"/>
        <v>1</v>
      </c>
      <c r="AC154">
        <f t="shared" ca="1" si="34"/>
        <v>0</v>
      </c>
      <c r="AD154">
        <f t="shared" ca="1" si="35"/>
        <v>0</v>
      </c>
    </row>
    <row r="155" spans="1:30" x14ac:dyDescent="0.2">
      <c r="A155" t="s">
        <v>14</v>
      </c>
      <c r="B155" t="s">
        <v>4324</v>
      </c>
      <c r="C155" t="s">
        <v>32</v>
      </c>
      <c r="D155" t="s">
        <v>1624</v>
      </c>
      <c r="E155" t="s">
        <v>4325</v>
      </c>
      <c r="F155" t="s">
        <v>4326</v>
      </c>
      <c r="G155">
        <v>1.58996</v>
      </c>
      <c r="H155">
        <v>1.58989</v>
      </c>
      <c r="J155">
        <v>1</v>
      </c>
      <c r="L155">
        <v>0.91</v>
      </c>
      <c r="M155" t="s">
        <v>13</v>
      </c>
      <c r="N155">
        <f t="shared" si="37"/>
        <v>43621.190000000046</v>
      </c>
      <c r="O155">
        <f t="shared" si="36"/>
        <v>0</v>
      </c>
      <c r="U155" t="str">
        <f ca="1"/>
        <v>2025-06-20 19:47:15</v>
      </c>
      <c r="V155" s="4">
        <f t="shared" ca="1" si="30"/>
        <v>1</v>
      </c>
      <c r="W155" s="4">
        <f t="shared" ca="1" si="31"/>
        <v>1</v>
      </c>
      <c r="X155" s="4">
        <f t="shared" ca="1" si="32"/>
        <v>0.76</v>
      </c>
      <c r="Y155" s="4">
        <f t="shared" ca="1" si="38"/>
        <v>0.88615999999999995</v>
      </c>
      <c r="Z155" s="4">
        <f t="shared" ca="1" si="39"/>
        <v>0.88627999999999996</v>
      </c>
      <c r="AA155" s="4">
        <f t="shared" ca="1" si="40"/>
        <v>0.88627999999999996</v>
      </c>
      <c r="AB155">
        <f t="shared" ca="1" si="33"/>
        <v>0</v>
      </c>
      <c r="AC155">
        <f t="shared" ca="1" si="34"/>
        <v>0</v>
      </c>
      <c r="AD155">
        <f t="shared" ca="1" si="35"/>
        <v>1</v>
      </c>
    </row>
    <row r="156" spans="1:30" x14ac:dyDescent="0.2">
      <c r="A156" t="s">
        <v>11</v>
      </c>
      <c r="B156" t="s">
        <v>4327</v>
      </c>
      <c r="C156" t="s">
        <v>166</v>
      </c>
      <c r="D156" t="s">
        <v>3922</v>
      </c>
      <c r="E156" t="s">
        <v>4328</v>
      </c>
      <c r="F156" t="s">
        <v>4329</v>
      </c>
      <c r="G156">
        <v>0.59086000000000005</v>
      </c>
      <c r="H156">
        <v>0.59104000000000001</v>
      </c>
      <c r="J156">
        <v>4</v>
      </c>
      <c r="L156">
        <v>2.92</v>
      </c>
      <c r="M156" t="s">
        <v>13</v>
      </c>
      <c r="N156">
        <f t="shared" si="37"/>
        <v>43617.750000000044</v>
      </c>
      <c r="O156">
        <f t="shared" si="36"/>
        <v>0</v>
      </c>
      <c r="U156" t="str">
        <f ca="1"/>
        <v>2025-06-20 19:36:12</v>
      </c>
      <c r="V156" s="4">
        <f t="shared" ca="1" si="30"/>
        <v>1</v>
      </c>
      <c r="W156" s="4">
        <f t="shared" ca="1" si="31"/>
        <v>1</v>
      </c>
      <c r="X156" s="4">
        <f t="shared" ca="1" si="32"/>
        <v>0.76</v>
      </c>
      <c r="Y156" s="4">
        <f t="shared" ca="1" si="38"/>
        <v>0.88629999999999998</v>
      </c>
      <c r="Z156" s="4">
        <f t="shared" ca="1" si="39"/>
        <v>0.88656000000000001</v>
      </c>
      <c r="AA156" s="4">
        <f t="shared" ca="1" si="40"/>
        <v>0.88656000000000001</v>
      </c>
      <c r="AB156">
        <f t="shared" ca="1" si="33"/>
        <v>0</v>
      </c>
      <c r="AC156">
        <f t="shared" ca="1" si="34"/>
        <v>0</v>
      </c>
      <c r="AD156">
        <f t="shared" ca="1" si="35"/>
        <v>1</v>
      </c>
    </row>
    <row r="157" spans="1:30" x14ac:dyDescent="0.2">
      <c r="A157" t="s">
        <v>11</v>
      </c>
      <c r="B157" t="s">
        <v>4330</v>
      </c>
      <c r="C157" t="s">
        <v>32</v>
      </c>
      <c r="D157" t="s">
        <v>3922</v>
      </c>
      <c r="E157" t="s">
        <v>4331</v>
      </c>
      <c r="F157" t="s">
        <v>4329</v>
      </c>
      <c r="G157">
        <v>0.59099000000000002</v>
      </c>
      <c r="H157">
        <v>0.59104000000000001</v>
      </c>
      <c r="J157">
        <v>1</v>
      </c>
      <c r="L157">
        <v>0.91</v>
      </c>
      <c r="M157" t="s">
        <v>13</v>
      </c>
      <c r="N157">
        <f t="shared" si="37"/>
        <v>43610.710000000043</v>
      </c>
      <c r="O157">
        <f t="shared" si="36"/>
        <v>1</v>
      </c>
      <c r="U157" t="str">
        <f ca="1"/>
        <v>2025-06-20 19:24:37</v>
      </c>
      <c r="V157" s="4">
        <f t="shared" ca="1" si="30"/>
        <v>3</v>
      </c>
      <c r="W157" s="4">
        <f t="shared" ca="1" si="31"/>
        <v>7</v>
      </c>
      <c r="X157" s="4">
        <f t="shared" ca="1" si="32"/>
        <v>4.0000000000000036E-2</v>
      </c>
      <c r="Y157" s="4">
        <f t="shared" ca="1" si="38"/>
        <v>0.88661999999999996</v>
      </c>
      <c r="Z157" s="4">
        <f t="shared" ca="1" si="39"/>
        <v>0.88682000000000005</v>
      </c>
      <c r="AA157" s="4">
        <f t="shared" ca="1" si="40"/>
        <v>0.88660000000000005</v>
      </c>
      <c r="AB157">
        <f t="shared" ca="1" si="33"/>
        <v>1</v>
      </c>
      <c r="AC157">
        <f t="shared" ca="1" si="34"/>
        <v>0</v>
      </c>
      <c r="AD157">
        <f t="shared" ca="1" si="35"/>
        <v>0</v>
      </c>
    </row>
    <row r="158" spans="1:30" x14ac:dyDescent="0.2">
      <c r="A158" t="s">
        <v>11</v>
      </c>
      <c r="B158" t="s">
        <v>4332</v>
      </c>
      <c r="C158" t="s">
        <v>168</v>
      </c>
      <c r="D158" t="s">
        <v>3922</v>
      </c>
      <c r="E158" t="s">
        <v>4333</v>
      </c>
      <c r="F158" t="s">
        <v>4329</v>
      </c>
      <c r="G158">
        <v>0.59091000000000005</v>
      </c>
      <c r="H158">
        <v>0.59104000000000001</v>
      </c>
      <c r="J158">
        <v>2</v>
      </c>
      <c r="L158">
        <v>1.46</v>
      </c>
      <c r="M158" t="s">
        <v>13</v>
      </c>
      <c r="N158">
        <f t="shared" si="37"/>
        <v>43609.830000000045</v>
      </c>
      <c r="O158">
        <f t="shared" si="36"/>
        <v>1</v>
      </c>
      <c r="U158" t="str">
        <f ca="1"/>
        <v>2025-06-20 19:13:34</v>
      </c>
      <c r="V158" s="4">
        <f t="shared" ca="1" si="30"/>
        <v>2</v>
      </c>
      <c r="W158" s="4">
        <f t="shared" ca="1" si="31"/>
        <v>3</v>
      </c>
      <c r="X158" s="4">
        <f t="shared" ca="1" si="32"/>
        <v>2.2800000000000002</v>
      </c>
      <c r="Y158" s="4">
        <f t="shared" ca="1" si="38"/>
        <v>0.88683000000000001</v>
      </c>
      <c r="Z158" s="4">
        <f t="shared" ca="1" si="39"/>
        <v>0.88675999999999999</v>
      </c>
      <c r="AA158" s="4">
        <f t="shared" ca="1" si="40"/>
        <v>0.88660000000000005</v>
      </c>
      <c r="AB158">
        <f t="shared" ca="1" si="33"/>
        <v>0</v>
      </c>
      <c r="AC158">
        <f t="shared" ca="1" si="34"/>
        <v>1</v>
      </c>
      <c r="AD158">
        <f t="shared" ca="1" si="35"/>
        <v>0</v>
      </c>
    </row>
    <row r="159" spans="1:30" x14ac:dyDescent="0.2">
      <c r="A159" t="s">
        <v>11</v>
      </c>
      <c r="B159" t="s">
        <v>4334</v>
      </c>
      <c r="C159" t="s">
        <v>31</v>
      </c>
      <c r="D159" t="s">
        <v>3922</v>
      </c>
      <c r="E159" t="s">
        <v>4335</v>
      </c>
      <c r="F159" t="s">
        <v>4336</v>
      </c>
      <c r="G159">
        <v>0.59084000000000003</v>
      </c>
      <c r="H159">
        <v>0.59101999999999999</v>
      </c>
      <c r="J159">
        <v>1</v>
      </c>
      <c r="L159">
        <v>0.88</v>
      </c>
      <c r="M159" t="s">
        <v>13</v>
      </c>
      <c r="N159">
        <f t="shared" si="37"/>
        <v>43608.950000000048</v>
      </c>
      <c r="O159">
        <f t="shared" si="36"/>
        <v>1</v>
      </c>
      <c r="U159" t="str">
        <f ca="1"/>
        <v>2025-06-20 19:02:31</v>
      </c>
      <c r="V159" s="4">
        <f t="shared" ca="1" si="30"/>
        <v>3</v>
      </c>
      <c r="W159" s="4">
        <f t="shared" ca="1" si="31"/>
        <v>7</v>
      </c>
      <c r="X159" s="4">
        <f t="shared" ca="1" si="32"/>
        <v>4.0000000000000036E-2</v>
      </c>
      <c r="Y159" s="4">
        <f t="shared" ca="1" si="38"/>
        <v>0.88675000000000004</v>
      </c>
      <c r="Z159" s="4">
        <f t="shared" ca="1" si="39"/>
        <v>0.88682000000000005</v>
      </c>
      <c r="AA159" s="4">
        <f t="shared" ca="1" si="40"/>
        <v>0.88666</v>
      </c>
      <c r="AB159">
        <f t="shared" ca="1" si="33"/>
        <v>1</v>
      </c>
      <c r="AC159">
        <f t="shared" ca="1" si="34"/>
        <v>0</v>
      </c>
      <c r="AD159">
        <f t="shared" ca="1" si="35"/>
        <v>0</v>
      </c>
    </row>
    <row r="160" spans="1:30" x14ac:dyDescent="0.2">
      <c r="A160" t="s">
        <v>11</v>
      </c>
      <c r="B160" t="s">
        <v>4337</v>
      </c>
      <c r="C160" t="s">
        <v>31</v>
      </c>
      <c r="D160" t="s">
        <v>3922</v>
      </c>
      <c r="E160" t="s">
        <v>4338</v>
      </c>
      <c r="F160" t="s">
        <v>4339</v>
      </c>
      <c r="G160">
        <v>0.59087000000000001</v>
      </c>
      <c r="H160">
        <v>0.59084000000000003</v>
      </c>
      <c r="J160">
        <v>1</v>
      </c>
      <c r="L160">
        <v>-1</v>
      </c>
      <c r="M160" t="s">
        <v>13</v>
      </c>
      <c r="N160">
        <f t="shared" si="37"/>
        <v>43608.090000000047</v>
      </c>
      <c r="O160">
        <f t="shared" si="36"/>
        <v>0</v>
      </c>
      <c r="U160" t="str">
        <f ca="1"/>
        <v>2025-06-20 18:51:29</v>
      </c>
      <c r="V160" s="4">
        <f t="shared" ca="1" si="30"/>
        <v>4</v>
      </c>
      <c r="W160" s="4">
        <f t="shared" ca="1" si="31"/>
        <v>15</v>
      </c>
      <c r="X160" s="4">
        <f t="shared" ca="1" si="32"/>
        <v>-15</v>
      </c>
      <c r="Y160" s="4">
        <f t="shared" ca="1" si="38"/>
        <v>0.88661000000000001</v>
      </c>
      <c r="Z160" s="4">
        <f t="shared" ca="1" si="39"/>
        <v>0.88700999999999997</v>
      </c>
      <c r="AA160" s="4">
        <f t="shared" ca="1" si="40"/>
        <v>0.88680999999999999</v>
      </c>
      <c r="AB160">
        <f t="shared" ca="1" si="33"/>
        <v>0</v>
      </c>
      <c r="AC160">
        <f t="shared" ca="1" si="34"/>
        <v>0</v>
      </c>
      <c r="AD160">
        <f t="shared" ca="1" si="35"/>
        <v>1</v>
      </c>
    </row>
    <row r="161" spans="1:30" x14ac:dyDescent="0.2">
      <c r="A161" t="s">
        <v>11</v>
      </c>
      <c r="B161" t="s">
        <v>4340</v>
      </c>
      <c r="C161" t="s">
        <v>4341</v>
      </c>
      <c r="D161" t="s">
        <v>3922</v>
      </c>
      <c r="E161" t="s">
        <v>4342</v>
      </c>
      <c r="F161" t="s">
        <v>4339</v>
      </c>
      <c r="G161">
        <v>0.5907</v>
      </c>
      <c r="H161">
        <v>0.59084000000000003</v>
      </c>
      <c r="J161">
        <v>2</v>
      </c>
      <c r="L161">
        <v>1.82</v>
      </c>
      <c r="M161" t="s">
        <v>13</v>
      </c>
      <c r="N161">
        <f t="shared" si="37"/>
        <v>43606.370000000046</v>
      </c>
      <c r="O161">
        <f t="shared" si="36"/>
        <v>0</v>
      </c>
      <c r="U161" t="str">
        <f ca="1"/>
        <v>2025-06-20 18:40:26</v>
      </c>
      <c r="V161" s="4">
        <f t="shared" ca="1" si="30"/>
        <v>1</v>
      </c>
      <c r="W161" s="4">
        <f t="shared" ca="1" si="31"/>
        <v>1</v>
      </c>
      <c r="X161" s="4">
        <f t="shared" ca="1" si="32"/>
        <v>0.87</v>
      </c>
      <c r="Y161" s="4">
        <f t="shared" ca="1" si="38"/>
        <v>0.88700999999999997</v>
      </c>
      <c r="Z161" s="4">
        <f t="shared" ca="1" si="39"/>
        <v>0.88683000000000001</v>
      </c>
      <c r="AA161" s="4">
        <f t="shared" ca="1" si="40"/>
        <v>0.88683000000000001</v>
      </c>
      <c r="AB161">
        <f t="shared" ca="1" si="33"/>
        <v>0</v>
      </c>
      <c r="AC161">
        <f t="shared" ca="1" si="34"/>
        <v>1</v>
      </c>
      <c r="AD161">
        <f t="shared" ca="1" si="35"/>
        <v>0</v>
      </c>
    </row>
    <row r="162" spans="1:30" x14ac:dyDescent="0.2">
      <c r="A162" t="s">
        <v>11</v>
      </c>
      <c r="B162" t="s">
        <v>4343</v>
      </c>
      <c r="C162" t="s">
        <v>163</v>
      </c>
      <c r="D162" t="s">
        <v>3922</v>
      </c>
      <c r="E162" t="s">
        <v>4344</v>
      </c>
      <c r="F162" t="s">
        <v>4345</v>
      </c>
      <c r="G162">
        <v>0.59079000000000004</v>
      </c>
      <c r="H162">
        <v>0.59089000000000003</v>
      </c>
      <c r="J162">
        <v>2</v>
      </c>
      <c r="L162">
        <v>1.82</v>
      </c>
      <c r="M162" t="s">
        <v>13</v>
      </c>
      <c r="N162">
        <f t="shared" si="37"/>
        <v>43607.370000000046</v>
      </c>
      <c r="O162">
        <f t="shared" ref="O162:O187" si="41">IF(OR(AND(A428="call",J428=1,G428&lt;H428),AND(A428="put",J428=1,G428&gt;H428)),1,0)</f>
        <v>1</v>
      </c>
      <c r="U162" t="str">
        <f ca="1"/>
        <v>2025-06-20 18:29:23</v>
      </c>
      <c r="V162" s="4">
        <f t="shared" ca="1" si="30"/>
        <v>4</v>
      </c>
      <c r="W162" s="4">
        <f t="shared" ca="1" si="31"/>
        <v>15</v>
      </c>
      <c r="X162" s="4">
        <f t="shared" ca="1" si="32"/>
        <v>-15</v>
      </c>
      <c r="Y162" s="4">
        <f t="shared" ca="1" si="38"/>
        <v>0.88683999999999996</v>
      </c>
      <c r="Z162" s="4">
        <f t="shared" ca="1" si="39"/>
        <v>0.88660000000000005</v>
      </c>
      <c r="AA162" s="4">
        <f t="shared" ca="1" si="40"/>
        <v>0.88632999999999995</v>
      </c>
      <c r="AB162">
        <f t="shared" ca="1" si="33"/>
        <v>0</v>
      </c>
      <c r="AC162">
        <f t="shared" ca="1" si="34"/>
        <v>1</v>
      </c>
      <c r="AD162">
        <f t="shared" ca="1" si="35"/>
        <v>0</v>
      </c>
    </row>
    <row r="163" spans="1:30" x14ac:dyDescent="0.2">
      <c r="A163" t="s">
        <v>11</v>
      </c>
      <c r="B163" t="s">
        <v>4346</v>
      </c>
      <c r="C163" t="s">
        <v>31</v>
      </c>
      <c r="D163" t="s">
        <v>3922</v>
      </c>
      <c r="E163" t="s">
        <v>4347</v>
      </c>
      <c r="F163" t="s">
        <v>4345</v>
      </c>
      <c r="G163">
        <v>0.59091000000000005</v>
      </c>
      <c r="H163">
        <v>0.59089000000000003</v>
      </c>
      <c r="J163">
        <v>1</v>
      </c>
      <c r="L163">
        <v>-1</v>
      </c>
      <c r="M163" t="s">
        <v>13</v>
      </c>
      <c r="N163">
        <f t="shared" ref="N163:N187" si="42">N162-L428</f>
        <v>43606.510000000046</v>
      </c>
      <c r="O163">
        <f t="shared" si="41"/>
        <v>0</v>
      </c>
      <c r="U163" t="str">
        <f ca="1"/>
        <v>2025-06-20 18:17:47</v>
      </c>
      <c r="V163" s="4">
        <f t="shared" ca="1" si="30"/>
        <v>2</v>
      </c>
      <c r="W163" s="4">
        <f t="shared" ca="1" si="31"/>
        <v>3</v>
      </c>
      <c r="X163" s="4">
        <f t="shared" ca="1" si="32"/>
        <v>2.61</v>
      </c>
      <c r="Y163" s="4">
        <f t="shared" ca="1" si="38"/>
        <v>0.88629000000000002</v>
      </c>
      <c r="Z163" s="4">
        <f t="shared" ca="1" si="39"/>
        <v>0.88688</v>
      </c>
      <c r="AA163" s="4">
        <f t="shared" ca="1" si="40"/>
        <v>0.88656000000000001</v>
      </c>
      <c r="AB163">
        <f t="shared" ca="1" si="33"/>
        <v>0</v>
      </c>
      <c r="AC163">
        <f t="shared" ca="1" si="34"/>
        <v>0</v>
      </c>
      <c r="AD163">
        <f t="shared" ca="1" si="35"/>
        <v>1</v>
      </c>
    </row>
    <row r="164" spans="1:30" x14ac:dyDescent="0.2">
      <c r="A164" t="s">
        <v>14</v>
      </c>
      <c r="B164" t="s">
        <v>4348</v>
      </c>
      <c r="C164" t="s">
        <v>4349</v>
      </c>
      <c r="D164" t="s">
        <v>3922</v>
      </c>
      <c r="E164" t="s">
        <v>4350</v>
      </c>
      <c r="F164" t="s">
        <v>4351</v>
      </c>
      <c r="G164">
        <v>0.59084000000000003</v>
      </c>
      <c r="H164">
        <v>0.59084999999999999</v>
      </c>
      <c r="J164">
        <v>4</v>
      </c>
      <c r="L164">
        <v>-4</v>
      </c>
      <c r="M164" t="s">
        <v>13</v>
      </c>
      <c r="N164">
        <f t="shared" si="42"/>
        <v>43604.810000000049</v>
      </c>
      <c r="O164">
        <f t="shared" si="41"/>
        <v>1</v>
      </c>
      <c r="U164" t="str">
        <f ca="1"/>
        <v>2025-06-20 18:06:45</v>
      </c>
      <c r="V164" s="4">
        <f t="shared" ca="1" si="30"/>
        <v>1</v>
      </c>
      <c r="W164" s="4">
        <f t="shared" ca="1" si="31"/>
        <v>1</v>
      </c>
      <c r="X164" s="4">
        <f t="shared" ca="1" si="32"/>
        <v>0.88</v>
      </c>
      <c r="Y164" s="4">
        <f t="shared" ca="1" si="38"/>
        <v>0.88656999999999997</v>
      </c>
      <c r="Z164" s="4">
        <f t="shared" ca="1" si="39"/>
        <v>0.88670000000000004</v>
      </c>
      <c r="AA164" s="4">
        <f t="shared" ca="1" si="40"/>
        <v>0.88670000000000004</v>
      </c>
      <c r="AB164">
        <f t="shared" ca="1" si="33"/>
        <v>0</v>
      </c>
      <c r="AC164">
        <f t="shared" ca="1" si="34"/>
        <v>0</v>
      </c>
      <c r="AD164">
        <f t="shared" ca="1" si="35"/>
        <v>1</v>
      </c>
    </row>
    <row r="165" spans="1:30" x14ac:dyDescent="0.2">
      <c r="A165" t="s">
        <v>14</v>
      </c>
      <c r="B165" t="s">
        <v>4352</v>
      </c>
      <c r="C165" t="s">
        <v>86</v>
      </c>
      <c r="D165" t="s">
        <v>3922</v>
      </c>
      <c r="E165" t="s">
        <v>4353</v>
      </c>
      <c r="F165" t="s">
        <v>4351</v>
      </c>
      <c r="G165">
        <v>0.59074000000000004</v>
      </c>
      <c r="H165">
        <v>0.59084999999999999</v>
      </c>
      <c r="J165">
        <v>2</v>
      </c>
      <c r="L165">
        <v>-2</v>
      </c>
      <c r="M165" t="s">
        <v>13</v>
      </c>
      <c r="N165">
        <f t="shared" si="42"/>
        <v>43603.950000000048</v>
      </c>
      <c r="O165">
        <f t="shared" si="41"/>
        <v>1</v>
      </c>
      <c r="U165" t="str">
        <f ca="1"/>
        <v>2025-06-20 17:55:42</v>
      </c>
      <c r="V165" s="4">
        <f t="shared" ref="V165:V228" ca="1" si="43">COUNTIF(INDIRECT($Q$5),U165)</f>
        <v>1</v>
      </c>
      <c r="W165" s="4">
        <f t="shared" ref="W165:W228" ca="1" si="44">SUMIF(INDIRECT($Q$5),U165,INDIRECT($Q$6))</f>
        <v>1</v>
      </c>
      <c r="X165" s="4">
        <f t="shared" ref="X165:X228" ca="1" si="45">SUMIF(INDIRECT($Q$5),U165,INDIRECT($Q$7))</f>
        <v>0.88</v>
      </c>
      <c r="Y165" s="4">
        <f t="shared" ca="1" si="38"/>
        <v>0.88666</v>
      </c>
      <c r="Z165" s="4">
        <f t="shared" ca="1" si="39"/>
        <v>0.88736999999999999</v>
      </c>
      <c r="AA165" s="4">
        <f t="shared" ca="1" si="40"/>
        <v>0.88736999999999999</v>
      </c>
      <c r="AB165">
        <f t="shared" ref="AB165:AB228" ca="1" si="46">IF(AND(Z165&gt;Y165,Y165&gt;AA165), 1,0)</f>
        <v>0</v>
      </c>
      <c r="AC165">
        <f t="shared" ref="AC165:AC228" ca="1" si="47">IF(Y165&gt;Z165,1,0)</f>
        <v>0</v>
      </c>
      <c r="AD165">
        <f t="shared" ref="AD165:AD228" ca="1" si="48">IF(Y165&lt;AA165,1,0)</f>
        <v>1</v>
      </c>
    </row>
    <row r="166" spans="1:30" x14ac:dyDescent="0.2">
      <c r="A166" t="s">
        <v>14</v>
      </c>
      <c r="B166" t="s">
        <v>4354</v>
      </c>
      <c r="C166" t="s">
        <v>31</v>
      </c>
      <c r="D166" t="s">
        <v>3922</v>
      </c>
      <c r="E166" t="s">
        <v>4355</v>
      </c>
      <c r="F166" t="s">
        <v>4351</v>
      </c>
      <c r="G166">
        <v>0.59065000000000001</v>
      </c>
      <c r="H166">
        <v>0.59084999999999999</v>
      </c>
      <c r="J166">
        <v>1</v>
      </c>
      <c r="L166">
        <v>-1</v>
      </c>
      <c r="M166" t="s">
        <v>13</v>
      </c>
      <c r="N166">
        <f t="shared" si="42"/>
        <v>43603.090000000047</v>
      </c>
      <c r="O166">
        <f t="shared" si="41"/>
        <v>0</v>
      </c>
      <c r="U166" t="str">
        <f ca="1"/>
        <v>2025-06-20 17:44:36</v>
      </c>
      <c r="V166" s="4">
        <f t="shared" ca="1" si="43"/>
        <v>4</v>
      </c>
      <c r="W166" s="4">
        <f t="shared" ca="1" si="44"/>
        <v>15</v>
      </c>
      <c r="X166" s="4">
        <f t="shared" ca="1" si="45"/>
        <v>7.5600000000000005</v>
      </c>
      <c r="Y166" s="4">
        <f t="shared" ca="1" si="38"/>
        <v>0.88737999999999995</v>
      </c>
      <c r="Z166" s="4">
        <f t="shared" ca="1" si="39"/>
        <v>0.88759999999999994</v>
      </c>
      <c r="AA166" s="4">
        <f t="shared" ca="1" si="40"/>
        <v>0.88714999999999999</v>
      </c>
      <c r="AB166">
        <f t="shared" ca="1" si="46"/>
        <v>1</v>
      </c>
      <c r="AC166">
        <f t="shared" ca="1" si="47"/>
        <v>0</v>
      </c>
      <c r="AD166">
        <f t="shared" ca="1" si="48"/>
        <v>0</v>
      </c>
    </row>
    <row r="167" spans="1:30" x14ac:dyDescent="0.2">
      <c r="A167" t="s">
        <v>11</v>
      </c>
      <c r="B167" t="s">
        <v>4356</v>
      </c>
      <c r="C167" t="s">
        <v>3926</v>
      </c>
      <c r="D167" t="s">
        <v>3922</v>
      </c>
      <c r="E167" t="s">
        <v>4357</v>
      </c>
      <c r="F167" t="s">
        <v>4358</v>
      </c>
      <c r="G167">
        <v>0.59060999999999997</v>
      </c>
      <c r="H167">
        <v>0.59065999999999996</v>
      </c>
      <c r="J167">
        <v>8</v>
      </c>
      <c r="L167">
        <v>7.12</v>
      </c>
      <c r="M167" t="s">
        <v>13</v>
      </c>
      <c r="N167">
        <f t="shared" si="42"/>
        <v>43601.270000000048</v>
      </c>
      <c r="O167">
        <f t="shared" si="41"/>
        <v>0</v>
      </c>
      <c r="U167" t="str">
        <f ca="1"/>
        <v>2025-06-20 17:33:34</v>
      </c>
      <c r="V167" s="4">
        <f t="shared" ca="1" si="43"/>
        <v>1</v>
      </c>
      <c r="W167" s="4">
        <f t="shared" ca="1" si="44"/>
        <v>1</v>
      </c>
      <c r="X167" s="4">
        <f t="shared" ca="1" si="45"/>
        <v>0.88</v>
      </c>
      <c r="Y167" s="4">
        <f t="shared" ca="1" si="38"/>
        <v>0.88719999999999999</v>
      </c>
      <c r="Z167" s="4">
        <f t="shared" ca="1" si="39"/>
        <v>0.88778000000000001</v>
      </c>
      <c r="AA167" s="4">
        <f t="shared" ca="1" si="40"/>
        <v>0.88778000000000001</v>
      </c>
      <c r="AB167">
        <f t="shared" ca="1" si="46"/>
        <v>0</v>
      </c>
      <c r="AC167">
        <f t="shared" ca="1" si="47"/>
        <v>0</v>
      </c>
      <c r="AD167">
        <f t="shared" ca="1" si="48"/>
        <v>1</v>
      </c>
    </row>
    <row r="168" spans="1:30" x14ac:dyDescent="0.2">
      <c r="A168" t="s">
        <v>11</v>
      </c>
      <c r="B168" t="s">
        <v>4359</v>
      </c>
      <c r="C168" t="s">
        <v>166</v>
      </c>
      <c r="D168" t="s">
        <v>3922</v>
      </c>
      <c r="E168" t="s">
        <v>4360</v>
      </c>
      <c r="F168" t="s">
        <v>4358</v>
      </c>
      <c r="G168">
        <v>0.5907</v>
      </c>
      <c r="H168">
        <v>0.59065999999999996</v>
      </c>
      <c r="J168">
        <v>4</v>
      </c>
      <c r="L168">
        <v>-4</v>
      </c>
      <c r="M168" t="s">
        <v>13</v>
      </c>
      <c r="N168">
        <f t="shared" si="42"/>
        <v>43602.270000000048</v>
      </c>
      <c r="O168">
        <f t="shared" si="41"/>
        <v>0</v>
      </c>
      <c r="U168" t="str">
        <f ca="1"/>
        <v>2025-06-20 17:22:31</v>
      </c>
      <c r="V168" s="4">
        <f t="shared" ca="1" si="43"/>
        <v>2</v>
      </c>
      <c r="W168" s="4">
        <f t="shared" ca="1" si="44"/>
        <v>3</v>
      </c>
      <c r="X168" s="4">
        <f t="shared" ca="1" si="45"/>
        <v>-3</v>
      </c>
      <c r="Y168" s="4">
        <f t="shared" ca="1" si="38"/>
        <v>0.88776999999999995</v>
      </c>
      <c r="Z168" s="4">
        <f t="shared" ca="1" si="39"/>
        <v>0.88805000000000001</v>
      </c>
      <c r="AA168" s="4">
        <f t="shared" ca="1" si="40"/>
        <v>0.88785000000000003</v>
      </c>
      <c r="AB168">
        <f t="shared" ca="1" si="46"/>
        <v>0</v>
      </c>
      <c r="AC168">
        <f t="shared" ca="1" si="47"/>
        <v>0</v>
      </c>
      <c r="AD168">
        <f t="shared" ca="1" si="48"/>
        <v>1</v>
      </c>
    </row>
    <row r="169" spans="1:30" x14ac:dyDescent="0.2">
      <c r="A169" t="s">
        <v>11</v>
      </c>
      <c r="B169" t="s">
        <v>4361</v>
      </c>
      <c r="C169" t="s">
        <v>31</v>
      </c>
      <c r="D169" t="s">
        <v>3922</v>
      </c>
      <c r="E169" t="s">
        <v>4362</v>
      </c>
      <c r="F169" t="s">
        <v>4358</v>
      </c>
      <c r="G169">
        <v>0.59087000000000001</v>
      </c>
      <c r="H169">
        <v>0.59065999999999996</v>
      </c>
      <c r="J169">
        <v>1</v>
      </c>
      <c r="L169">
        <v>-1</v>
      </c>
      <c r="M169" t="s">
        <v>13</v>
      </c>
      <c r="N169">
        <f t="shared" si="42"/>
        <v>43600.450000000048</v>
      </c>
      <c r="O169">
        <f t="shared" si="41"/>
        <v>1</v>
      </c>
      <c r="U169" t="str">
        <f ca="1"/>
        <v>2025-06-20 17:10:55</v>
      </c>
      <c r="V169" s="4">
        <f t="shared" ca="1" si="43"/>
        <v>2</v>
      </c>
      <c r="W169" s="4">
        <f t="shared" ca="1" si="44"/>
        <v>3</v>
      </c>
      <c r="X169" s="4">
        <f t="shared" ca="1" si="45"/>
        <v>2.68</v>
      </c>
      <c r="Y169" s="4">
        <f t="shared" ca="1" si="38"/>
        <v>0.88800000000000001</v>
      </c>
      <c r="Z169" s="4">
        <f t="shared" ca="1" si="39"/>
        <v>0.88761999999999996</v>
      </c>
      <c r="AA169" s="4">
        <f t="shared" ca="1" si="40"/>
        <v>0.88732</v>
      </c>
      <c r="AB169">
        <f t="shared" ca="1" si="46"/>
        <v>0</v>
      </c>
      <c r="AC169">
        <f t="shared" ca="1" si="47"/>
        <v>1</v>
      </c>
      <c r="AD169">
        <f t="shared" ca="1" si="48"/>
        <v>0</v>
      </c>
    </row>
    <row r="170" spans="1:30" x14ac:dyDescent="0.2">
      <c r="A170" t="s">
        <v>11</v>
      </c>
      <c r="B170" t="s">
        <v>4363</v>
      </c>
      <c r="C170" t="s">
        <v>168</v>
      </c>
      <c r="D170" t="s">
        <v>3922</v>
      </c>
      <c r="E170" t="s">
        <v>4364</v>
      </c>
      <c r="F170" t="s">
        <v>4358</v>
      </c>
      <c r="G170">
        <v>0.59077999999999997</v>
      </c>
      <c r="H170">
        <v>0.59065999999999996</v>
      </c>
      <c r="J170">
        <v>2</v>
      </c>
      <c r="L170">
        <v>-2</v>
      </c>
      <c r="M170" t="s">
        <v>13</v>
      </c>
      <c r="N170">
        <f t="shared" si="42"/>
        <v>43599.540000000045</v>
      </c>
      <c r="O170">
        <f t="shared" si="41"/>
        <v>0</v>
      </c>
      <c r="U170" t="str">
        <f ca="1"/>
        <v>2025-06-20 16:59:53</v>
      </c>
      <c r="V170" s="4">
        <f t="shared" ca="1" si="43"/>
        <v>4</v>
      </c>
      <c r="W170" s="4">
        <f t="shared" ca="1" si="44"/>
        <v>15</v>
      </c>
      <c r="X170" s="4">
        <f t="shared" ca="1" si="45"/>
        <v>8.0400000000000009</v>
      </c>
      <c r="Y170" s="4">
        <f t="shared" ca="1" si="38"/>
        <v>0.88761999999999996</v>
      </c>
      <c r="Z170" s="4">
        <f t="shared" ca="1" si="39"/>
        <v>0.88778000000000001</v>
      </c>
      <c r="AA170" s="4">
        <f t="shared" ca="1" si="40"/>
        <v>0.88729999999999998</v>
      </c>
      <c r="AB170">
        <f t="shared" ca="1" si="46"/>
        <v>1</v>
      </c>
      <c r="AC170">
        <f t="shared" ca="1" si="47"/>
        <v>0</v>
      </c>
      <c r="AD170">
        <f t="shared" ca="1" si="48"/>
        <v>0</v>
      </c>
    </row>
    <row r="171" spans="1:30" x14ac:dyDescent="0.2">
      <c r="A171" t="s">
        <v>11</v>
      </c>
      <c r="B171" t="s">
        <v>4365</v>
      </c>
      <c r="C171" t="s">
        <v>31</v>
      </c>
      <c r="D171" t="s">
        <v>30</v>
      </c>
      <c r="E171" t="s">
        <v>4366</v>
      </c>
      <c r="F171" t="s">
        <v>4367</v>
      </c>
      <c r="G171">
        <v>0.88551000000000002</v>
      </c>
      <c r="H171">
        <v>0.88632999999999995</v>
      </c>
      <c r="J171">
        <v>1</v>
      </c>
      <c r="L171">
        <v>0.76</v>
      </c>
      <c r="M171" t="s">
        <v>13</v>
      </c>
      <c r="N171">
        <f t="shared" si="42"/>
        <v>43597.720000000045</v>
      </c>
      <c r="O171">
        <f t="shared" si="41"/>
        <v>0</v>
      </c>
      <c r="U171" t="str">
        <f ca="1"/>
        <v>2025-06-20 16:48:50</v>
      </c>
      <c r="V171" s="4">
        <f t="shared" ca="1" si="43"/>
        <v>1</v>
      </c>
      <c r="W171" s="4">
        <f t="shared" ca="1" si="44"/>
        <v>1</v>
      </c>
      <c r="X171" s="4">
        <f t="shared" ca="1" si="45"/>
        <v>0.92</v>
      </c>
      <c r="Y171" s="4">
        <f t="shared" ca="1" si="38"/>
        <v>0.88732999999999995</v>
      </c>
      <c r="Z171" s="4">
        <f t="shared" ca="1" si="39"/>
        <v>0.88771999999999995</v>
      </c>
      <c r="AA171" s="4">
        <f t="shared" ca="1" si="40"/>
        <v>0.88771999999999995</v>
      </c>
      <c r="AB171">
        <f t="shared" ca="1" si="46"/>
        <v>0</v>
      </c>
      <c r="AC171">
        <f t="shared" ca="1" si="47"/>
        <v>0</v>
      </c>
      <c r="AD171">
        <f t="shared" ca="1" si="48"/>
        <v>1</v>
      </c>
    </row>
    <row r="172" spans="1:30" x14ac:dyDescent="0.2">
      <c r="A172" t="s">
        <v>11</v>
      </c>
      <c r="B172" t="s">
        <v>4368</v>
      </c>
      <c r="C172" t="s">
        <v>31</v>
      </c>
      <c r="D172" t="s">
        <v>30</v>
      </c>
      <c r="E172" t="s">
        <v>4369</v>
      </c>
      <c r="F172" t="s">
        <v>4370</v>
      </c>
      <c r="G172">
        <v>0.88473000000000002</v>
      </c>
      <c r="H172">
        <v>0.88549</v>
      </c>
      <c r="J172">
        <v>1</v>
      </c>
      <c r="L172">
        <v>0.76</v>
      </c>
      <c r="M172" t="s">
        <v>13</v>
      </c>
      <c r="N172">
        <f t="shared" si="42"/>
        <v>43598.720000000045</v>
      </c>
      <c r="O172">
        <f t="shared" si="41"/>
        <v>0</v>
      </c>
      <c r="U172" t="str">
        <f ca="1"/>
        <v>2025-06-20 16:37:47</v>
      </c>
      <c r="V172" s="4">
        <f t="shared" ca="1" si="43"/>
        <v>1</v>
      </c>
      <c r="W172" s="4">
        <f t="shared" ca="1" si="44"/>
        <v>1</v>
      </c>
      <c r="X172" s="4">
        <f t="shared" ca="1" si="45"/>
        <v>0.92</v>
      </c>
      <c r="Y172" s="4">
        <f t="shared" ca="1" si="38"/>
        <v>0.88771</v>
      </c>
      <c r="Z172" s="4">
        <f t="shared" ca="1" si="39"/>
        <v>0.88780999999999999</v>
      </c>
      <c r="AA172" s="4">
        <f t="shared" ca="1" si="40"/>
        <v>0.88780999999999999</v>
      </c>
      <c r="AB172">
        <f t="shared" ca="1" si="46"/>
        <v>0</v>
      </c>
      <c r="AC172">
        <f t="shared" ca="1" si="47"/>
        <v>0</v>
      </c>
      <c r="AD172">
        <f t="shared" ca="1" si="48"/>
        <v>1</v>
      </c>
    </row>
    <row r="173" spans="1:30" x14ac:dyDescent="0.2">
      <c r="A173" t="s">
        <v>14</v>
      </c>
      <c r="B173" t="s">
        <v>4371</v>
      </c>
      <c r="C173" t="s">
        <v>31</v>
      </c>
      <c r="D173" t="s">
        <v>30</v>
      </c>
      <c r="E173" t="s">
        <v>4372</v>
      </c>
      <c r="F173" t="s">
        <v>4373</v>
      </c>
      <c r="G173">
        <v>0.88441999999999998</v>
      </c>
      <c r="H173">
        <v>0.88471</v>
      </c>
      <c r="J173">
        <v>1</v>
      </c>
      <c r="L173">
        <v>-1</v>
      </c>
      <c r="M173" t="s">
        <v>13</v>
      </c>
      <c r="N173">
        <f t="shared" si="42"/>
        <v>43596.900000000045</v>
      </c>
      <c r="O173">
        <f t="shared" si="41"/>
        <v>1</v>
      </c>
      <c r="U173" t="str">
        <f ca="1"/>
        <v>2025-06-20 16:26:44</v>
      </c>
      <c r="V173" s="4">
        <f t="shared" ca="1" si="43"/>
        <v>1</v>
      </c>
      <c r="W173" s="4">
        <f t="shared" ca="1" si="44"/>
        <v>1</v>
      </c>
      <c r="X173" s="4">
        <f t="shared" ca="1" si="45"/>
        <v>0.8</v>
      </c>
      <c r="Y173" s="4">
        <f t="shared" ca="1" si="38"/>
        <v>0.88780999999999999</v>
      </c>
      <c r="Z173" s="4">
        <f t="shared" ca="1" si="39"/>
        <v>0.88849</v>
      </c>
      <c r="AA173" s="4">
        <f t="shared" ca="1" si="40"/>
        <v>0.88849</v>
      </c>
      <c r="AB173">
        <f t="shared" ca="1" si="46"/>
        <v>0</v>
      </c>
      <c r="AC173">
        <f t="shared" ca="1" si="47"/>
        <v>0</v>
      </c>
      <c r="AD173">
        <f t="shared" ca="1" si="48"/>
        <v>1</v>
      </c>
    </row>
    <row r="174" spans="1:30" x14ac:dyDescent="0.2">
      <c r="A174" t="s">
        <v>11</v>
      </c>
      <c r="B174" t="s">
        <v>4374</v>
      </c>
      <c r="C174" t="s">
        <v>31</v>
      </c>
      <c r="D174" t="s">
        <v>30</v>
      </c>
      <c r="E174" t="s">
        <v>4375</v>
      </c>
      <c r="F174" t="s">
        <v>4376</v>
      </c>
      <c r="G174">
        <v>0.88400999999999996</v>
      </c>
      <c r="H174">
        <v>0.88439000000000001</v>
      </c>
      <c r="J174">
        <v>1</v>
      </c>
      <c r="L174">
        <v>0.87</v>
      </c>
      <c r="M174" t="s">
        <v>13</v>
      </c>
      <c r="N174">
        <f t="shared" si="42"/>
        <v>43595.990000000042</v>
      </c>
      <c r="O174">
        <f t="shared" si="41"/>
        <v>1</v>
      </c>
      <c r="U174" t="str">
        <f ca="1"/>
        <v>2025-06-20 16:15:39</v>
      </c>
      <c r="V174" s="4">
        <f t="shared" ca="1" si="43"/>
        <v>2</v>
      </c>
      <c r="W174" s="4">
        <f t="shared" ca="1" si="44"/>
        <v>3</v>
      </c>
      <c r="X174" s="4">
        <f t="shared" ca="1" si="45"/>
        <v>-3</v>
      </c>
      <c r="Y174" s="4">
        <f t="shared" ca="1" si="38"/>
        <v>0.88846000000000003</v>
      </c>
      <c r="Z174" s="4">
        <f t="shared" ca="1" si="39"/>
        <v>0.88888</v>
      </c>
      <c r="AA174" s="4">
        <f t="shared" ca="1" si="40"/>
        <v>0.88856000000000002</v>
      </c>
      <c r="AB174">
        <f t="shared" ca="1" si="46"/>
        <v>0</v>
      </c>
      <c r="AC174">
        <f t="shared" ca="1" si="47"/>
        <v>0</v>
      </c>
      <c r="AD174">
        <f t="shared" ca="1" si="48"/>
        <v>1</v>
      </c>
    </row>
    <row r="175" spans="1:30" x14ac:dyDescent="0.2">
      <c r="A175" t="s">
        <v>14</v>
      </c>
      <c r="B175" t="s">
        <v>4377</v>
      </c>
      <c r="C175" t="s">
        <v>32</v>
      </c>
      <c r="D175" t="s">
        <v>30</v>
      </c>
      <c r="E175" t="s">
        <v>4378</v>
      </c>
      <c r="F175" t="s">
        <v>4379</v>
      </c>
      <c r="G175">
        <v>0.88376999999999994</v>
      </c>
      <c r="H175">
        <v>0.88395000000000001</v>
      </c>
      <c r="J175">
        <v>1</v>
      </c>
      <c r="L175">
        <v>-1</v>
      </c>
      <c r="M175" t="s">
        <v>13</v>
      </c>
      <c r="N175">
        <f t="shared" si="42"/>
        <v>43595.080000000038</v>
      </c>
      <c r="O175">
        <f t="shared" si="41"/>
        <v>0</v>
      </c>
      <c r="U175" t="str">
        <f ca="1"/>
        <v>2025-06-20 16:04:04</v>
      </c>
      <c r="V175" s="4">
        <f t="shared" ca="1" si="43"/>
        <v>2</v>
      </c>
      <c r="W175" s="4">
        <f t="shared" ca="1" si="44"/>
        <v>3</v>
      </c>
      <c r="X175" s="4">
        <f t="shared" ca="1" si="45"/>
        <v>0.8</v>
      </c>
      <c r="Y175" s="4">
        <f t="shared" ca="1" si="38"/>
        <v>0.88887000000000005</v>
      </c>
      <c r="Z175" s="4">
        <f t="shared" ca="1" si="39"/>
        <v>0.88905999999999996</v>
      </c>
      <c r="AA175" s="4">
        <f t="shared" ca="1" si="40"/>
        <v>0.88858999999999999</v>
      </c>
      <c r="AB175">
        <f t="shared" ca="1" si="46"/>
        <v>1</v>
      </c>
      <c r="AC175">
        <f t="shared" ca="1" si="47"/>
        <v>0</v>
      </c>
      <c r="AD175">
        <f t="shared" ca="1" si="48"/>
        <v>0</v>
      </c>
    </row>
    <row r="176" spans="1:30" x14ac:dyDescent="0.2">
      <c r="A176" t="s">
        <v>11</v>
      </c>
      <c r="B176" t="s">
        <v>4380</v>
      </c>
      <c r="C176" t="s">
        <v>170</v>
      </c>
      <c r="D176" t="s">
        <v>30</v>
      </c>
      <c r="E176" t="s">
        <v>4381</v>
      </c>
      <c r="F176" t="s">
        <v>4382</v>
      </c>
      <c r="G176">
        <v>0.88390000000000002</v>
      </c>
      <c r="H176">
        <v>0.88378000000000001</v>
      </c>
      <c r="J176">
        <v>2</v>
      </c>
      <c r="L176">
        <v>-2</v>
      </c>
      <c r="M176" t="s">
        <v>13</v>
      </c>
      <c r="N176">
        <f t="shared" si="42"/>
        <v>43596.080000000038</v>
      </c>
      <c r="O176">
        <f t="shared" si="41"/>
        <v>0</v>
      </c>
      <c r="U176" t="str">
        <f ca="1"/>
        <v>2025-06-20 15:41:55</v>
      </c>
      <c r="V176" s="4">
        <f t="shared" ca="1" si="43"/>
        <v>3</v>
      </c>
      <c r="W176" s="4">
        <f t="shared" ca="1" si="44"/>
        <v>7</v>
      </c>
      <c r="X176" s="4">
        <f t="shared" ca="1" si="45"/>
        <v>5.84</v>
      </c>
      <c r="Y176" s="4">
        <f t="shared" ca="1" si="38"/>
        <v>178.21700000000001</v>
      </c>
      <c r="Z176" s="4">
        <f t="shared" ca="1" si="39"/>
        <v>178.364</v>
      </c>
      <c r="AA176" s="4">
        <f t="shared" ca="1" si="40"/>
        <v>178.31100000000001</v>
      </c>
      <c r="AB176">
        <f t="shared" ca="1" si="46"/>
        <v>0</v>
      </c>
      <c r="AC176">
        <f t="shared" ca="1" si="47"/>
        <v>0</v>
      </c>
      <c r="AD176">
        <f t="shared" ca="1" si="48"/>
        <v>1</v>
      </c>
    </row>
    <row r="177" spans="1:30" x14ac:dyDescent="0.2">
      <c r="A177" t="s">
        <v>11</v>
      </c>
      <c r="B177" t="s">
        <v>4383</v>
      </c>
      <c r="C177" t="s">
        <v>32</v>
      </c>
      <c r="D177" t="s">
        <v>30</v>
      </c>
      <c r="E177" t="s">
        <v>4384</v>
      </c>
      <c r="F177" t="s">
        <v>4382</v>
      </c>
      <c r="G177">
        <v>0.88409000000000004</v>
      </c>
      <c r="H177">
        <v>0.88378000000000001</v>
      </c>
      <c r="J177">
        <v>1</v>
      </c>
      <c r="L177">
        <v>-1</v>
      </c>
      <c r="M177" t="s">
        <v>13</v>
      </c>
      <c r="N177">
        <f t="shared" si="42"/>
        <v>43598.080000000038</v>
      </c>
      <c r="O177">
        <f t="shared" si="41"/>
        <v>1</v>
      </c>
      <c r="U177" t="str">
        <f ca="1"/>
        <v>2025-06-20 15:30:52</v>
      </c>
      <c r="V177" s="4">
        <f t="shared" ca="1" si="43"/>
        <v>1</v>
      </c>
      <c r="W177" s="4">
        <f t="shared" ca="1" si="44"/>
        <v>1</v>
      </c>
      <c r="X177" s="4">
        <f t="shared" ca="1" si="45"/>
        <v>-1</v>
      </c>
      <c r="Y177" s="4">
        <f t="shared" ca="1" si="38"/>
        <v>178.31200000000001</v>
      </c>
      <c r="Z177" s="4">
        <f t="shared" ca="1" si="39"/>
        <v>178.321</v>
      </c>
      <c r="AA177" s="4">
        <f t="shared" ca="1" si="40"/>
        <v>178.321</v>
      </c>
      <c r="AB177">
        <f t="shared" ca="1" si="46"/>
        <v>0</v>
      </c>
      <c r="AC177">
        <f t="shared" ca="1" si="47"/>
        <v>0</v>
      </c>
      <c r="AD177">
        <f t="shared" ca="1" si="48"/>
        <v>1</v>
      </c>
    </row>
    <row r="178" spans="1:30" x14ac:dyDescent="0.2">
      <c r="A178" t="s">
        <v>14</v>
      </c>
      <c r="B178" t="s">
        <v>4385</v>
      </c>
      <c r="C178" t="s">
        <v>184</v>
      </c>
      <c r="D178" t="s">
        <v>30</v>
      </c>
      <c r="E178" t="s">
        <v>4386</v>
      </c>
      <c r="F178" t="s">
        <v>4387</v>
      </c>
      <c r="G178">
        <v>0.88427999999999995</v>
      </c>
      <c r="H178">
        <v>0.88410999999999995</v>
      </c>
      <c r="J178">
        <v>2</v>
      </c>
      <c r="L178">
        <v>1.74</v>
      </c>
      <c r="M178" t="s">
        <v>13</v>
      </c>
      <c r="N178">
        <f t="shared" si="42"/>
        <v>43597.16000000004</v>
      </c>
      <c r="O178">
        <f t="shared" si="41"/>
        <v>0</v>
      </c>
      <c r="U178" t="str">
        <f ca="1"/>
        <v>2025-06-20 15:19:50</v>
      </c>
      <c r="V178" s="4">
        <f t="shared" ca="1" si="43"/>
        <v>1</v>
      </c>
      <c r="W178" s="4">
        <f t="shared" ca="1" si="44"/>
        <v>1</v>
      </c>
      <c r="X178" s="4">
        <f t="shared" ca="1" si="45"/>
        <v>0.92</v>
      </c>
      <c r="Y178" s="4">
        <f t="shared" ca="1" si="38"/>
        <v>178.33699999999999</v>
      </c>
      <c r="Z178" s="4">
        <f t="shared" ca="1" si="39"/>
        <v>178.24</v>
      </c>
      <c r="AA178" s="4">
        <f t="shared" ca="1" si="40"/>
        <v>178.24</v>
      </c>
      <c r="AB178">
        <f t="shared" ca="1" si="46"/>
        <v>0</v>
      </c>
      <c r="AC178">
        <f t="shared" ca="1" si="47"/>
        <v>1</v>
      </c>
      <c r="AD178">
        <f t="shared" ca="1" si="48"/>
        <v>0</v>
      </c>
    </row>
    <row r="179" spans="1:30" x14ac:dyDescent="0.2">
      <c r="A179" t="s">
        <v>14</v>
      </c>
      <c r="B179" t="s">
        <v>4388</v>
      </c>
      <c r="C179" t="s">
        <v>31</v>
      </c>
      <c r="D179" t="s">
        <v>30</v>
      </c>
      <c r="E179" t="s">
        <v>4389</v>
      </c>
      <c r="F179" t="s">
        <v>4387</v>
      </c>
      <c r="G179">
        <v>0.88390000000000002</v>
      </c>
      <c r="H179">
        <v>0.88410999999999995</v>
      </c>
      <c r="J179">
        <v>1</v>
      </c>
      <c r="L179">
        <v>-1</v>
      </c>
      <c r="M179" t="s">
        <v>13</v>
      </c>
      <c r="N179">
        <f t="shared" si="42"/>
        <v>43595.320000000043</v>
      </c>
      <c r="O179">
        <f t="shared" si="41"/>
        <v>1</v>
      </c>
      <c r="U179" t="str">
        <f ca="1"/>
        <v>2025-06-20 15:08:47</v>
      </c>
      <c r="V179" s="4">
        <f t="shared" ca="1" si="43"/>
        <v>1</v>
      </c>
      <c r="W179" s="4">
        <f t="shared" ca="1" si="44"/>
        <v>1</v>
      </c>
      <c r="X179" s="4">
        <f t="shared" ca="1" si="45"/>
        <v>0.92</v>
      </c>
      <c r="Y179" s="4">
        <f t="shared" ca="1" si="38"/>
        <v>178.24100000000001</v>
      </c>
      <c r="Z179" s="4">
        <f t="shared" ca="1" si="39"/>
        <v>178.15899999999999</v>
      </c>
      <c r="AA179" s="4">
        <f t="shared" ca="1" si="40"/>
        <v>178.15899999999999</v>
      </c>
      <c r="AB179">
        <f t="shared" ca="1" si="46"/>
        <v>0</v>
      </c>
      <c r="AC179">
        <f t="shared" ca="1" si="47"/>
        <v>1</v>
      </c>
      <c r="AD179">
        <f t="shared" ca="1" si="48"/>
        <v>0</v>
      </c>
    </row>
    <row r="180" spans="1:30" x14ac:dyDescent="0.2">
      <c r="A180" t="s">
        <v>11</v>
      </c>
      <c r="B180" t="s">
        <v>4390</v>
      </c>
      <c r="C180" t="s">
        <v>31</v>
      </c>
      <c r="D180" t="s">
        <v>30</v>
      </c>
      <c r="E180" t="s">
        <v>4391</v>
      </c>
      <c r="F180" t="s">
        <v>4392</v>
      </c>
      <c r="G180">
        <v>0.88360000000000005</v>
      </c>
      <c r="H180">
        <v>0.88388999999999995</v>
      </c>
      <c r="J180">
        <v>1</v>
      </c>
      <c r="L180">
        <v>0.88</v>
      </c>
      <c r="M180" t="s">
        <v>13</v>
      </c>
      <c r="N180">
        <f t="shared" si="42"/>
        <v>43594.400000000045</v>
      </c>
      <c r="O180">
        <f t="shared" si="41"/>
        <v>0</v>
      </c>
      <c r="U180" t="str">
        <f ca="1"/>
        <v>2025-06-20 14:57:12</v>
      </c>
      <c r="V180" s="4">
        <f t="shared" ca="1" si="43"/>
        <v>1</v>
      </c>
      <c r="W180" s="4">
        <f t="shared" ca="1" si="44"/>
        <v>1</v>
      </c>
      <c r="X180" s="4">
        <f t="shared" ca="1" si="45"/>
        <v>-1</v>
      </c>
      <c r="Y180" s="4">
        <f t="shared" ca="1" si="38"/>
        <v>178.154</v>
      </c>
      <c r="Z180" s="4">
        <f t="shared" ca="1" si="39"/>
        <v>178.13900000000001</v>
      </c>
      <c r="AA180" s="4">
        <f t="shared" ca="1" si="40"/>
        <v>178.13900000000001</v>
      </c>
      <c r="AB180">
        <f t="shared" ca="1" si="46"/>
        <v>0</v>
      </c>
      <c r="AC180">
        <f t="shared" ca="1" si="47"/>
        <v>1</v>
      </c>
      <c r="AD180">
        <f t="shared" ca="1" si="48"/>
        <v>0</v>
      </c>
    </row>
    <row r="181" spans="1:30" x14ac:dyDescent="0.2">
      <c r="A181" t="s">
        <v>14</v>
      </c>
      <c r="B181" t="s">
        <v>4393</v>
      </c>
      <c r="C181" t="s">
        <v>169</v>
      </c>
      <c r="D181" t="s">
        <v>30</v>
      </c>
      <c r="E181" t="s">
        <v>4394</v>
      </c>
      <c r="F181" t="s">
        <v>4395</v>
      </c>
      <c r="G181">
        <v>0.88315999999999995</v>
      </c>
      <c r="H181">
        <v>0.88360000000000005</v>
      </c>
      <c r="J181">
        <v>2</v>
      </c>
      <c r="L181">
        <v>-2</v>
      </c>
      <c r="M181" t="s">
        <v>13</v>
      </c>
      <c r="N181">
        <f t="shared" si="42"/>
        <v>43595.400000000045</v>
      </c>
      <c r="O181">
        <f t="shared" si="41"/>
        <v>0</v>
      </c>
      <c r="U181" t="str">
        <f ca="1"/>
        <v>2025-06-20 14:46:10</v>
      </c>
      <c r="V181" s="4">
        <f t="shared" ca="1" si="43"/>
        <v>2</v>
      </c>
      <c r="W181" s="4">
        <f t="shared" ca="1" si="44"/>
        <v>3</v>
      </c>
      <c r="X181" s="4">
        <f t="shared" ca="1" si="45"/>
        <v>-3</v>
      </c>
      <c r="Y181" s="4">
        <f t="shared" ca="1" si="38"/>
        <v>178.137</v>
      </c>
      <c r="Z181" s="4">
        <f t="shared" ca="1" si="39"/>
        <v>178.173</v>
      </c>
      <c r="AA181" s="4">
        <f t="shared" ca="1" si="40"/>
        <v>178.14</v>
      </c>
      <c r="AB181">
        <f t="shared" ca="1" si="46"/>
        <v>0</v>
      </c>
      <c r="AC181">
        <f t="shared" ca="1" si="47"/>
        <v>0</v>
      </c>
      <c r="AD181">
        <f t="shared" ca="1" si="48"/>
        <v>1</v>
      </c>
    </row>
    <row r="182" spans="1:30" x14ac:dyDescent="0.2">
      <c r="A182" t="s">
        <v>14</v>
      </c>
      <c r="B182" t="s">
        <v>4396</v>
      </c>
      <c r="C182" t="s">
        <v>2112</v>
      </c>
      <c r="D182" t="s">
        <v>30</v>
      </c>
      <c r="E182" t="s">
        <v>4397</v>
      </c>
      <c r="F182" t="s">
        <v>4395</v>
      </c>
      <c r="G182">
        <v>0.88329000000000002</v>
      </c>
      <c r="H182">
        <v>0.88360000000000005</v>
      </c>
      <c r="J182">
        <v>4</v>
      </c>
      <c r="L182">
        <v>-4</v>
      </c>
      <c r="M182" t="s">
        <v>13</v>
      </c>
      <c r="N182">
        <f t="shared" si="42"/>
        <v>43599.400000000045</v>
      </c>
      <c r="O182">
        <f t="shared" si="41"/>
        <v>0</v>
      </c>
      <c r="U182" t="str">
        <f ca="1"/>
        <v>2025-06-20 14:35:07</v>
      </c>
      <c r="V182" s="4">
        <f t="shared" ca="1" si="43"/>
        <v>4</v>
      </c>
      <c r="W182" s="4">
        <f t="shared" ca="1" si="44"/>
        <v>15</v>
      </c>
      <c r="X182" s="4">
        <f t="shared" ca="1" si="45"/>
        <v>8.0400000000000009</v>
      </c>
      <c r="Y182" s="4">
        <f t="shared" ca="1" si="38"/>
        <v>178.16</v>
      </c>
      <c r="Z182" s="4">
        <f t="shared" ca="1" si="39"/>
        <v>178.18899999999999</v>
      </c>
      <c r="AA182" s="4">
        <f t="shared" ca="1" si="40"/>
        <v>178.124</v>
      </c>
      <c r="AB182">
        <f t="shared" ca="1" si="46"/>
        <v>1</v>
      </c>
      <c r="AC182">
        <f t="shared" ca="1" si="47"/>
        <v>0</v>
      </c>
      <c r="AD182">
        <f t="shared" ca="1" si="48"/>
        <v>0</v>
      </c>
    </row>
    <row r="183" spans="1:30" x14ac:dyDescent="0.2">
      <c r="A183" t="s">
        <v>14</v>
      </c>
      <c r="B183" t="s">
        <v>4398</v>
      </c>
      <c r="C183" t="s">
        <v>31</v>
      </c>
      <c r="D183" t="s">
        <v>30</v>
      </c>
      <c r="E183" t="s">
        <v>4399</v>
      </c>
      <c r="F183" t="s">
        <v>4395</v>
      </c>
      <c r="G183">
        <v>0.88297000000000003</v>
      </c>
      <c r="H183">
        <v>0.88360000000000005</v>
      </c>
      <c r="J183">
        <v>1</v>
      </c>
      <c r="L183">
        <v>-1</v>
      </c>
      <c r="M183" t="s">
        <v>13</v>
      </c>
      <c r="N183">
        <f t="shared" si="42"/>
        <v>43592.040000000045</v>
      </c>
      <c r="O183">
        <f t="shared" si="41"/>
        <v>0</v>
      </c>
      <c r="U183" t="str">
        <f ca="1"/>
        <v>2025-06-20 14:24:04</v>
      </c>
      <c r="V183" s="4">
        <f t="shared" ca="1" si="43"/>
        <v>1</v>
      </c>
      <c r="W183" s="4">
        <f t="shared" ca="1" si="44"/>
        <v>1</v>
      </c>
      <c r="X183" s="4">
        <f t="shared" ca="1" si="45"/>
        <v>0.92</v>
      </c>
      <c r="Y183" s="4">
        <f t="shared" ca="1" si="38"/>
        <v>178.12899999999999</v>
      </c>
      <c r="Z183" s="4">
        <f t="shared" ca="1" si="39"/>
        <v>178.126</v>
      </c>
      <c r="AA183" s="4">
        <f t="shared" ca="1" si="40"/>
        <v>178.126</v>
      </c>
      <c r="AB183">
        <f t="shared" ca="1" si="46"/>
        <v>0</v>
      </c>
      <c r="AC183">
        <f t="shared" ca="1" si="47"/>
        <v>1</v>
      </c>
      <c r="AD183">
        <f t="shared" ca="1" si="48"/>
        <v>0</v>
      </c>
    </row>
    <row r="184" spans="1:30" x14ac:dyDescent="0.2">
      <c r="A184" t="s">
        <v>14</v>
      </c>
      <c r="B184" t="s">
        <v>4400</v>
      </c>
      <c r="C184" t="s">
        <v>31</v>
      </c>
      <c r="D184" t="s">
        <v>30</v>
      </c>
      <c r="E184" t="s">
        <v>4401</v>
      </c>
      <c r="F184" t="s">
        <v>4402</v>
      </c>
      <c r="G184">
        <v>0.88363999999999998</v>
      </c>
      <c r="H184">
        <v>0.88310999999999995</v>
      </c>
      <c r="J184">
        <v>1</v>
      </c>
      <c r="L184">
        <v>0.88</v>
      </c>
      <c r="M184" t="s">
        <v>13</v>
      </c>
      <c r="N184">
        <f t="shared" si="42"/>
        <v>43594.040000000045</v>
      </c>
      <c r="O184">
        <f t="shared" si="41"/>
        <v>0</v>
      </c>
      <c r="U184" t="str">
        <f ca="1"/>
        <v>2025-06-20 14:13:02</v>
      </c>
      <c r="V184" s="4">
        <f t="shared" ca="1" si="43"/>
        <v>2</v>
      </c>
      <c r="W184" s="4">
        <f t="shared" ca="1" si="44"/>
        <v>3</v>
      </c>
      <c r="X184" s="4">
        <f t="shared" ca="1" si="45"/>
        <v>0.84000000000000008</v>
      </c>
      <c r="Y184" s="4">
        <f t="shared" ca="1" si="38"/>
        <v>178.125</v>
      </c>
      <c r="Z184" s="4">
        <f t="shared" ca="1" si="39"/>
        <v>178.136</v>
      </c>
      <c r="AA184" s="4">
        <f t="shared" ca="1" si="40"/>
        <v>178.05799999999999</v>
      </c>
      <c r="AB184">
        <f t="shared" ca="1" si="46"/>
        <v>1</v>
      </c>
      <c r="AC184">
        <f t="shared" ca="1" si="47"/>
        <v>0</v>
      </c>
      <c r="AD184">
        <f t="shared" ca="1" si="48"/>
        <v>0</v>
      </c>
    </row>
    <row r="185" spans="1:30" x14ac:dyDescent="0.2">
      <c r="A185" t="s">
        <v>11</v>
      </c>
      <c r="B185" t="s">
        <v>4403</v>
      </c>
      <c r="C185" t="s">
        <v>31</v>
      </c>
      <c r="D185" t="s">
        <v>30</v>
      </c>
      <c r="E185" t="s">
        <v>4404</v>
      </c>
      <c r="F185" t="s">
        <v>4405</v>
      </c>
      <c r="G185">
        <v>0.88368000000000002</v>
      </c>
      <c r="H185">
        <v>0.88370000000000004</v>
      </c>
      <c r="J185">
        <v>1</v>
      </c>
      <c r="L185">
        <v>0.88</v>
      </c>
      <c r="M185" t="s">
        <v>13</v>
      </c>
      <c r="N185">
        <f t="shared" si="42"/>
        <v>43598.040000000045</v>
      </c>
      <c r="O185">
        <f t="shared" si="41"/>
        <v>0</v>
      </c>
      <c r="U185" t="str">
        <f ca="1"/>
        <v>2025-06-20 14:02:00</v>
      </c>
      <c r="V185" s="4">
        <f t="shared" ca="1" si="43"/>
        <v>1</v>
      </c>
      <c r="W185" s="4">
        <f t="shared" ca="1" si="44"/>
        <v>1</v>
      </c>
      <c r="X185" s="4">
        <f t="shared" ca="1" si="45"/>
        <v>0.92</v>
      </c>
      <c r="Y185" s="4">
        <f t="shared" ca="1" si="38"/>
        <v>178.14099999999999</v>
      </c>
      <c r="Z185" s="4">
        <f t="shared" ca="1" si="39"/>
        <v>178.12200000000001</v>
      </c>
      <c r="AA185" s="4">
        <f t="shared" ca="1" si="40"/>
        <v>178.12200000000001</v>
      </c>
      <c r="AB185">
        <f t="shared" ca="1" si="46"/>
        <v>0</v>
      </c>
      <c r="AC185">
        <f t="shared" ca="1" si="47"/>
        <v>1</v>
      </c>
      <c r="AD185">
        <f t="shared" ca="1" si="48"/>
        <v>0</v>
      </c>
    </row>
    <row r="186" spans="1:30" x14ac:dyDescent="0.2">
      <c r="A186" t="s">
        <v>14</v>
      </c>
      <c r="B186" t="s">
        <v>4406</v>
      </c>
      <c r="C186" t="s">
        <v>31</v>
      </c>
      <c r="D186" t="s">
        <v>30</v>
      </c>
      <c r="E186" t="s">
        <v>4407</v>
      </c>
      <c r="F186" t="s">
        <v>4408</v>
      </c>
      <c r="G186">
        <v>0.88329999999999997</v>
      </c>
      <c r="H186">
        <v>0.88368000000000002</v>
      </c>
      <c r="J186">
        <v>1</v>
      </c>
      <c r="L186">
        <v>-1</v>
      </c>
      <c r="M186" t="s">
        <v>13</v>
      </c>
      <c r="N186">
        <f t="shared" si="42"/>
        <v>43590.680000000044</v>
      </c>
      <c r="O186">
        <f t="shared" si="41"/>
        <v>0</v>
      </c>
      <c r="U186" t="str">
        <f ca="1"/>
        <v>2025-06-20 13:50:23</v>
      </c>
      <c r="V186" s="4">
        <f t="shared" ca="1" si="43"/>
        <v>2</v>
      </c>
      <c r="W186" s="4">
        <f t="shared" ca="1" si="44"/>
        <v>3</v>
      </c>
      <c r="X186" s="4">
        <f t="shared" ca="1" si="45"/>
        <v>2.7600000000000002</v>
      </c>
      <c r="Y186" s="4">
        <f t="shared" ca="1" si="38"/>
        <v>178.09899999999999</v>
      </c>
      <c r="Z186" s="4">
        <f t="shared" ca="1" si="39"/>
        <v>178.02</v>
      </c>
      <c r="AA186" s="4">
        <f t="shared" ca="1" si="40"/>
        <v>177.99299999999999</v>
      </c>
      <c r="AB186">
        <f t="shared" ca="1" si="46"/>
        <v>0</v>
      </c>
      <c r="AC186">
        <f t="shared" ca="1" si="47"/>
        <v>1</v>
      </c>
      <c r="AD186">
        <f t="shared" ca="1" si="48"/>
        <v>0</v>
      </c>
    </row>
    <row r="187" spans="1:30" x14ac:dyDescent="0.2">
      <c r="A187" t="s">
        <v>14</v>
      </c>
      <c r="B187" t="s">
        <v>4409</v>
      </c>
      <c r="C187" t="s">
        <v>170</v>
      </c>
      <c r="D187" t="s">
        <v>30</v>
      </c>
      <c r="E187" t="s">
        <v>4410</v>
      </c>
      <c r="F187" t="s">
        <v>4408</v>
      </c>
      <c r="G187">
        <v>0.88363999999999998</v>
      </c>
      <c r="H187">
        <v>0.88368000000000002</v>
      </c>
      <c r="J187">
        <v>2</v>
      </c>
      <c r="L187">
        <v>-2</v>
      </c>
      <c r="M187" t="s">
        <v>13</v>
      </c>
      <c r="N187">
        <f t="shared" si="42"/>
        <v>43591.680000000044</v>
      </c>
      <c r="O187">
        <f t="shared" si="41"/>
        <v>0</v>
      </c>
      <c r="U187" t="str">
        <f ca="1"/>
        <v>2025-06-20 13:39:19</v>
      </c>
      <c r="V187" s="4">
        <f t="shared" ca="1" si="43"/>
        <v>2</v>
      </c>
      <c r="W187" s="4">
        <f t="shared" ca="1" si="44"/>
        <v>3</v>
      </c>
      <c r="X187" s="4">
        <f t="shared" ca="1" si="45"/>
        <v>-3</v>
      </c>
      <c r="Y187" s="4">
        <f t="shared" ca="1" si="38"/>
        <v>178.017</v>
      </c>
      <c r="Z187" s="4">
        <f t="shared" ca="1" si="39"/>
        <v>178.005</v>
      </c>
      <c r="AA187" s="4">
        <f t="shared" ca="1" si="40"/>
        <v>177.94300000000001</v>
      </c>
      <c r="AB187">
        <f t="shared" ca="1" si="46"/>
        <v>0</v>
      </c>
      <c r="AC187">
        <f t="shared" ca="1" si="47"/>
        <v>1</v>
      </c>
      <c r="AD187">
        <f t="shared" ca="1" si="48"/>
        <v>0</v>
      </c>
    </row>
    <row r="188" spans="1:30" x14ac:dyDescent="0.2">
      <c r="A188" t="s">
        <v>11</v>
      </c>
      <c r="B188" t="s">
        <v>4411</v>
      </c>
      <c r="C188" t="s">
        <v>171</v>
      </c>
      <c r="D188" t="s">
        <v>30</v>
      </c>
      <c r="E188" t="s">
        <v>4412</v>
      </c>
      <c r="F188" t="s">
        <v>4413</v>
      </c>
      <c r="G188">
        <v>0.88348000000000004</v>
      </c>
      <c r="H188">
        <v>0.88331000000000004</v>
      </c>
      <c r="J188">
        <v>1</v>
      </c>
      <c r="L188">
        <v>-1</v>
      </c>
      <c r="M188" t="s">
        <v>13</v>
      </c>
      <c r="U188" t="str">
        <f ca="1"/>
        <v>2025-06-20 13:17:12</v>
      </c>
      <c r="V188" s="4">
        <f t="shared" ca="1" si="43"/>
        <v>3</v>
      </c>
      <c r="W188" s="4">
        <f t="shared" ca="1" si="44"/>
        <v>7</v>
      </c>
      <c r="X188" s="4">
        <f t="shared" ca="1" si="45"/>
        <v>4.5200000000000005</v>
      </c>
      <c r="Y188" s="4">
        <f t="shared" ca="1" si="38"/>
        <v>1.1625000000000001</v>
      </c>
      <c r="Z188" s="4">
        <f t="shared" ca="1" si="39"/>
        <v>1.16214</v>
      </c>
      <c r="AA188" s="4">
        <f t="shared" ca="1" si="40"/>
        <v>0.88895000000000002</v>
      </c>
      <c r="AB188">
        <f t="shared" ca="1" si="46"/>
        <v>0</v>
      </c>
      <c r="AC188">
        <f t="shared" ca="1" si="47"/>
        <v>1</v>
      </c>
      <c r="AD188">
        <f t="shared" ca="1" si="48"/>
        <v>0</v>
      </c>
    </row>
    <row r="189" spans="1:30" x14ac:dyDescent="0.2">
      <c r="A189" t="s">
        <v>14</v>
      </c>
      <c r="B189" t="s">
        <v>4414</v>
      </c>
      <c r="C189" t="s">
        <v>4305</v>
      </c>
      <c r="D189" t="s">
        <v>30</v>
      </c>
      <c r="E189" t="s">
        <v>4415</v>
      </c>
      <c r="F189" t="s">
        <v>4416</v>
      </c>
      <c r="G189">
        <v>0.88341000000000003</v>
      </c>
      <c r="H189">
        <v>0.88346999999999998</v>
      </c>
      <c r="J189">
        <v>2</v>
      </c>
      <c r="L189">
        <v>-2</v>
      </c>
      <c r="M189" t="s">
        <v>13</v>
      </c>
      <c r="U189" t="str">
        <f ca="1"/>
        <v>2025-06-20 13:06:09</v>
      </c>
      <c r="V189" s="4">
        <f t="shared" ca="1" si="43"/>
        <v>3</v>
      </c>
      <c r="W189" s="4">
        <f t="shared" ca="1" si="44"/>
        <v>7</v>
      </c>
      <c r="X189" s="4">
        <f t="shared" ca="1" si="45"/>
        <v>6.2600000000000007</v>
      </c>
      <c r="Y189" s="4">
        <f t="shared" ca="1" si="38"/>
        <v>0.88895000000000002</v>
      </c>
      <c r="Z189" s="4">
        <f t="shared" ca="1" si="39"/>
        <v>0.88890999999999998</v>
      </c>
      <c r="AA189" s="4">
        <f t="shared" ca="1" si="40"/>
        <v>0.88875000000000004</v>
      </c>
      <c r="AB189">
        <f t="shared" ca="1" si="46"/>
        <v>0</v>
      </c>
      <c r="AC189">
        <f t="shared" ca="1" si="47"/>
        <v>1</v>
      </c>
      <c r="AD189">
        <f t="shared" ca="1" si="48"/>
        <v>0</v>
      </c>
    </row>
    <row r="190" spans="1:30" x14ac:dyDescent="0.2">
      <c r="A190" t="s">
        <v>14</v>
      </c>
      <c r="B190" t="s">
        <v>4417</v>
      </c>
      <c r="C190" t="s">
        <v>171</v>
      </c>
      <c r="D190" t="s">
        <v>30</v>
      </c>
      <c r="E190" t="s">
        <v>4418</v>
      </c>
      <c r="F190" t="s">
        <v>4416</v>
      </c>
      <c r="G190">
        <v>0.88295000000000001</v>
      </c>
      <c r="H190">
        <v>0.88346999999999998</v>
      </c>
      <c r="J190">
        <v>1</v>
      </c>
      <c r="L190">
        <v>-1</v>
      </c>
      <c r="M190" t="s">
        <v>13</v>
      </c>
      <c r="U190" t="str">
        <f ca="1"/>
        <v>2025-06-20 12:55:06</v>
      </c>
      <c r="V190" s="4">
        <f t="shared" ca="1" si="43"/>
        <v>2</v>
      </c>
      <c r="W190" s="4">
        <f t="shared" ca="1" si="44"/>
        <v>3</v>
      </c>
      <c r="X190" s="4">
        <f t="shared" ca="1" si="45"/>
        <v>2.7600000000000002</v>
      </c>
      <c r="Y190" s="4">
        <f t="shared" ca="1" si="38"/>
        <v>0.88890999999999998</v>
      </c>
      <c r="Z190" s="4">
        <f t="shared" ca="1" si="39"/>
        <v>0.88890000000000002</v>
      </c>
      <c r="AA190" s="4">
        <f t="shared" ca="1" si="40"/>
        <v>0.88873000000000002</v>
      </c>
      <c r="AB190">
        <f t="shared" ca="1" si="46"/>
        <v>0</v>
      </c>
      <c r="AC190">
        <f t="shared" ca="1" si="47"/>
        <v>1</v>
      </c>
      <c r="AD190">
        <f t="shared" ca="1" si="48"/>
        <v>0</v>
      </c>
    </row>
    <row r="191" spans="1:30" x14ac:dyDescent="0.2">
      <c r="A191" t="s">
        <v>11</v>
      </c>
      <c r="B191" t="s">
        <v>4419</v>
      </c>
      <c r="C191" t="s">
        <v>31</v>
      </c>
      <c r="D191" t="s">
        <v>30</v>
      </c>
      <c r="E191" t="s">
        <v>4420</v>
      </c>
      <c r="F191" t="s">
        <v>4421</v>
      </c>
      <c r="G191">
        <v>0.88293999999999995</v>
      </c>
      <c r="H191">
        <v>0.88290999999999997</v>
      </c>
      <c r="J191">
        <v>1</v>
      </c>
      <c r="L191">
        <v>-1</v>
      </c>
      <c r="M191" t="s">
        <v>13</v>
      </c>
      <c r="U191" t="str">
        <f ca="1"/>
        <v>2025-06-20 12:43:33</v>
      </c>
      <c r="V191" s="4">
        <f t="shared" ca="1" si="43"/>
        <v>3</v>
      </c>
      <c r="W191" s="4">
        <f t="shared" ca="1" si="44"/>
        <v>7</v>
      </c>
      <c r="X191" s="4">
        <f t="shared" ca="1" si="45"/>
        <v>-7</v>
      </c>
      <c r="Y191" s="4">
        <f t="shared" ca="1" si="38"/>
        <v>0.88887000000000005</v>
      </c>
      <c r="Z191" s="4">
        <f t="shared" ca="1" si="39"/>
        <v>0.88878999999999997</v>
      </c>
      <c r="AA191" s="4">
        <f t="shared" ca="1" si="40"/>
        <v>0.88832</v>
      </c>
      <c r="AB191">
        <f t="shared" ca="1" si="46"/>
        <v>0</v>
      </c>
      <c r="AC191">
        <f t="shared" ca="1" si="47"/>
        <v>1</v>
      </c>
      <c r="AD191">
        <f t="shared" ca="1" si="48"/>
        <v>0</v>
      </c>
    </row>
    <row r="192" spans="1:30" x14ac:dyDescent="0.2">
      <c r="A192" t="s">
        <v>11</v>
      </c>
      <c r="B192" t="s">
        <v>4422</v>
      </c>
      <c r="C192" t="s">
        <v>31</v>
      </c>
      <c r="D192" t="s">
        <v>4213</v>
      </c>
      <c r="E192" t="s">
        <v>4423</v>
      </c>
      <c r="F192" t="s">
        <v>4424</v>
      </c>
      <c r="G192">
        <v>0.52397000000000005</v>
      </c>
      <c r="H192">
        <v>0.52410999999999996</v>
      </c>
      <c r="J192">
        <v>1</v>
      </c>
      <c r="L192">
        <v>0.76</v>
      </c>
      <c r="M192" t="s">
        <v>13</v>
      </c>
      <c r="U192" t="str">
        <f ca="1"/>
        <v>2025-06-20 12:32:30</v>
      </c>
      <c r="V192" s="4">
        <f t="shared" ca="1" si="43"/>
        <v>1</v>
      </c>
      <c r="W192" s="4">
        <f t="shared" ca="1" si="44"/>
        <v>1</v>
      </c>
      <c r="X192" s="4">
        <f t="shared" ca="1" si="45"/>
        <v>0.92</v>
      </c>
      <c r="Y192" s="4">
        <f t="shared" ca="1" si="38"/>
        <v>0.88832</v>
      </c>
      <c r="Z192" s="4">
        <f t="shared" ca="1" si="39"/>
        <v>0.88873999999999997</v>
      </c>
      <c r="AA192" s="4">
        <f t="shared" ca="1" si="40"/>
        <v>0.88873999999999997</v>
      </c>
      <c r="AB192">
        <f t="shared" ca="1" si="46"/>
        <v>0</v>
      </c>
      <c r="AC192">
        <f t="shared" ca="1" si="47"/>
        <v>0</v>
      </c>
      <c r="AD192">
        <f t="shared" ca="1" si="48"/>
        <v>1</v>
      </c>
    </row>
    <row r="193" spans="1:30" x14ac:dyDescent="0.2">
      <c r="A193" t="s">
        <v>11</v>
      </c>
      <c r="B193" t="s">
        <v>4425</v>
      </c>
      <c r="C193" t="s">
        <v>171</v>
      </c>
      <c r="D193" t="s">
        <v>4213</v>
      </c>
      <c r="E193" t="s">
        <v>4426</v>
      </c>
      <c r="F193" t="s">
        <v>4427</v>
      </c>
      <c r="G193">
        <v>0.52354000000000001</v>
      </c>
      <c r="H193">
        <v>0.52395000000000003</v>
      </c>
      <c r="J193">
        <v>1</v>
      </c>
      <c r="L193">
        <v>0.85</v>
      </c>
      <c r="M193" t="s">
        <v>13</v>
      </c>
      <c r="U193" t="str">
        <f ca="1"/>
        <v>2025-06-20 12:21:27</v>
      </c>
      <c r="V193" s="4">
        <f t="shared" ca="1" si="43"/>
        <v>2</v>
      </c>
      <c r="W193" s="4">
        <f t="shared" ca="1" si="44"/>
        <v>3</v>
      </c>
      <c r="X193" s="4">
        <f t="shared" ca="1" si="45"/>
        <v>2.7600000000000002</v>
      </c>
      <c r="Y193" s="4">
        <f t="shared" ca="1" si="38"/>
        <v>0.88871999999999995</v>
      </c>
      <c r="Z193" s="4">
        <f t="shared" ca="1" si="39"/>
        <v>0.88909000000000005</v>
      </c>
      <c r="AA193" s="4">
        <f t="shared" ca="1" si="40"/>
        <v>0.88888</v>
      </c>
      <c r="AB193">
        <f t="shared" ca="1" si="46"/>
        <v>0</v>
      </c>
      <c r="AC193">
        <f t="shared" ca="1" si="47"/>
        <v>0</v>
      </c>
      <c r="AD193">
        <f t="shared" ca="1" si="48"/>
        <v>1</v>
      </c>
    </row>
    <row r="194" spans="1:30" x14ac:dyDescent="0.2">
      <c r="A194" t="s">
        <v>11</v>
      </c>
      <c r="B194" t="s">
        <v>4428</v>
      </c>
      <c r="C194" t="s">
        <v>31</v>
      </c>
      <c r="D194" t="s">
        <v>4213</v>
      </c>
      <c r="E194" t="s">
        <v>4429</v>
      </c>
      <c r="F194" t="s">
        <v>4430</v>
      </c>
      <c r="G194">
        <v>0.52310999999999996</v>
      </c>
      <c r="H194">
        <v>0.52356000000000003</v>
      </c>
      <c r="J194">
        <v>1</v>
      </c>
      <c r="L194">
        <v>0.86</v>
      </c>
      <c r="M194" t="s">
        <v>13</v>
      </c>
      <c r="U194" t="str">
        <f ca="1"/>
        <v>2025-06-20 12:10:25</v>
      </c>
      <c r="V194" s="4">
        <f t="shared" ca="1" si="43"/>
        <v>2</v>
      </c>
      <c r="W194" s="4">
        <f t="shared" ca="1" si="44"/>
        <v>3</v>
      </c>
      <c r="X194" s="4">
        <f t="shared" ca="1" si="45"/>
        <v>-1</v>
      </c>
      <c r="Y194" s="4">
        <f t="shared" ca="1" si="38"/>
        <v>0.88885000000000003</v>
      </c>
      <c r="Z194" s="4">
        <f t="shared" ca="1" si="39"/>
        <v>0.88922000000000001</v>
      </c>
      <c r="AA194" s="4">
        <f t="shared" ca="1" si="40"/>
        <v>0.88885000000000003</v>
      </c>
      <c r="AB194">
        <f t="shared" ca="1" si="46"/>
        <v>0</v>
      </c>
      <c r="AC194">
        <f t="shared" ca="1" si="47"/>
        <v>0</v>
      </c>
      <c r="AD194">
        <f t="shared" ca="1" si="48"/>
        <v>0</v>
      </c>
    </row>
    <row r="195" spans="1:30" x14ac:dyDescent="0.2">
      <c r="A195" t="s">
        <v>11</v>
      </c>
      <c r="B195" t="s">
        <v>4431</v>
      </c>
      <c r="C195" t="s">
        <v>31</v>
      </c>
      <c r="D195" t="s">
        <v>4213</v>
      </c>
      <c r="E195" t="s">
        <v>4432</v>
      </c>
      <c r="F195" t="s">
        <v>4433</v>
      </c>
      <c r="G195">
        <v>0.52288999999999997</v>
      </c>
      <c r="H195">
        <v>0.52312000000000003</v>
      </c>
      <c r="J195">
        <v>1</v>
      </c>
      <c r="L195">
        <v>0.86</v>
      </c>
      <c r="M195" t="s">
        <v>13</v>
      </c>
      <c r="U195" t="str">
        <f ca="1"/>
        <v>2025-06-20 11:48:17</v>
      </c>
      <c r="V195" s="4">
        <f t="shared" ca="1" si="43"/>
        <v>2</v>
      </c>
      <c r="W195" s="4">
        <f t="shared" ca="1" si="44"/>
        <v>3</v>
      </c>
      <c r="X195" s="4">
        <f t="shared" ca="1" si="45"/>
        <v>-3</v>
      </c>
      <c r="Y195" s="4">
        <f t="shared" ref="Y195:Y258" ca="1" si="49">_xlfn.MAXIFS(INDIRECT($Q$10),INDIRECT($Q$5),$U195)</f>
        <v>1.15255</v>
      </c>
      <c r="Z195" s="4">
        <f t="shared" ref="Z195:Z258" ca="1" si="50">_xlfn.MAXIFS(INDIRECT($Q$9),INDIRECT($Q$5),$U195)</f>
        <v>1.1525000000000001</v>
      </c>
      <c r="AA195" s="4">
        <f t="shared" ref="AA195:AA258" ca="1" si="51">_xlfn.MINIFS(INDIRECT($Q$9),INDIRECT($Q$5),$U195)</f>
        <v>1.15222</v>
      </c>
      <c r="AB195">
        <f t="shared" ca="1" si="46"/>
        <v>0</v>
      </c>
      <c r="AC195">
        <f t="shared" ca="1" si="47"/>
        <v>1</v>
      </c>
      <c r="AD195">
        <f t="shared" ca="1" si="48"/>
        <v>0</v>
      </c>
    </row>
    <row r="196" spans="1:30" x14ac:dyDescent="0.2">
      <c r="A196" t="s">
        <v>14</v>
      </c>
      <c r="B196" t="s">
        <v>4434</v>
      </c>
      <c r="C196" t="s">
        <v>32</v>
      </c>
      <c r="D196" t="s">
        <v>4213</v>
      </c>
      <c r="E196" t="s">
        <v>4435</v>
      </c>
      <c r="F196" t="s">
        <v>4436</v>
      </c>
      <c r="G196">
        <v>0.52256000000000002</v>
      </c>
      <c r="H196">
        <v>0.52290000000000003</v>
      </c>
      <c r="J196">
        <v>1</v>
      </c>
      <c r="L196">
        <v>-1</v>
      </c>
      <c r="M196" t="s">
        <v>13</v>
      </c>
      <c r="U196" t="str">
        <f ca="1"/>
        <v>2025-06-20 11:36:42</v>
      </c>
      <c r="V196" s="4">
        <f t="shared" ca="1" si="43"/>
        <v>3</v>
      </c>
      <c r="W196" s="4">
        <f t="shared" ca="1" si="44"/>
        <v>7</v>
      </c>
      <c r="X196" s="4">
        <f t="shared" ca="1" si="45"/>
        <v>0.68000000000000016</v>
      </c>
      <c r="Y196" s="4">
        <f t="shared" ca="1" si="49"/>
        <v>1.15239</v>
      </c>
      <c r="Z196" s="4">
        <f t="shared" ca="1" si="50"/>
        <v>1.1526700000000001</v>
      </c>
      <c r="AA196" s="4">
        <f t="shared" ca="1" si="51"/>
        <v>1.1520699999999999</v>
      </c>
      <c r="AB196">
        <f t="shared" ca="1" si="46"/>
        <v>1</v>
      </c>
      <c r="AC196">
        <f t="shared" ca="1" si="47"/>
        <v>0</v>
      </c>
      <c r="AD196">
        <f t="shared" ca="1" si="48"/>
        <v>0</v>
      </c>
    </row>
    <row r="197" spans="1:30" x14ac:dyDescent="0.2">
      <c r="A197" t="s">
        <v>14</v>
      </c>
      <c r="B197" t="s">
        <v>4437</v>
      </c>
      <c r="C197" t="s">
        <v>31</v>
      </c>
      <c r="D197" t="s">
        <v>4213</v>
      </c>
      <c r="E197" t="s">
        <v>4438</v>
      </c>
      <c r="F197" t="s">
        <v>4439</v>
      </c>
      <c r="G197">
        <v>0.52273999999999998</v>
      </c>
      <c r="H197">
        <v>0.52253000000000005</v>
      </c>
      <c r="J197">
        <v>1</v>
      </c>
      <c r="L197">
        <v>0.86</v>
      </c>
      <c r="M197" t="s">
        <v>13</v>
      </c>
      <c r="U197" t="str">
        <f ca="1"/>
        <v>2025-06-20 11:25:39</v>
      </c>
      <c r="V197" s="4">
        <f t="shared" ca="1" si="43"/>
        <v>2</v>
      </c>
      <c r="W197" s="4">
        <f t="shared" ca="1" si="44"/>
        <v>3</v>
      </c>
      <c r="X197" s="4">
        <f t="shared" ca="1" si="45"/>
        <v>-3</v>
      </c>
      <c r="Y197" s="4">
        <f t="shared" ca="1" si="49"/>
        <v>1.1527099999999999</v>
      </c>
      <c r="Z197" s="4">
        <f t="shared" ca="1" si="50"/>
        <v>1.15259</v>
      </c>
      <c r="AA197" s="4">
        <f t="shared" ca="1" si="51"/>
        <v>1.15252</v>
      </c>
      <c r="AB197">
        <f t="shared" ca="1" si="46"/>
        <v>0</v>
      </c>
      <c r="AC197">
        <f t="shared" ca="1" si="47"/>
        <v>1</v>
      </c>
      <c r="AD197">
        <f t="shared" ca="1" si="48"/>
        <v>0</v>
      </c>
    </row>
    <row r="198" spans="1:30" x14ac:dyDescent="0.2">
      <c r="A198" t="s">
        <v>14</v>
      </c>
      <c r="B198" t="s">
        <v>4440</v>
      </c>
      <c r="C198" t="s">
        <v>199</v>
      </c>
      <c r="D198" t="s">
        <v>4213</v>
      </c>
      <c r="E198" t="s">
        <v>4441</v>
      </c>
      <c r="F198" t="s">
        <v>4439</v>
      </c>
      <c r="G198">
        <v>0.52280000000000004</v>
      </c>
      <c r="H198">
        <v>0.52253000000000005</v>
      </c>
      <c r="J198">
        <v>2</v>
      </c>
      <c r="L198">
        <v>1.72</v>
      </c>
      <c r="M198" t="s">
        <v>13</v>
      </c>
      <c r="U198" t="str">
        <f ca="1"/>
        <v>2025-06-20 11:14:36</v>
      </c>
      <c r="V198" s="4">
        <f t="shared" ca="1" si="43"/>
        <v>2</v>
      </c>
      <c r="W198" s="4">
        <f t="shared" ca="1" si="44"/>
        <v>3</v>
      </c>
      <c r="X198" s="4">
        <f t="shared" ca="1" si="45"/>
        <v>0.58000000000000007</v>
      </c>
      <c r="Y198" s="4">
        <f t="shared" ca="1" si="49"/>
        <v>1.15252</v>
      </c>
      <c r="Z198" s="4">
        <f t="shared" ca="1" si="50"/>
        <v>1.1527700000000001</v>
      </c>
      <c r="AA198" s="4">
        <f t="shared" ca="1" si="51"/>
        <v>1.15222</v>
      </c>
      <c r="AB198">
        <f t="shared" ca="1" si="46"/>
        <v>1</v>
      </c>
      <c r="AC198">
        <f t="shared" ca="1" si="47"/>
        <v>0</v>
      </c>
      <c r="AD198">
        <f t="shared" ca="1" si="48"/>
        <v>0</v>
      </c>
    </row>
    <row r="199" spans="1:30" x14ac:dyDescent="0.2">
      <c r="A199" t="s">
        <v>11</v>
      </c>
      <c r="B199" t="s">
        <v>4442</v>
      </c>
      <c r="C199" t="s">
        <v>171</v>
      </c>
      <c r="D199" t="s">
        <v>4213</v>
      </c>
      <c r="E199" t="s">
        <v>4443</v>
      </c>
      <c r="F199" t="s">
        <v>4444</v>
      </c>
      <c r="G199">
        <v>0.52320999999999995</v>
      </c>
      <c r="H199">
        <v>0.52276</v>
      </c>
      <c r="J199">
        <v>1</v>
      </c>
      <c r="L199">
        <v>-1</v>
      </c>
      <c r="M199" t="s">
        <v>13</v>
      </c>
      <c r="U199" t="str">
        <f ca="1"/>
        <v>2025-06-20 11:03:33</v>
      </c>
      <c r="V199" s="4">
        <f t="shared" ca="1" si="43"/>
        <v>1</v>
      </c>
      <c r="W199" s="4">
        <f t="shared" ca="1" si="44"/>
        <v>1</v>
      </c>
      <c r="X199" s="4">
        <f t="shared" ca="1" si="45"/>
        <v>0.81</v>
      </c>
      <c r="Y199" s="4">
        <f t="shared" ca="1" si="49"/>
        <v>1.1521600000000001</v>
      </c>
      <c r="Z199" s="4">
        <f t="shared" ca="1" si="50"/>
        <v>1.15195</v>
      </c>
      <c r="AA199" s="4">
        <f t="shared" ca="1" si="51"/>
        <v>1.15195</v>
      </c>
      <c r="AB199">
        <f t="shared" ca="1" si="46"/>
        <v>0</v>
      </c>
      <c r="AC199">
        <f t="shared" ca="1" si="47"/>
        <v>1</v>
      </c>
      <c r="AD199">
        <f t="shared" ca="1" si="48"/>
        <v>0</v>
      </c>
    </row>
    <row r="200" spans="1:30" x14ac:dyDescent="0.2">
      <c r="A200" t="s">
        <v>11</v>
      </c>
      <c r="B200" t="s">
        <v>4445</v>
      </c>
      <c r="C200" t="s">
        <v>163</v>
      </c>
      <c r="D200" t="s">
        <v>4213</v>
      </c>
      <c r="E200" t="s">
        <v>4446</v>
      </c>
      <c r="F200" t="s">
        <v>4444</v>
      </c>
      <c r="G200">
        <v>0.52295000000000003</v>
      </c>
      <c r="H200">
        <v>0.52276</v>
      </c>
      <c r="J200">
        <v>2</v>
      </c>
      <c r="L200">
        <v>-2</v>
      </c>
      <c r="M200" t="s">
        <v>13</v>
      </c>
      <c r="U200" t="str">
        <f ca="1"/>
        <v>2025-06-20 10:52:31</v>
      </c>
      <c r="V200" s="4">
        <f t="shared" ca="1" si="43"/>
        <v>1</v>
      </c>
      <c r="W200" s="4">
        <f t="shared" ca="1" si="44"/>
        <v>1</v>
      </c>
      <c r="X200" s="4">
        <f t="shared" ca="1" si="45"/>
        <v>0.88</v>
      </c>
      <c r="Y200" s="4">
        <f t="shared" ca="1" si="49"/>
        <v>1.15195</v>
      </c>
      <c r="Z200" s="4">
        <f t="shared" ca="1" si="50"/>
        <v>1.1517200000000001</v>
      </c>
      <c r="AA200" s="4">
        <f t="shared" ca="1" si="51"/>
        <v>1.1517200000000001</v>
      </c>
      <c r="AB200">
        <f t="shared" ca="1" si="46"/>
        <v>0</v>
      </c>
      <c r="AC200">
        <f t="shared" ca="1" si="47"/>
        <v>1</v>
      </c>
      <c r="AD200">
        <f t="shared" ca="1" si="48"/>
        <v>0</v>
      </c>
    </row>
    <row r="201" spans="1:30" x14ac:dyDescent="0.2">
      <c r="A201" t="s">
        <v>11</v>
      </c>
      <c r="B201" t="s">
        <v>4447</v>
      </c>
      <c r="C201" t="s">
        <v>31</v>
      </c>
      <c r="D201" t="s">
        <v>4213</v>
      </c>
      <c r="E201" t="s">
        <v>4448</v>
      </c>
      <c r="F201" t="s">
        <v>4449</v>
      </c>
      <c r="G201">
        <v>0.52280000000000004</v>
      </c>
      <c r="H201">
        <v>0.52324000000000004</v>
      </c>
      <c r="J201">
        <v>1</v>
      </c>
      <c r="L201">
        <v>0.92</v>
      </c>
      <c r="M201" t="s">
        <v>13</v>
      </c>
      <c r="U201" t="str">
        <f ca="1"/>
        <v>2025-06-20 10:41:28</v>
      </c>
      <c r="V201" s="4">
        <f t="shared" ca="1" si="43"/>
        <v>1</v>
      </c>
      <c r="W201" s="4">
        <f t="shared" ca="1" si="44"/>
        <v>1</v>
      </c>
      <c r="X201" s="4">
        <f t="shared" ca="1" si="45"/>
        <v>0.92</v>
      </c>
      <c r="Y201" s="4">
        <f t="shared" ca="1" si="49"/>
        <v>1.1517500000000001</v>
      </c>
      <c r="Z201" s="4">
        <f t="shared" ca="1" si="50"/>
        <v>1.1512800000000001</v>
      </c>
      <c r="AA201" s="4">
        <f t="shared" ca="1" si="51"/>
        <v>1.1512800000000001</v>
      </c>
      <c r="AB201">
        <f t="shared" ca="1" si="46"/>
        <v>0</v>
      </c>
      <c r="AC201">
        <f t="shared" ca="1" si="47"/>
        <v>1</v>
      </c>
      <c r="AD201">
        <f t="shared" ca="1" si="48"/>
        <v>0</v>
      </c>
    </row>
    <row r="202" spans="1:30" x14ac:dyDescent="0.2">
      <c r="A202" t="s">
        <v>11</v>
      </c>
      <c r="B202" t="s">
        <v>4450</v>
      </c>
      <c r="C202" t="s">
        <v>31</v>
      </c>
      <c r="D202" t="s">
        <v>4213</v>
      </c>
      <c r="E202" t="s">
        <v>4451</v>
      </c>
      <c r="F202" t="s">
        <v>4452</v>
      </c>
      <c r="G202">
        <v>0.52266999999999997</v>
      </c>
      <c r="H202">
        <v>0.52281</v>
      </c>
      <c r="J202">
        <v>1</v>
      </c>
      <c r="L202">
        <v>0.92</v>
      </c>
      <c r="M202" t="s">
        <v>13</v>
      </c>
      <c r="U202" t="str">
        <f ca="1"/>
        <v>2025-06-20 10:09:12</v>
      </c>
      <c r="V202" s="4">
        <f t="shared" ca="1" si="43"/>
        <v>3</v>
      </c>
      <c r="W202" s="4">
        <f t="shared" ca="1" si="44"/>
        <v>7</v>
      </c>
      <c r="X202" s="4">
        <f t="shared" ca="1" si="45"/>
        <v>-0.87999999999999989</v>
      </c>
      <c r="Y202" s="4">
        <f t="shared" ca="1" si="49"/>
        <v>1.3700399999999999</v>
      </c>
      <c r="Z202" s="4">
        <f t="shared" ca="1" si="50"/>
        <v>1.3704400000000001</v>
      </c>
      <c r="AA202" s="4">
        <f t="shared" ca="1" si="51"/>
        <v>1.3700300000000001</v>
      </c>
      <c r="AB202">
        <f t="shared" ca="1" si="46"/>
        <v>1</v>
      </c>
      <c r="AC202">
        <f t="shared" ca="1" si="47"/>
        <v>0</v>
      </c>
      <c r="AD202">
        <f t="shared" ca="1" si="48"/>
        <v>0</v>
      </c>
    </row>
    <row r="203" spans="1:30" x14ac:dyDescent="0.2">
      <c r="A203" t="s">
        <v>14</v>
      </c>
      <c r="B203" t="s">
        <v>4453</v>
      </c>
      <c r="C203" t="s">
        <v>31</v>
      </c>
      <c r="D203" t="s">
        <v>4213</v>
      </c>
      <c r="E203" t="s">
        <v>4454</v>
      </c>
      <c r="F203" t="s">
        <v>4455</v>
      </c>
      <c r="G203">
        <v>0.52256999999999998</v>
      </c>
      <c r="H203">
        <v>0.52266000000000001</v>
      </c>
      <c r="J203">
        <v>1</v>
      </c>
      <c r="L203">
        <v>-1</v>
      </c>
      <c r="M203" t="s">
        <v>13</v>
      </c>
      <c r="U203" t="str">
        <f ca="1"/>
        <v>2025-06-20 09:58:09</v>
      </c>
      <c r="V203" s="4">
        <f t="shared" ca="1" si="43"/>
        <v>2</v>
      </c>
      <c r="W203" s="4">
        <f t="shared" ca="1" si="44"/>
        <v>3</v>
      </c>
      <c r="X203" s="4">
        <f t="shared" ca="1" si="45"/>
        <v>0.58000000000000007</v>
      </c>
      <c r="Y203" s="4">
        <f t="shared" ca="1" si="49"/>
        <v>1.3704400000000001</v>
      </c>
      <c r="Z203" s="4">
        <f t="shared" ca="1" si="50"/>
        <v>1.3706</v>
      </c>
      <c r="AA203" s="4">
        <f t="shared" ca="1" si="51"/>
        <v>1.37032</v>
      </c>
      <c r="AB203">
        <f t="shared" ca="1" si="46"/>
        <v>1</v>
      </c>
      <c r="AC203">
        <f t="shared" ca="1" si="47"/>
        <v>0</v>
      </c>
      <c r="AD203">
        <f t="shared" ca="1" si="48"/>
        <v>0</v>
      </c>
    </row>
    <row r="204" spans="1:30" x14ac:dyDescent="0.2">
      <c r="A204" t="s">
        <v>14</v>
      </c>
      <c r="B204" t="s">
        <v>4456</v>
      </c>
      <c r="C204" t="s">
        <v>32</v>
      </c>
      <c r="D204" t="s">
        <v>4213</v>
      </c>
      <c r="E204" t="s">
        <v>4457</v>
      </c>
      <c r="F204" t="s">
        <v>4458</v>
      </c>
      <c r="G204">
        <v>0.52278000000000002</v>
      </c>
      <c r="H204">
        <v>0.52256000000000002</v>
      </c>
      <c r="J204">
        <v>1</v>
      </c>
      <c r="L204">
        <v>0.92</v>
      </c>
      <c r="M204" t="s">
        <v>13</v>
      </c>
      <c r="U204" t="str">
        <f ca="1"/>
        <v>2025-06-20 09:47:06</v>
      </c>
      <c r="V204" s="4">
        <f t="shared" ca="1" si="43"/>
        <v>2</v>
      </c>
      <c r="W204" s="4">
        <f t="shared" ca="1" si="44"/>
        <v>3</v>
      </c>
      <c r="X204" s="4">
        <f t="shared" ca="1" si="45"/>
        <v>-3</v>
      </c>
      <c r="Y204" s="4">
        <f t="shared" ca="1" si="49"/>
        <v>1.3706</v>
      </c>
      <c r="Z204" s="4">
        <f t="shared" ca="1" si="50"/>
        <v>1.3705700000000001</v>
      </c>
      <c r="AA204" s="4">
        <f t="shared" ca="1" si="51"/>
        <v>1.37033</v>
      </c>
      <c r="AB204">
        <f t="shared" ca="1" si="46"/>
        <v>0</v>
      </c>
      <c r="AC204">
        <f t="shared" ca="1" si="47"/>
        <v>1</v>
      </c>
      <c r="AD204">
        <f t="shared" ca="1" si="48"/>
        <v>0</v>
      </c>
    </row>
    <row r="205" spans="1:30" x14ac:dyDescent="0.2">
      <c r="A205" t="s">
        <v>11</v>
      </c>
      <c r="B205" t="s">
        <v>4459</v>
      </c>
      <c r="C205" t="s">
        <v>31</v>
      </c>
      <c r="D205" t="s">
        <v>4213</v>
      </c>
      <c r="E205" t="s">
        <v>4460</v>
      </c>
      <c r="F205" t="s">
        <v>4461</v>
      </c>
      <c r="G205">
        <v>0.52278999999999998</v>
      </c>
      <c r="H205">
        <v>0.52271999999999996</v>
      </c>
      <c r="J205">
        <v>1</v>
      </c>
      <c r="L205">
        <v>-1</v>
      </c>
      <c r="M205" t="s">
        <v>13</v>
      </c>
      <c r="U205" t="str">
        <f ca="1"/>
        <v>2025-06-20 09:36:03</v>
      </c>
      <c r="V205" s="4">
        <f t="shared" ca="1" si="43"/>
        <v>2</v>
      </c>
      <c r="W205" s="4">
        <f t="shared" ca="1" si="44"/>
        <v>3</v>
      </c>
      <c r="X205" s="4">
        <f t="shared" ca="1" si="45"/>
        <v>-1</v>
      </c>
      <c r="Y205" s="4">
        <f t="shared" ca="1" si="49"/>
        <v>1.37035</v>
      </c>
      <c r="Z205" s="4">
        <f t="shared" ca="1" si="50"/>
        <v>1.3706199999999999</v>
      </c>
      <c r="AA205" s="4">
        <f t="shared" ca="1" si="51"/>
        <v>1.37035</v>
      </c>
      <c r="AB205">
        <f t="shared" ca="1" si="46"/>
        <v>0</v>
      </c>
      <c r="AC205">
        <f t="shared" ca="1" si="47"/>
        <v>0</v>
      </c>
      <c r="AD205">
        <f t="shared" ca="1" si="48"/>
        <v>0</v>
      </c>
    </row>
    <row r="206" spans="1:30" x14ac:dyDescent="0.2">
      <c r="A206" t="s">
        <v>14</v>
      </c>
      <c r="B206" t="s">
        <v>4462</v>
      </c>
      <c r="C206" t="s">
        <v>31</v>
      </c>
      <c r="D206" t="s">
        <v>30</v>
      </c>
      <c r="E206" t="s">
        <v>4463</v>
      </c>
      <c r="F206" t="s">
        <v>4464</v>
      </c>
      <c r="G206">
        <v>0.87916000000000005</v>
      </c>
      <c r="H206">
        <v>0.88029999999999997</v>
      </c>
      <c r="J206">
        <v>1</v>
      </c>
      <c r="L206">
        <v>-1</v>
      </c>
      <c r="M206" t="s">
        <v>13</v>
      </c>
      <c r="U206" t="str">
        <f ca="1"/>
        <v>2025-06-20 09:24:28</v>
      </c>
      <c r="V206" s="4">
        <f t="shared" ca="1" si="43"/>
        <v>2</v>
      </c>
      <c r="W206" s="4">
        <f t="shared" ca="1" si="44"/>
        <v>3</v>
      </c>
      <c r="X206" s="4">
        <f t="shared" ca="1" si="45"/>
        <v>0.58000000000000007</v>
      </c>
      <c r="Y206" s="4">
        <f t="shared" ca="1" si="49"/>
        <v>1.3707400000000001</v>
      </c>
      <c r="Z206" s="4">
        <f t="shared" ca="1" si="50"/>
        <v>1.3707800000000001</v>
      </c>
      <c r="AA206" s="4">
        <f t="shared" ca="1" si="51"/>
        <v>1.37066</v>
      </c>
      <c r="AB206">
        <f t="shared" ca="1" si="46"/>
        <v>1</v>
      </c>
      <c r="AC206">
        <f t="shared" ca="1" si="47"/>
        <v>0</v>
      </c>
      <c r="AD206">
        <f t="shared" ca="1" si="48"/>
        <v>0</v>
      </c>
    </row>
    <row r="207" spans="1:30" x14ac:dyDescent="0.2">
      <c r="A207" t="s">
        <v>14</v>
      </c>
      <c r="B207" t="s">
        <v>4465</v>
      </c>
      <c r="C207" t="s">
        <v>4073</v>
      </c>
      <c r="D207" t="s">
        <v>30</v>
      </c>
      <c r="E207" t="s">
        <v>4466</v>
      </c>
      <c r="F207" t="s">
        <v>4464</v>
      </c>
      <c r="G207">
        <v>0.87980999999999998</v>
      </c>
      <c r="H207">
        <v>0.88029999999999997</v>
      </c>
      <c r="J207">
        <v>4</v>
      </c>
      <c r="L207">
        <v>-4</v>
      </c>
      <c r="M207" t="s">
        <v>13</v>
      </c>
      <c r="U207" t="str">
        <f ca="1"/>
        <v>2025-06-20 09:13:25</v>
      </c>
      <c r="V207" s="4">
        <f t="shared" ca="1" si="43"/>
        <v>2</v>
      </c>
      <c r="W207" s="4">
        <f t="shared" ca="1" si="44"/>
        <v>3</v>
      </c>
      <c r="X207" s="4">
        <f t="shared" ca="1" si="45"/>
        <v>0.58000000000000007</v>
      </c>
      <c r="Y207" s="4">
        <f t="shared" ca="1" si="49"/>
        <v>1.3707499999999999</v>
      </c>
      <c r="Z207" s="4">
        <f t="shared" ca="1" si="50"/>
        <v>1.3708800000000001</v>
      </c>
      <c r="AA207" s="4">
        <f t="shared" ca="1" si="51"/>
        <v>1.3707400000000001</v>
      </c>
      <c r="AB207">
        <f t="shared" ca="1" si="46"/>
        <v>1</v>
      </c>
      <c r="AC207">
        <f t="shared" ca="1" si="47"/>
        <v>0</v>
      </c>
      <c r="AD207">
        <f t="shared" ca="1" si="48"/>
        <v>0</v>
      </c>
    </row>
    <row r="208" spans="1:30" x14ac:dyDescent="0.2">
      <c r="A208" t="s">
        <v>14</v>
      </c>
      <c r="B208" t="s">
        <v>4467</v>
      </c>
      <c r="C208" t="s">
        <v>4468</v>
      </c>
      <c r="D208" t="s">
        <v>30</v>
      </c>
      <c r="E208" t="s">
        <v>4469</v>
      </c>
      <c r="F208" t="s">
        <v>4464</v>
      </c>
      <c r="G208">
        <v>0.88010999999999995</v>
      </c>
      <c r="H208">
        <v>0.88029999999999997</v>
      </c>
      <c r="J208">
        <v>8</v>
      </c>
      <c r="L208">
        <v>-8</v>
      </c>
      <c r="M208" t="s">
        <v>13</v>
      </c>
      <c r="U208" t="str">
        <f ca="1"/>
        <v>2025-06-20 09:02:22</v>
      </c>
      <c r="V208" s="4">
        <f t="shared" ca="1" si="43"/>
        <v>1</v>
      </c>
      <c r="W208" s="4">
        <f t="shared" ca="1" si="44"/>
        <v>1</v>
      </c>
      <c r="X208" s="4">
        <f t="shared" ca="1" si="45"/>
        <v>0.92</v>
      </c>
      <c r="Y208" s="4">
        <f t="shared" ca="1" si="49"/>
        <v>1.3708100000000001</v>
      </c>
      <c r="Z208" s="4">
        <f t="shared" ca="1" si="50"/>
        <v>1.37043</v>
      </c>
      <c r="AA208" s="4">
        <f t="shared" ca="1" si="51"/>
        <v>1.37043</v>
      </c>
      <c r="AB208">
        <f t="shared" ca="1" si="46"/>
        <v>0</v>
      </c>
      <c r="AC208">
        <f t="shared" ca="1" si="47"/>
        <v>1</v>
      </c>
      <c r="AD208">
        <f t="shared" ca="1" si="48"/>
        <v>0</v>
      </c>
    </row>
    <row r="209" spans="1:30" x14ac:dyDescent="0.2">
      <c r="A209" t="s">
        <v>14</v>
      </c>
      <c r="B209" t="s">
        <v>4470</v>
      </c>
      <c r="C209" t="s">
        <v>182</v>
      </c>
      <c r="D209" t="s">
        <v>30</v>
      </c>
      <c r="E209" t="s">
        <v>4471</v>
      </c>
      <c r="F209" t="s">
        <v>4464</v>
      </c>
      <c r="G209">
        <v>0.87944999999999995</v>
      </c>
      <c r="H209">
        <v>0.88029999999999997</v>
      </c>
      <c r="J209">
        <v>2</v>
      </c>
      <c r="L209">
        <v>-2</v>
      </c>
      <c r="M209" t="s">
        <v>13</v>
      </c>
      <c r="U209" t="str">
        <f ca="1"/>
        <v>2025-06-20 08:51:20</v>
      </c>
      <c r="V209" s="4">
        <f t="shared" ca="1" si="43"/>
        <v>2</v>
      </c>
      <c r="W209" s="4">
        <f t="shared" ca="1" si="44"/>
        <v>3</v>
      </c>
      <c r="X209" s="4">
        <f t="shared" ca="1" si="45"/>
        <v>-3</v>
      </c>
      <c r="Y209" s="4">
        <f t="shared" ca="1" si="49"/>
        <v>1.3704099999999999</v>
      </c>
      <c r="Z209" s="4">
        <f t="shared" ca="1" si="50"/>
        <v>1.37036</v>
      </c>
      <c r="AA209" s="4">
        <f t="shared" ca="1" si="51"/>
        <v>1.3701700000000001</v>
      </c>
      <c r="AB209">
        <f t="shared" ca="1" si="46"/>
        <v>0</v>
      </c>
      <c r="AC209">
        <f t="shared" ca="1" si="47"/>
        <v>1</v>
      </c>
      <c r="AD209">
        <f t="shared" ca="1" si="48"/>
        <v>0</v>
      </c>
    </row>
    <row r="210" spans="1:30" x14ac:dyDescent="0.2">
      <c r="A210" t="s">
        <v>14</v>
      </c>
      <c r="B210" t="s">
        <v>4472</v>
      </c>
      <c r="C210" t="s">
        <v>1701</v>
      </c>
      <c r="D210" t="s">
        <v>30</v>
      </c>
      <c r="E210" t="s">
        <v>4473</v>
      </c>
      <c r="F210" t="s">
        <v>4474</v>
      </c>
      <c r="G210">
        <v>0.87946000000000002</v>
      </c>
      <c r="H210">
        <v>0.87917999999999996</v>
      </c>
      <c r="J210">
        <v>4</v>
      </c>
      <c r="L210">
        <v>3.04</v>
      </c>
      <c r="M210" t="s">
        <v>13</v>
      </c>
      <c r="U210" t="str">
        <f ca="1"/>
        <v>2025-06-20 08:40:17</v>
      </c>
      <c r="V210" s="4">
        <f t="shared" ca="1" si="43"/>
        <v>1</v>
      </c>
      <c r="W210" s="4">
        <f t="shared" ca="1" si="44"/>
        <v>1</v>
      </c>
      <c r="X210" s="4">
        <f t="shared" ca="1" si="45"/>
        <v>0.84</v>
      </c>
      <c r="Y210" s="4">
        <f t="shared" ca="1" si="49"/>
        <v>1.3701700000000001</v>
      </c>
      <c r="Z210" s="4">
        <f t="shared" ca="1" si="50"/>
        <v>1.37016</v>
      </c>
      <c r="AA210" s="4">
        <f t="shared" ca="1" si="51"/>
        <v>1.37016</v>
      </c>
      <c r="AB210">
        <f t="shared" ca="1" si="46"/>
        <v>0</v>
      </c>
      <c r="AC210">
        <f t="shared" ca="1" si="47"/>
        <v>1</v>
      </c>
      <c r="AD210">
        <f t="shared" ca="1" si="48"/>
        <v>0</v>
      </c>
    </row>
    <row r="211" spans="1:30" x14ac:dyDescent="0.2">
      <c r="A211" t="s">
        <v>14</v>
      </c>
      <c r="B211" t="s">
        <v>4475</v>
      </c>
      <c r="C211" t="s">
        <v>176</v>
      </c>
      <c r="D211" t="s">
        <v>30</v>
      </c>
      <c r="E211" t="s">
        <v>4476</v>
      </c>
      <c r="F211" t="s">
        <v>4474</v>
      </c>
      <c r="G211">
        <v>0.87924999999999998</v>
      </c>
      <c r="H211">
        <v>0.87917999999999996</v>
      </c>
      <c r="J211">
        <v>2</v>
      </c>
      <c r="L211">
        <v>1.54</v>
      </c>
      <c r="M211" t="s">
        <v>13</v>
      </c>
      <c r="U211" t="str">
        <f ca="1"/>
        <v>2025-06-20 08:29:14</v>
      </c>
      <c r="V211" s="4">
        <f t="shared" ca="1" si="43"/>
        <v>1</v>
      </c>
      <c r="W211" s="4">
        <f t="shared" ca="1" si="44"/>
        <v>1</v>
      </c>
      <c r="X211" s="4">
        <f t="shared" ca="1" si="45"/>
        <v>0.77</v>
      </c>
      <c r="Y211" s="4">
        <f t="shared" ca="1" si="49"/>
        <v>1.37016</v>
      </c>
      <c r="Z211" s="4">
        <f t="shared" ca="1" si="50"/>
        <v>1.36971</v>
      </c>
      <c r="AA211" s="4">
        <f t="shared" ca="1" si="51"/>
        <v>1.36971</v>
      </c>
      <c r="AB211">
        <f t="shared" ca="1" si="46"/>
        <v>0</v>
      </c>
      <c r="AC211">
        <f t="shared" ca="1" si="47"/>
        <v>1</v>
      </c>
      <c r="AD211">
        <f t="shared" ca="1" si="48"/>
        <v>0</v>
      </c>
    </row>
    <row r="212" spans="1:30" x14ac:dyDescent="0.2">
      <c r="A212" t="s">
        <v>14</v>
      </c>
      <c r="B212" t="s">
        <v>4477</v>
      </c>
      <c r="C212" t="s">
        <v>32</v>
      </c>
      <c r="D212" t="s">
        <v>30</v>
      </c>
      <c r="E212" t="s">
        <v>4478</v>
      </c>
      <c r="F212" t="s">
        <v>4474</v>
      </c>
      <c r="G212">
        <v>0.87902000000000002</v>
      </c>
      <c r="H212">
        <v>0.87917999999999996</v>
      </c>
      <c r="J212">
        <v>1</v>
      </c>
      <c r="L212">
        <v>-1</v>
      </c>
      <c r="M212" t="s">
        <v>13</v>
      </c>
      <c r="U212" t="str">
        <f ca="1"/>
        <v>2025-06-20 08:06:28</v>
      </c>
      <c r="V212" s="4">
        <f t="shared" ca="1" si="43"/>
        <v>1</v>
      </c>
      <c r="W212" s="4">
        <f t="shared" ca="1" si="44"/>
        <v>1</v>
      </c>
      <c r="X212" s="4">
        <f t="shared" ca="1" si="45"/>
        <v>-1</v>
      </c>
      <c r="Y212" s="4">
        <f t="shared" ca="1" si="49"/>
        <v>94.35</v>
      </c>
      <c r="Z212" s="4">
        <f t="shared" ca="1" si="50"/>
        <v>94.388999999999996</v>
      </c>
      <c r="AA212" s="4">
        <f t="shared" ca="1" si="51"/>
        <v>94.388999999999996</v>
      </c>
      <c r="AB212">
        <f t="shared" ca="1" si="46"/>
        <v>0</v>
      </c>
      <c r="AC212">
        <f t="shared" ca="1" si="47"/>
        <v>0</v>
      </c>
      <c r="AD212">
        <f t="shared" ca="1" si="48"/>
        <v>1</v>
      </c>
    </row>
    <row r="213" spans="1:30" x14ac:dyDescent="0.2">
      <c r="A213" t="s">
        <v>11</v>
      </c>
      <c r="B213" t="s">
        <v>4479</v>
      </c>
      <c r="C213" t="s">
        <v>170</v>
      </c>
      <c r="D213" t="s">
        <v>30</v>
      </c>
      <c r="E213" t="s">
        <v>4480</v>
      </c>
      <c r="F213" t="s">
        <v>4481</v>
      </c>
      <c r="G213">
        <v>0.87909999999999999</v>
      </c>
      <c r="H213">
        <v>0.87902000000000002</v>
      </c>
      <c r="J213">
        <v>2</v>
      </c>
      <c r="L213">
        <v>-2</v>
      </c>
      <c r="M213" t="s">
        <v>13</v>
      </c>
      <c r="U213" t="str">
        <f ca="1"/>
        <v>2025-06-20 07:55:20</v>
      </c>
      <c r="V213" s="4">
        <f t="shared" ca="1" si="43"/>
        <v>2</v>
      </c>
      <c r="W213" s="4">
        <f t="shared" ca="1" si="44"/>
        <v>3</v>
      </c>
      <c r="X213" s="4">
        <f t="shared" ca="1" si="45"/>
        <v>-3</v>
      </c>
      <c r="Y213" s="4">
        <f t="shared" ca="1" si="49"/>
        <v>94.4</v>
      </c>
      <c r="Z213" s="4">
        <f t="shared" ca="1" si="50"/>
        <v>94.387</v>
      </c>
      <c r="AA213" s="4">
        <f t="shared" ca="1" si="51"/>
        <v>94.364000000000004</v>
      </c>
      <c r="AB213">
        <f t="shared" ca="1" si="46"/>
        <v>0</v>
      </c>
      <c r="AC213">
        <f t="shared" ca="1" si="47"/>
        <v>1</v>
      </c>
      <c r="AD213">
        <f t="shared" ca="1" si="48"/>
        <v>0</v>
      </c>
    </row>
    <row r="214" spans="1:30" x14ac:dyDescent="0.2">
      <c r="A214" t="s">
        <v>11</v>
      </c>
      <c r="B214" t="s">
        <v>4482</v>
      </c>
      <c r="C214" t="s">
        <v>32</v>
      </c>
      <c r="D214" t="s">
        <v>30</v>
      </c>
      <c r="E214" t="s">
        <v>4483</v>
      </c>
      <c r="F214" t="s">
        <v>4481</v>
      </c>
      <c r="G214">
        <v>0.87944999999999995</v>
      </c>
      <c r="H214">
        <v>0.87902000000000002</v>
      </c>
      <c r="J214">
        <v>1</v>
      </c>
      <c r="L214">
        <v>-1</v>
      </c>
      <c r="M214" t="s">
        <v>13</v>
      </c>
      <c r="U214" t="str">
        <f ca="1"/>
        <v>2025-06-20 07:44:17</v>
      </c>
      <c r="V214" s="4">
        <f t="shared" ca="1" si="43"/>
        <v>4</v>
      </c>
      <c r="W214" s="4">
        <f t="shared" ca="1" si="44"/>
        <v>15</v>
      </c>
      <c r="X214" s="4">
        <f t="shared" ca="1" si="45"/>
        <v>-0.75999999999999979</v>
      </c>
      <c r="Y214" s="4">
        <f t="shared" ca="1" si="49"/>
        <v>94.364000000000004</v>
      </c>
      <c r="Z214" s="4">
        <f t="shared" ca="1" si="50"/>
        <v>94.393000000000001</v>
      </c>
      <c r="AA214" s="4">
        <f t="shared" ca="1" si="51"/>
        <v>94.358000000000004</v>
      </c>
      <c r="AB214">
        <f t="shared" ca="1" si="46"/>
        <v>1</v>
      </c>
      <c r="AC214">
        <f t="shared" ca="1" si="47"/>
        <v>0</v>
      </c>
      <c r="AD214">
        <f t="shared" ca="1" si="48"/>
        <v>0</v>
      </c>
    </row>
    <row r="215" spans="1:30" x14ac:dyDescent="0.2">
      <c r="A215" t="s">
        <v>11</v>
      </c>
      <c r="B215" t="s">
        <v>4484</v>
      </c>
      <c r="C215" t="s">
        <v>177</v>
      </c>
      <c r="D215" t="s">
        <v>30</v>
      </c>
      <c r="E215" t="s">
        <v>4485</v>
      </c>
      <c r="F215" t="s">
        <v>4486</v>
      </c>
      <c r="G215">
        <v>0.87922999999999996</v>
      </c>
      <c r="H215">
        <v>0.87941000000000003</v>
      </c>
      <c r="J215">
        <v>8</v>
      </c>
      <c r="L215">
        <v>6.8</v>
      </c>
      <c r="M215" t="s">
        <v>13</v>
      </c>
      <c r="U215" t="str">
        <f ca="1"/>
        <v>2025-06-20 07:33:15</v>
      </c>
      <c r="V215" s="4">
        <f t="shared" ca="1" si="43"/>
        <v>2</v>
      </c>
      <c r="W215" s="4">
        <f t="shared" ca="1" si="44"/>
        <v>3</v>
      </c>
      <c r="X215" s="4">
        <f t="shared" ca="1" si="45"/>
        <v>2.34</v>
      </c>
      <c r="Y215" s="4">
        <f t="shared" ca="1" si="49"/>
        <v>94.397999999999996</v>
      </c>
      <c r="Z215" s="4">
        <f t="shared" ca="1" si="50"/>
        <v>94.391000000000005</v>
      </c>
      <c r="AA215" s="4">
        <f t="shared" ca="1" si="51"/>
        <v>94.379000000000005</v>
      </c>
      <c r="AB215">
        <f t="shared" ca="1" si="46"/>
        <v>0</v>
      </c>
      <c r="AC215">
        <f t="shared" ca="1" si="47"/>
        <v>1</v>
      </c>
      <c r="AD215">
        <f t="shared" ca="1" si="48"/>
        <v>0</v>
      </c>
    </row>
    <row r="216" spans="1:30" x14ac:dyDescent="0.2">
      <c r="A216" t="s">
        <v>11</v>
      </c>
      <c r="B216" t="s">
        <v>4487</v>
      </c>
      <c r="C216" t="s">
        <v>182</v>
      </c>
      <c r="D216" t="s">
        <v>30</v>
      </c>
      <c r="E216" t="s">
        <v>4488</v>
      </c>
      <c r="F216" t="s">
        <v>4486</v>
      </c>
      <c r="G216">
        <v>0.87932999999999995</v>
      </c>
      <c r="H216">
        <v>0.87941000000000003</v>
      </c>
      <c r="J216">
        <v>4</v>
      </c>
      <c r="L216">
        <v>3.4</v>
      </c>
      <c r="M216" t="s">
        <v>13</v>
      </c>
      <c r="U216" t="str">
        <f ca="1"/>
        <v>2025-06-20 07:22:12</v>
      </c>
      <c r="V216" s="4">
        <f t="shared" ca="1" si="43"/>
        <v>2</v>
      </c>
      <c r="W216" s="4">
        <f t="shared" ca="1" si="44"/>
        <v>3</v>
      </c>
      <c r="X216" s="4">
        <f t="shared" ca="1" si="45"/>
        <v>-3</v>
      </c>
      <c r="Y216" s="4">
        <f t="shared" ca="1" si="49"/>
        <v>94.388999999999996</v>
      </c>
      <c r="Z216" s="4">
        <f t="shared" ca="1" si="50"/>
        <v>94.38</v>
      </c>
      <c r="AA216" s="4">
        <f t="shared" ca="1" si="51"/>
        <v>94.361999999999995</v>
      </c>
      <c r="AB216">
        <f t="shared" ca="1" si="46"/>
        <v>0</v>
      </c>
      <c r="AC216">
        <f t="shared" ca="1" si="47"/>
        <v>1</v>
      </c>
      <c r="AD216">
        <f t="shared" ca="1" si="48"/>
        <v>0</v>
      </c>
    </row>
    <row r="217" spans="1:30" x14ac:dyDescent="0.2">
      <c r="A217" t="s">
        <v>11</v>
      </c>
      <c r="B217" t="s">
        <v>4489</v>
      </c>
      <c r="C217" t="s">
        <v>31</v>
      </c>
      <c r="D217" t="s">
        <v>30</v>
      </c>
      <c r="E217" t="s">
        <v>4490</v>
      </c>
      <c r="F217" t="s">
        <v>4486</v>
      </c>
      <c r="G217">
        <v>0.87948000000000004</v>
      </c>
      <c r="H217">
        <v>0.87941000000000003</v>
      </c>
      <c r="J217">
        <v>1</v>
      </c>
      <c r="L217">
        <v>-1</v>
      </c>
      <c r="M217" t="s">
        <v>13</v>
      </c>
      <c r="U217" t="str">
        <f ca="1"/>
        <v>2025-06-20 07:11:06</v>
      </c>
      <c r="V217" s="4">
        <f t="shared" ca="1" si="43"/>
        <v>2</v>
      </c>
      <c r="W217" s="4">
        <f t="shared" ca="1" si="44"/>
        <v>3</v>
      </c>
      <c r="X217" s="4">
        <f t="shared" ca="1" si="45"/>
        <v>0.56000000000000005</v>
      </c>
      <c r="Y217" s="4">
        <f t="shared" ca="1" si="49"/>
        <v>94.364999999999995</v>
      </c>
      <c r="Z217" s="4">
        <f t="shared" ca="1" si="50"/>
        <v>94.379000000000005</v>
      </c>
      <c r="AA217" s="4">
        <f t="shared" ca="1" si="51"/>
        <v>94.363</v>
      </c>
      <c r="AB217">
        <f t="shared" ca="1" si="46"/>
        <v>1</v>
      </c>
      <c r="AC217">
        <f t="shared" ca="1" si="47"/>
        <v>0</v>
      </c>
      <c r="AD217">
        <f t="shared" ca="1" si="48"/>
        <v>0</v>
      </c>
    </row>
    <row r="218" spans="1:30" x14ac:dyDescent="0.2">
      <c r="A218" t="s">
        <v>11</v>
      </c>
      <c r="B218" t="s">
        <v>4491</v>
      </c>
      <c r="C218" t="s">
        <v>170</v>
      </c>
      <c r="D218" t="s">
        <v>30</v>
      </c>
      <c r="E218" t="s">
        <v>4492</v>
      </c>
      <c r="F218" t="s">
        <v>4486</v>
      </c>
      <c r="G218">
        <v>0.87941999999999998</v>
      </c>
      <c r="H218">
        <v>0.87941000000000003</v>
      </c>
      <c r="J218">
        <v>2</v>
      </c>
      <c r="L218">
        <v>-2</v>
      </c>
      <c r="M218" t="s">
        <v>13</v>
      </c>
      <c r="U218" t="str">
        <f ca="1"/>
        <v>2025-06-20 06:55:50</v>
      </c>
      <c r="V218" s="4">
        <f t="shared" ca="1" si="43"/>
        <v>1</v>
      </c>
      <c r="W218" s="4">
        <f t="shared" ca="1" si="44"/>
        <v>1</v>
      </c>
      <c r="X218" s="4">
        <f t="shared" ca="1" si="45"/>
        <v>0</v>
      </c>
      <c r="Y218" s="4">
        <f t="shared" ca="1" si="49"/>
        <v>94.367000000000004</v>
      </c>
      <c r="Z218" s="4">
        <f t="shared" ca="1" si="50"/>
        <v>94.367000000000004</v>
      </c>
      <c r="AA218" s="4">
        <f t="shared" ca="1" si="51"/>
        <v>94.367000000000004</v>
      </c>
      <c r="AB218">
        <f t="shared" ca="1" si="46"/>
        <v>0</v>
      </c>
      <c r="AC218">
        <f t="shared" ca="1" si="47"/>
        <v>0</v>
      </c>
      <c r="AD218">
        <f t="shared" ca="1" si="48"/>
        <v>0</v>
      </c>
    </row>
    <row r="219" spans="1:30" x14ac:dyDescent="0.2">
      <c r="A219" t="s">
        <v>14</v>
      </c>
      <c r="B219" t="s">
        <v>4493</v>
      </c>
      <c r="C219" t="s">
        <v>31</v>
      </c>
      <c r="D219" t="s">
        <v>30</v>
      </c>
      <c r="E219" t="s">
        <v>4494</v>
      </c>
      <c r="F219" t="s">
        <v>4495</v>
      </c>
      <c r="G219">
        <v>0.87929000000000002</v>
      </c>
      <c r="H219">
        <v>0.87956999999999996</v>
      </c>
      <c r="J219">
        <v>1</v>
      </c>
      <c r="L219">
        <v>-1</v>
      </c>
      <c r="M219" t="s">
        <v>13</v>
      </c>
      <c r="U219" t="str">
        <f ca="1"/>
        <v>2025-06-20 06:44:47</v>
      </c>
      <c r="V219" s="4">
        <f t="shared" ca="1" si="43"/>
        <v>1</v>
      </c>
      <c r="W219" s="4">
        <f t="shared" ca="1" si="44"/>
        <v>1</v>
      </c>
      <c r="X219" s="4">
        <f t="shared" ca="1" si="45"/>
        <v>0.78</v>
      </c>
      <c r="Y219" s="4">
        <f t="shared" ca="1" si="49"/>
        <v>94.366</v>
      </c>
      <c r="Z219" s="4">
        <f t="shared" ca="1" si="50"/>
        <v>94.337999999999994</v>
      </c>
      <c r="AA219" s="4">
        <f t="shared" ca="1" si="51"/>
        <v>94.337999999999994</v>
      </c>
      <c r="AB219">
        <f t="shared" ca="1" si="46"/>
        <v>0</v>
      </c>
      <c r="AC219">
        <f t="shared" ca="1" si="47"/>
        <v>1</v>
      </c>
      <c r="AD219">
        <f t="shared" ca="1" si="48"/>
        <v>0</v>
      </c>
    </row>
    <row r="220" spans="1:30" x14ac:dyDescent="0.2">
      <c r="A220" t="s">
        <v>14</v>
      </c>
      <c r="B220" t="s">
        <v>4496</v>
      </c>
      <c r="C220" t="s">
        <v>179</v>
      </c>
      <c r="D220" t="s">
        <v>30</v>
      </c>
      <c r="E220" t="s">
        <v>4497</v>
      </c>
      <c r="F220" t="s">
        <v>4495</v>
      </c>
      <c r="G220">
        <v>0.87963999999999998</v>
      </c>
      <c r="H220">
        <v>0.87956999999999996</v>
      </c>
      <c r="J220">
        <v>4</v>
      </c>
      <c r="L220">
        <v>3.68</v>
      </c>
      <c r="M220" t="s">
        <v>13</v>
      </c>
      <c r="U220" t="str">
        <f ca="1"/>
        <v>2025-06-20 06:33:44</v>
      </c>
      <c r="V220" s="4">
        <f t="shared" ca="1" si="43"/>
        <v>3</v>
      </c>
      <c r="W220" s="4">
        <f t="shared" ca="1" si="44"/>
        <v>7</v>
      </c>
      <c r="X220" s="4">
        <f t="shared" ca="1" si="45"/>
        <v>-7</v>
      </c>
      <c r="Y220" s="4">
        <f t="shared" ca="1" si="49"/>
        <v>94.337999999999994</v>
      </c>
      <c r="Z220" s="4">
        <f t="shared" ca="1" si="50"/>
        <v>94.334999999999994</v>
      </c>
      <c r="AA220" s="4">
        <f t="shared" ca="1" si="51"/>
        <v>94.298000000000002</v>
      </c>
      <c r="AB220">
        <f t="shared" ca="1" si="46"/>
        <v>0</v>
      </c>
      <c r="AC220">
        <f t="shared" ca="1" si="47"/>
        <v>1</v>
      </c>
      <c r="AD220">
        <f t="shared" ca="1" si="48"/>
        <v>0</v>
      </c>
    </row>
    <row r="221" spans="1:30" x14ac:dyDescent="0.2">
      <c r="A221" t="s">
        <v>14</v>
      </c>
      <c r="B221" t="s">
        <v>4498</v>
      </c>
      <c r="C221" t="s">
        <v>180</v>
      </c>
      <c r="D221" t="s">
        <v>30</v>
      </c>
      <c r="E221" t="s">
        <v>4499</v>
      </c>
      <c r="F221" t="s">
        <v>4495</v>
      </c>
      <c r="G221">
        <v>0.87951999999999997</v>
      </c>
      <c r="H221">
        <v>0.87956999999999996</v>
      </c>
      <c r="J221">
        <v>2</v>
      </c>
      <c r="L221">
        <v>-2</v>
      </c>
      <c r="M221" t="s">
        <v>13</v>
      </c>
      <c r="U221" t="str">
        <f ca="1"/>
        <v>2025-06-20 06:22:41</v>
      </c>
      <c r="V221" s="4">
        <f t="shared" ca="1" si="43"/>
        <v>1</v>
      </c>
      <c r="W221" s="4">
        <f t="shared" ca="1" si="44"/>
        <v>1</v>
      </c>
      <c r="X221" s="4">
        <f t="shared" ca="1" si="45"/>
        <v>0.78</v>
      </c>
      <c r="Y221" s="4">
        <f t="shared" ca="1" si="49"/>
        <v>94.299000000000007</v>
      </c>
      <c r="Z221" s="4">
        <f t="shared" ca="1" si="50"/>
        <v>94.295000000000002</v>
      </c>
      <c r="AA221" s="4">
        <f t="shared" ca="1" si="51"/>
        <v>94.295000000000002</v>
      </c>
      <c r="AB221">
        <f t="shared" ca="1" si="46"/>
        <v>0</v>
      </c>
      <c r="AC221">
        <f t="shared" ca="1" si="47"/>
        <v>1</v>
      </c>
      <c r="AD221">
        <f t="shared" ca="1" si="48"/>
        <v>0</v>
      </c>
    </row>
    <row r="222" spans="1:30" x14ac:dyDescent="0.2">
      <c r="A222" t="s">
        <v>14</v>
      </c>
      <c r="B222" t="s">
        <v>4500</v>
      </c>
      <c r="C222" t="s">
        <v>32</v>
      </c>
      <c r="D222" t="s">
        <v>30</v>
      </c>
      <c r="E222" t="s">
        <v>4501</v>
      </c>
      <c r="F222" t="s">
        <v>4502</v>
      </c>
      <c r="G222">
        <v>0.87973999999999997</v>
      </c>
      <c r="H222">
        <v>0.87934000000000001</v>
      </c>
      <c r="J222">
        <v>1</v>
      </c>
      <c r="L222">
        <v>0.92</v>
      </c>
      <c r="M222" t="s">
        <v>13</v>
      </c>
      <c r="U222" t="str">
        <f ca="1"/>
        <v>2025-06-20 05:57:36</v>
      </c>
      <c r="V222" s="4">
        <f t="shared" ca="1" si="43"/>
        <v>1</v>
      </c>
      <c r="W222" s="4">
        <f t="shared" ca="1" si="44"/>
        <v>1</v>
      </c>
      <c r="X222" s="4">
        <f t="shared" ca="1" si="45"/>
        <v>0.78</v>
      </c>
      <c r="Y222" s="4">
        <f t="shared" ca="1" si="49"/>
        <v>1.57819</v>
      </c>
      <c r="Z222" s="4">
        <f t="shared" ca="1" si="50"/>
        <v>1.57795</v>
      </c>
      <c r="AA222" s="4">
        <f t="shared" ca="1" si="51"/>
        <v>1.57795</v>
      </c>
      <c r="AB222">
        <f t="shared" ca="1" si="46"/>
        <v>0</v>
      </c>
      <c r="AC222">
        <f t="shared" ca="1" si="47"/>
        <v>1</v>
      </c>
      <c r="AD222">
        <f t="shared" ca="1" si="48"/>
        <v>0</v>
      </c>
    </row>
    <row r="223" spans="1:30" x14ac:dyDescent="0.2">
      <c r="A223" t="s">
        <v>11</v>
      </c>
      <c r="B223" t="s">
        <v>4503</v>
      </c>
      <c r="C223" t="s">
        <v>4504</v>
      </c>
      <c r="D223" t="s">
        <v>30</v>
      </c>
      <c r="E223" t="s">
        <v>4505</v>
      </c>
      <c r="F223" t="s">
        <v>4506</v>
      </c>
      <c r="G223">
        <v>0.87978999999999996</v>
      </c>
      <c r="H223">
        <v>0.87975999999999999</v>
      </c>
      <c r="J223">
        <v>2</v>
      </c>
      <c r="L223">
        <v>-2</v>
      </c>
      <c r="M223" t="s">
        <v>13</v>
      </c>
      <c r="U223" t="str">
        <f ca="1"/>
        <v>2025-06-19 22:10:56</v>
      </c>
      <c r="V223" s="4">
        <f t="shared" ca="1" si="43"/>
        <v>2</v>
      </c>
      <c r="W223" s="4">
        <f t="shared" ca="1" si="44"/>
        <v>3</v>
      </c>
      <c r="X223" s="4">
        <f t="shared" ca="1" si="45"/>
        <v>-3</v>
      </c>
      <c r="Y223" s="4">
        <f t="shared" ca="1" si="49"/>
        <v>1.14924</v>
      </c>
      <c r="Z223" s="4">
        <f t="shared" ca="1" si="50"/>
        <v>1.14975</v>
      </c>
      <c r="AA223" s="4">
        <f t="shared" ca="1" si="51"/>
        <v>1.1495200000000001</v>
      </c>
      <c r="AB223">
        <f t="shared" ca="1" si="46"/>
        <v>0</v>
      </c>
      <c r="AC223">
        <f t="shared" ca="1" si="47"/>
        <v>0</v>
      </c>
      <c r="AD223">
        <f t="shared" ca="1" si="48"/>
        <v>1</v>
      </c>
    </row>
    <row r="224" spans="1:30" x14ac:dyDescent="0.2">
      <c r="A224" t="s">
        <v>11</v>
      </c>
      <c r="B224" t="s">
        <v>4507</v>
      </c>
      <c r="C224" t="s">
        <v>31</v>
      </c>
      <c r="D224" t="s">
        <v>30</v>
      </c>
      <c r="E224" t="s">
        <v>4508</v>
      </c>
      <c r="F224" t="s">
        <v>4506</v>
      </c>
      <c r="G224">
        <v>0.88014000000000003</v>
      </c>
      <c r="H224">
        <v>0.87975999999999999</v>
      </c>
      <c r="J224">
        <v>1</v>
      </c>
      <c r="L224">
        <v>-1</v>
      </c>
      <c r="M224" t="s">
        <v>13</v>
      </c>
      <c r="U224" t="str">
        <f ca="1"/>
        <v>2025-06-19 21:59:53</v>
      </c>
      <c r="V224" s="4">
        <f t="shared" ca="1" si="43"/>
        <v>2</v>
      </c>
      <c r="W224" s="4">
        <f t="shared" ca="1" si="44"/>
        <v>3</v>
      </c>
      <c r="X224" s="4">
        <f t="shared" ca="1" si="45"/>
        <v>0.78</v>
      </c>
      <c r="Y224" s="4">
        <f t="shared" ca="1" si="49"/>
        <v>1.1497900000000001</v>
      </c>
      <c r="Z224" s="4">
        <f t="shared" ca="1" si="50"/>
        <v>1.1498299999999999</v>
      </c>
      <c r="AA224" s="4">
        <f t="shared" ca="1" si="51"/>
        <v>1.14958</v>
      </c>
      <c r="AB224">
        <f t="shared" ca="1" si="46"/>
        <v>1</v>
      </c>
      <c r="AC224">
        <f t="shared" ca="1" si="47"/>
        <v>0</v>
      </c>
      <c r="AD224">
        <f t="shared" ca="1" si="48"/>
        <v>0</v>
      </c>
    </row>
    <row r="225" spans="1:30" x14ac:dyDescent="0.2">
      <c r="A225" t="s">
        <v>11</v>
      </c>
      <c r="B225" t="s">
        <v>4509</v>
      </c>
      <c r="C225" t="s">
        <v>31</v>
      </c>
      <c r="D225" t="s">
        <v>30</v>
      </c>
      <c r="E225" t="s">
        <v>4510</v>
      </c>
      <c r="F225" t="s">
        <v>4511</v>
      </c>
      <c r="G225">
        <v>0.88002000000000002</v>
      </c>
      <c r="H225">
        <v>0.88014000000000003</v>
      </c>
      <c r="J225">
        <v>1</v>
      </c>
      <c r="L225">
        <v>0.92</v>
      </c>
      <c r="M225" t="s">
        <v>13</v>
      </c>
      <c r="U225" t="str">
        <f ca="1"/>
        <v>2025-06-19 21:37:43</v>
      </c>
      <c r="V225" s="4">
        <f t="shared" ca="1" si="43"/>
        <v>4</v>
      </c>
      <c r="W225" s="4">
        <f t="shared" ca="1" si="44"/>
        <v>15</v>
      </c>
      <c r="X225" s="4">
        <f t="shared" ca="1" si="45"/>
        <v>7.48</v>
      </c>
      <c r="Y225" s="4">
        <f t="shared" ca="1" si="49"/>
        <v>106.08799999999999</v>
      </c>
      <c r="Z225" s="4">
        <f t="shared" ca="1" si="50"/>
        <v>106.101</v>
      </c>
      <c r="AA225" s="4">
        <f t="shared" ca="1" si="51"/>
        <v>106.05500000000001</v>
      </c>
      <c r="AB225">
        <f t="shared" ca="1" si="46"/>
        <v>1</v>
      </c>
      <c r="AC225">
        <f t="shared" ca="1" si="47"/>
        <v>0</v>
      </c>
      <c r="AD225">
        <f t="shared" ca="1" si="48"/>
        <v>0</v>
      </c>
    </row>
    <row r="226" spans="1:30" x14ac:dyDescent="0.2">
      <c r="A226" t="s">
        <v>14</v>
      </c>
      <c r="B226" t="s">
        <v>4512</v>
      </c>
      <c r="C226" t="s">
        <v>170</v>
      </c>
      <c r="D226" t="s">
        <v>30</v>
      </c>
      <c r="E226" t="s">
        <v>4513</v>
      </c>
      <c r="F226" t="s">
        <v>4514</v>
      </c>
      <c r="G226">
        <v>0.88010999999999995</v>
      </c>
      <c r="H226">
        <v>0.88002000000000002</v>
      </c>
      <c r="J226">
        <v>2</v>
      </c>
      <c r="L226">
        <v>1.84</v>
      </c>
      <c r="M226" t="s">
        <v>13</v>
      </c>
      <c r="U226" t="str">
        <f ca="1"/>
        <v>2025-06-19 21:26:05</v>
      </c>
      <c r="V226" s="4">
        <f t="shared" ca="1" si="43"/>
        <v>1</v>
      </c>
      <c r="W226" s="4">
        <f t="shared" ca="1" si="44"/>
        <v>1</v>
      </c>
      <c r="X226" s="4">
        <f t="shared" ca="1" si="45"/>
        <v>0.88</v>
      </c>
      <c r="Y226" s="4">
        <f t="shared" ca="1" si="49"/>
        <v>106.051</v>
      </c>
      <c r="Z226" s="4">
        <f t="shared" ca="1" si="50"/>
        <v>106.065</v>
      </c>
      <c r="AA226" s="4">
        <f t="shared" ca="1" si="51"/>
        <v>106.065</v>
      </c>
      <c r="AB226">
        <f t="shared" ca="1" si="46"/>
        <v>0</v>
      </c>
      <c r="AC226">
        <f t="shared" ca="1" si="47"/>
        <v>0</v>
      </c>
      <c r="AD226">
        <f t="shared" ca="1" si="48"/>
        <v>1</v>
      </c>
    </row>
    <row r="227" spans="1:30" x14ac:dyDescent="0.2">
      <c r="A227" t="s">
        <v>14</v>
      </c>
      <c r="B227" t="s">
        <v>4515</v>
      </c>
      <c r="C227" t="s">
        <v>32</v>
      </c>
      <c r="D227" t="s">
        <v>30</v>
      </c>
      <c r="E227" t="s">
        <v>4516</v>
      </c>
      <c r="F227" t="s">
        <v>4514</v>
      </c>
      <c r="G227">
        <v>0.87985000000000002</v>
      </c>
      <c r="H227">
        <v>0.88002000000000002</v>
      </c>
      <c r="J227">
        <v>1</v>
      </c>
      <c r="L227">
        <v>-1</v>
      </c>
      <c r="M227" t="s">
        <v>13</v>
      </c>
      <c r="U227" t="str">
        <f ca="1"/>
        <v>2025-06-19 21:15:03</v>
      </c>
      <c r="V227" s="4">
        <f t="shared" ca="1" si="43"/>
        <v>1</v>
      </c>
      <c r="W227" s="4">
        <f t="shared" ca="1" si="44"/>
        <v>1</v>
      </c>
      <c r="X227" s="4">
        <f t="shared" ca="1" si="45"/>
        <v>0.88</v>
      </c>
      <c r="Y227" s="4">
        <f t="shared" ca="1" si="49"/>
        <v>106.071</v>
      </c>
      <c r="Z227" s="4">
        <f t="shared" ca="1" si="50"/>
        <v>106.08799999999999</v>
      </c>
      <c r="AA227" s="4">
        <f t="shared" ca="1" si="51"/>
        <v>106.08799999999999</v>
      </c>
      <c r="AB227">
        <f t="shared" ca="1" si="46"/>
        <v>0</v>
      </c>
      <c r="AC227">
        <f t="shared" ca="1" si="47"/>
        <v>0</v>
      </c>
      <c r="AD227">
        <f t="shared" ca="1" si="48"/>
        <v>1</v>
      </c>
    </row>
    <row r="228" spans="1:30" x14ac:dyDescent="0.2">
      <c r="A228" t="s">
        <v>14</v>
      </c>
      <c r="B228" t="s">
        <v>4517</v>
      </c>
      <c r="C228" t="s">
        <v>4504</v>
      </c>
      <c r="D228" t="s">
        <v>30</v>
      </c>
      <c r="E228" t="s">
        <v>4518</v>
      </c>
      <c r="F228" t="s">
        <v>4519</v>
      </c>
      <c r="G228">
        <v>0.88012000000000001</v>
      </c>
      <c r="H228">
        <v>0.87985999999999998</v>
      </c>
      <c r="J228">
        <v>2</v>
      </c>
      <c r="L228">
        <v>1.84</v>
      </c>
      <c r="M228" t="s">
        <v>13</v>
      </c>
      <c r="U228" t="str">
        <f ca="1"/>
        <v>2025-06-19 21:04:00</v>
      </c>
      <c r="V228" s="4">
        <f t="shared" ca="1" si="43"/>
        <v>1</v>
      </c>
      <c r="W228" s="4">
        <f t="shared" ca="1" si="44"/>
        <v>1</v>
      </c>
      <c r="X228" s="4">
        <f t="shared" ca="1" si="45"/>
        <v>0.86</v>
      </c>
      <c r="Y228" s="4">
        <f t="shared" ca="1" si="49"/>
        <v>106.08799999999999</v>
      </c>
      <c r="Z228" s="4">
        <f t="shared" ca="1" si="50"/>
        <v>106.104</v>
      </c>
      <c r="AA228" s="4">
        <f t="shared" ca="1" si="51"/>
        <v>106.104</v>
      </c>
      <c r="AB228">
        <f t="shared" ca="1" si="46"/>
        <v>0</v>
      </c>
      <c r="AC228">
        <f t="shared" ca="1" si="47"/>
        <v>0</v>
      </c>
      <c r="AD228">
        <f t="shared" ca="1" si="48"/>
        <v>1</v>
      </c>
    </row>
    <row r="229" spans="1:30" x14ac:dyDescent="0.2">
      <c r="A229" t="s">
        <v>14</v>
      </c>
      <c r="B229" t="s">
        <v>4520</v>
      </c>
      <c r="C229" t="s">
        <v>31</v>
      </c>
      <c r="D229" t="s">
        <v>30</v>
      </c>
      <c r="E229" t="s">
        <v>4521</v>
      </c>
      <c r="F229" t="s">
        <v>4519</v>
      </c>
      <c r="G229">
        <v>0.87990000000000002</v>
      </c>
      <c r="H229">
        <v>0.87985999999999998</v>
      </c>
      <c r="J229">
        <v>1</v>
      </c>
      <c r="L229">
        <v>0.92</v>
      </c>
      <c r="M229" t="s">
        <v>13</v>
      </c>
      <c r="U229" t="str">
        <f ca="1"/>
        <v>2025-06-19 20:52:57</v>
      </c>
      <c r="V229" s="4">
        <f t="shared" ref="V229:V292" ca="1" si="52">COUNTIF(INDIRECT($Q$5),U229)</f>
        <v>2</v>
      </c>
      <c r="W229" s="4">
        <f t="shared" ref="W229:W292" ca="1" si="53">SUMIF(INDIRECT($Q$5),U229,INDIRECT($Q$6))</f>
        <v>3</v>
      </c>
      <c r="X229" s="4">
        <f t="shared" ref="X229:X292" ca="1" si="54">SUMIF(INDIRECT($Q$5),U229,INDIRECT($Q$7))</f>
        <v>0.72</v>
      </c>
      <c r="Y229" s="4">
        <f t="shared" ca="1" si="49"/>
        <v>106.10899999999999</v>
      </c>
      <c r="Z229" s="4">
        <f t="shared" ca="1" si="50"/>
        <v>106.122</v>
      </c>
      <c r="AA229" s="4">
        <f t="shared" ca="1" si="51"/>
        <v>106.102</v>
      </c>
      <c r="AB229">
        <f t="shared" ref="AB229:AB292" ca="1" si="55">IF(AND(Z229&gt;Y229,Y229&gt;AA229), 1,0)</f>
        <v>1</v>
      </c>
      <c r="AC229">
        <f t="shared" ref="AC229:AC292" ca="1" si="56">IF(Y229&gt;Z229,1,0)</f>
        <v>0</v>
      </c>
      <c r="AD229">
        <f t="shared" ref="AD229:AD292" ca="1" si="57">IF(Y229&lt;AA229,1,0)</f>
        <v>0</v>
      </c>
    </row>
    <row r="230" spans="1:30" x14ac:dyDescent="0.2">
      <c r="A230" t="s">
        <v>14</v>
      </c>
      <c r="B230" t="s">
        <v>4522</v>
      </c>
      <c r="C230" t="s">
        <v>171</v>
      </c>
      <c r="D230" t="s">
        <v>30</v>
      </c>
      <c r="E230" t="s">
        <v>4523</v>
      </c>
      <c r="F230" t="s">
        <v>4524</v>
      </c>
      <c r="G230">
        <v>0.87965000000000004</v>
      </c>
      <c r="H230">
        <v>0.87982000000000005</v>
      </c>
      <c r="J230">
        <v>1</v>
      </c>
      <c r="L230">
        <v>-1</v>
      </c>
      <c r="M230" t="s">
        <v>13</v>
      </c>
      <c r="U230" t="str">
        <f ca="1"/>
        <v>2025-06-19 20:41:55</v>
      </c>
      <c r="V230" s="4">
        <f t="shared" ca="1" si="52"/>
        <v>2</v>
      </c>
      <c r="W230" s="4">
        <f t="shared" ca="1" si="53"/>
        <v>3</v>
      </c>
      <c r="X230" s="4">
        <f t="shared" ca="1" si="54"/>
        <v>2.56</v>
      </c>
      <c r="Y230" s="4">
        <f t="shared" ca="1" si="49"/>
        <v>106.12</v>
      </c>
      <c r="Z230" s="4">
        <f t="shared" ca="1" si="50"/>
        <v>106.07899999999999</v>
      </c>
      <c r="AA230" s="4">
        <f t="shared" ca="1" si="51"/>
        <v>106.068</v>
      </c>
      <c r="AB230">
        <f t="shared" ca="1" si="55"/>
        <v>0</v>
      </c>
      <c r="AC230">
        <f t="shared" ca="1" si="56"/>
        <v>1</v>
      </c>
      <c r="AD230">
        <f t="shared" ca="1" si="57"/>
        <v>0</v>
      </c>
    </row>
    <row r="231" spans="1:30" x14ac:dyDescent="0.2">
      <c r="A231" t="s">
        <v>14</v>
      </c>
      <c r="B231" t="s">
        <v>4525</v>
      </c>
      <c r="C231" t="s">
        <v>171</v>
      </c>
      <c r="D231" t="s">
        <v>1916</v>
      </c>
      <c r="E231" t="s">
        <v>4526</v>
      </c>
      <c r="F231" t="s">
        <v>4527</v>
      </c>
      <c r="G231">
        <v>1.37886</v>
      </c>
      <c r="H231">
        <v>1.3786700000000001</v>
      </c>
      <c r="J231">
        <v>1</v>
      </c>
      <c r="L231">
        <v>0.76</v>
      </c>
      <c r="M231" t="s">
        <v>13</v>
      </c>
      <c r="U231" t="str">
        <f ca="1"/>
        <v>2025-06-19 20:30:51</v>
      </c>
      <c r="V231" s="4">
        <f t="shared" ca="1" si="52"/>
        <v>1</v>
      </c>
      <c r="W231" s="4">
        <f t="shared" ca="1" si="53"/>
        <v>1</v>
      </c>
      <c r="X231" s="4">
        <f t="shared" ca="1" si="54"/>
        <v>0.86</v>
      </c>
      <c r="Y231" s="4">
        <f t="shared" ca="1" si="49"/>
        <v>106.078</v>
      </c>
      <c r="Z231" s="4">
        <f t="shared" ca="1" si="50"/>
        <v>106.083</v>
      </c>
      <c r="AA231" s="4">
        <f t="shared" ca="1" si="51"/>
        <v>106.083</v>
      </c>
      <c r="AB231">
        <f t="shared" ca="1" si="55"/>
        <v>0</v>
      </c>
      <c r="AC231">
        <f t="shared" ca="1" si="56"/>
        <v>0</v>
      </c>
      <c r="AD231">
        <f t="shared" ca="1" si="57"/>
        <v>1</v>
      </c>
    </row>
    <row r="232" spans="1:30" x14ac:dyDescent="0.2">
      <c r="A232" t="s">
        <v>14</v>
      </c>
      <c r="B232" t="s">
        <v>4528</v>
      </c>
      <c r="C232" t="s">
        <v>191</v>
      </c>
      <c r="D232" t="s">
        <v>1916</v>
      </c>
      <c r="E232" t="s">
        <v>4529</v>
      </c>
      <c r="F232" t="s">
        <v>4527</v>
      </c>
      <c r="G232">
        <v>1.37917</v>
      </c>
      <c r="H232">
        <v>1.3786700000000001</v>
      </c>
      <c r="J232">
        <v>8</v>
      </c>
      <c r="L232">
        <v>5.12</v>
      </c>
      <c r="M232" t="s">
        <v>13</v>
      </c>
      <c r="U232" t="str">
        <f ca="1"/>
        <v>2025-06-19 20:19:16</v>
      </c>
      <c r="V232" s="4">
        <f t="shared" ca="1" si="52"/>
        <v>1</v>
      </c>
      <c r="W232" s="4">
        <f t="shared" ca="1" si="53"/>
        <v>1</v>
      </c>
      <c r="X232" s="4">
        <f t="shared" ca="1" si="54"/>
        <v>0.86</v>
      </c>
      <c r="Y232" s="4">
        <f t="shared" ca="1" si="49"/>
        <v>106.08499999999999</v>
      </c>
      <c r="Z232" s="4">
        <f t="shared" ca="1" si="50"/>
        <v>106.077</v>
      </c>
      <c r="AA232" s="4">
        <f t="shared" ca="1" si="51"/>
        <v>106.077</v>
      </c>
      <c r="AB232">
        <f t="shared" ca="1" si="55"/>
        <v>0</v>
      </c>
      <c r="AC232">
        <f t="shared" ca="1" si="56"/>
        <v>1</v>
      </c>
      <c r="AD232">
        <f t="shared" ca="1" si="57"/>
        <v>0</v>
      </c>
    </row>
    <row r="233" spans="1:30" x14ac:dyDescent="0.2">
      <c r="A233" t="s">
        <v>14</v>
      </c>
      <c r="B233" t="s">
        <v>4530</v>
      </c>
      <c r="C233" t="s">
        <v>144</v>
      </c>
      <c r="D233" t="s">
        <v>1916</v>
      </c>
      <c r="E233" t="s">
        <v>4531</v>
      </c>
      <c r="F233" t="s">
        <v>4527</v>
      </c>
      <c r="G233">
        <v>1.3790100000000001</v>
      </c>
      <c r="H233">
        <v>1.3786700000000001</v>
      </c>
      <c r="J233">
        <v>2</v>
      </c>
      <c r="L233">
        <v>1.28</v>
      </c>
      <c r="M233" t="s">
        <v>13</v>
      </c>
      <c r="U233" t="str">
        <f ca="1"/>
        <v>2025-06-19 20:08:13</v>
      </c>
      <c r="V233" s="4">
        <f t="shared" ca="1" si="52"/>
        <v>2</v>
      </c>
      <c r="W233" s="4">
        <f t="shared" ca="1" si="53"/>
        <v>3</v>
      </c>
      <c r="X233" s="4">
        <f t="shared" ca="1" si="54"/>
        <v>0.82000000000000006</v>
      </c>
      <c r="Y233" s="4">
        <f t="shared" ca="1" si="49"/>
        <v>106.078</v>
      </c>
      <c r="Z233" s="4">
        <f t="shared" ca="1" si="50"/>
        <v>106.08499999999999</v>
      </c>
      <c r="AA233" s="4">
        <f t="shared" ca="1" si="51"/>
        <v>106.069</v>
      </c>
      <c r="AB233">
        <f t="shared" ca="1" si="55"/>
        <v>1</v>
      </c>
      <c r="AC233">
        <f t="shared" ca="1" si="56"/>
        <v>0</v>
      </c>
      <c r="AD233">
        <f t="shared" ca="1" si="57"/>
        <v>0</v>
      </c>
    </row>
    <row r="234" spans="1:30" x14ac:dyDescent="0.2">
      <c r="A234" t="s">
        <v>14</v>
      </c>
      <c r="B234" t="s">
        <v>4532</v>
      </c>
      <c r="C234" t="s">
        <v>177</v>
      </c>
      <c r="D234" t="s">
        <v>1916</v>
      </c>
      <c r="E234" t="s">
        <v>4533</v>
      </c>
      <c r="F234" t="s">
        <v>4527</v>
      </c>
      <c r="G234">
        <v>1.3790899999999999</v>
      </c>
      <c r="H234">
        <v>1.3786700000000001</v>
      </c>
      <c r="J234">
        <v>4</v>
      </c>
      <c r="L234">
        <v>2.56</v>
      </c>
      <c r="M234" t="s">
        <v>13</v>
      </c>
      <c r="U234" t="str">
        <f ca="1"/>
        <v>2025-06-19 19:57:11</v>
      </c>
      <c r="V234" s="4">
        <f t="shared" ca="1" si="52"/>
        <v>2</v>
      </c>
      <c r="W234" s="4">
        <f t="shared" ca="1" si="53"/>
        <v>3</v>
      </c>
      <c r="X234" s="4">
        <f t="shared" ca="1" si="54"/>
        <v>2.73</v>
      </c>
      <c r="Y234" s="4">
        <f t="shared" ca="1" si="49"/>
        <v>106.07</v>
      </c>
      <c r="Z234" s="4">
        <f t="shared" ca="1" si="50"/>
        <v>106.098</v>
      </c>
      <c r="AA234" s="4">
        <f t="shared" ca="1" si="51"/>
        <v>106.087</v>
      </c>
      <c r="AB234">
        <f t="shared" ca="1" si="55"/>
        <v>0</v>
      </c>
      <c r="AC234">
        <f t="shared" ca="1" si="56"/>
        <v>0</v>
      </c>
      <c r="AD234">
        <f t="shared" ca="1" si="57"/>
        <v>1</v>
      </c>
    </row>
    <row r="235" spans="1:30" x14ac:dyDescent="0.2">
      <c r="A235" t="s">
        <v>11</v>
      </c>
      <c r="B235" t="s">
        <v>4534</v>
      </c>
      <c r="C235" t="s">
        <v>32</v>
      </c>
      <c r="D235" t="s">
        <v>1916</v>
      </c>
      <c r="E235" t="s">
        <v>4535</v>
      </c>
      <c r="F235" t="s">
        <v>4536</v>
      </c>
      <c r="G235">
        <v>1.37924</v>
      </c>
      <c r="H235">
        <v>1.3788400000000001</v>
      </c>
      <c r="J235">
        <v>1</v>
      </c>
      <c r="L235">
        <v>-1</v>
      </c>
      <c r="M235" t="s">
        <v>13</v>
      </c>
      <c r="U235" t="str">
        <f ca="1"/>
        <v>2025-06-19 19:46:08</v>
      </c>
      <c r="V235" s="4">
        <f t="shared" ca="1" si="52"/>
        <v>2</v>
      </c>
      <c r="W235" s="4">
        <f t="shared" ca="1" si="53"/>
        <v>3</v>
      </c>
      <c r="X235" s="4">
        <f t="shared" ca="1" si="54"/>
        <v>0.82000000000000006</v>
      </c>
      <c r="Y235" s="4">
        <f t="shared" ca="1" si="49"/>
        <v>106.087</v>
      </c>
      <c r="Z235" s="4">
        <f t="shared" ca="1" si="50"/>
        <v>106.108</v>
      </c>
      <c r="AA235" s="4">
        <f t="shared" ca="1" si="51"/>
        <v>106.062</v>
      </c>
      <c r="AB235">
        <f t="shared" ca="1" si="55"/>
        <v>1</v>
      </c>
      <c r="AC235">
        <f t="shared" ca="1" si="56"/>
        <v>0</v>
      </c>
      <c r="AD235">
        <f t="shared" ca="1" si="57"/>
        <v>0</v>
      </c>
    </row>
    <row r="236" spans="1:30" x14ac:dyDescent="0.2">
      <c r="A236" t="s">
        <v>11</v>
      </c>
      <c r="B236" t="s">
        <v>4537</v>
      </c>
      <c r="C236" t="s">
        <v>2112</v>
      </c>
      <c r="D236" t="s">
        <v>1916</v>
      </c>
      <c r="E236" t="s">
        <v>4538</v>
      </c>
      <c r="F236" t="s">
        <v>4536</v>
      </c>
      <c r="G236">
        <v>1.37896</v>
      </c>
      <c r="H236">
        <v>1.3788400000000001</v>
      </c>
      <c r="J236">
        <v>2</v>
      </c>
      <c r="L236">
        <v>-2</v>
      </c>
      <c r="M236" t="s">
        <v>13</v>
      </c>
      <c r="U236" t="str">
        <f ca="1"/>
        <v>2025-06-19 19:35:05</v>
      </c>
      <c r="V236" s="4">
        <f t="shared" ca="1" si="52"/>
        <v>2</v>
      </c>
      <c r="W236" s="4">
        <f t="shared" ca="1" si="53"/>
        <v>3</v>
      </c>
      <c r="X236" s="4">
        <f t="shared" ca="1" si="54"/>
        <v>2.73</v>
      </c>
      <c r="Y236" s="4">
        <f t="shared" ca="1" si="49"/>
        <v>106.062</v>
      </c>
      <c r="Z236" s="4">
        <f t="shared" ca="1" si="50"/>
        <v>106.07299999999999</v>
      </c>
      <c r="AA236" s="4">
        <f t="shared" ca="1" si="51"/>
        <v>106.06399999999999</v>
      </c>
      <c r="AB236">
        <f t="shared" ca="1" si="55"/>
        <v>0</v>
      </c>
      <c r="AC236">
        <f t="shared" ca="1" si="56"/>
        <v>0</v>
      </c>
      <c r="AD236">
        <f t="shared" ca="1" si="57"/>
        <v>1</v>
      </c>
    </row>
    <row r="237" spans="1:30" x14ac:dyDescent="0.2">
      <c r="A237" t="s">
        <v>14</v>
      </c>
      <c r="B237" t="s">
        <v>4539</v>
      </c>
      <c r="C237" t="s">
        <v>180</v>
      </c>
      <c r="D237" t="s">
        <v>1916</v>
      </c>
      <c r="E237" t="s">
        <v>4540</v>
      </c>
      <c r="F237" t="s">
        <v>4541</v>
      </c>
      <c r="G237">
        <v>1.37903</v>
      </c>
      <c r="H237">
        <v>1.37931</v>
      </c>
      <c r="J237">
        <v>2</v>
      </c>
      <c r="L237">
        <v>-2</v>
      </c>
      <c r="M237" t="s">
        <v>13</v>
      </c>
      <c r="U237" t="str">
        <f ca="1"/>
        <v>2025-06-19 19:24:02</v>
      </c>
      <c r="V237" s="4">
        <f t="shared" ca="1" si="52"/>
        <v>1</v>
      </c>
      <c r="W237" s="4">
        <f t="shared" ca="1" si="53"/>
        <v>1</v>
      </c>
      <c r="X237" s="4">
        <f t="shared" ca="1" si="54"/>
        <v>0.91</v>
      </c>
      <c r="Y237" s="4">
        <f t="shared" ca="1" si="49"/>
        <v>106.06399999999999</v>
      </c>
      <c r="Z237" s="4">
        <f t="shared" ca="1" si="50"/>
        <v>106.089</v>
      </c>
      <c r="AA237" s="4">
        <f t="shared" ca="1" si="51"/>
        <v>106.089</v>
      </c>
      <c r="AB237">
        <f t="shared" ca="1" si="55"/>
        <v>0</v>
      </c>
      <c r="AC237">
        <f t="shared" ca="1" si="56"/>
        <v>0</v>
      </c>
      <c r="AD237">
        <f t="shared" ca="1" si="57"/>
        <v>1</v>
      </c>
    </row>
    <row r="238" spans="1:30" x14ac:dyDescent="0.2">
      <c r="A238" t="s">
        <v>14</v>
      </c>
      <c r="B238" t="s">
        <v>4542</v>
      </c>
      <c r="C238" t="s">
        <v>31</v>
      </c>
      <c r="D238" t="s">
        <v>1916</v>
      </c>
      <c r="E238" t="s">
        <v>4543</v>
      </c>
      <c r="F238" t="s">
        <v>4541</v>
      </c>
      <c r="G238">
        <v>1.3784799999999999</v>
      </c>
      <c r="H238">
        <v>1.37931</v>
      </c>
      <c r="J238">
        <v>1</v>
      </c>
      <c r="L238">
        <v>-1</v>
      </c>
      <c r="M238" t="s">
        <v>13</v>
      </c>
      <c r="U238" t="str">
        <f ca="1"/>
        <v>2025-06-19 19:12:29</v>
      </c>
      <c r="V238" s="4">
        <f t="shared" ca="1" si="52"/>
        <v>2</v>
      </c>
      <c r="W238" s="4">
        <f t="shared" ca="1" si="53"/>
        <v>3</v>
      </c>
      <c r="X238" s="4">
        <f t="shared" ca="1" si="54"/>
        <v>-3</v>
      </c>
      <c r="Y238" s="4">
        <f t="shared" ca="1" si="49"/>
        <v>106.087</v>
      </c>
      <c r="Z238" s="4">
        <f t="shared" ca="1" si="50"/>
        <v>106.127</v>
      </c>
      <c r="AA238" s="4">
        <f t="shared" ca="1" si="51"/>
        <v>106.099</v>
      </c>
      <c r="AB238">
        <f t="shared" ca="1" si="55"/>
        <v>0</v>
      </c>
      <c r="AC238">
        <f t="shared" ca="1" si="56"/>
        <v>0</v>
      </c>
      <c r="AD238">
        <f t="shared" ca="1" si="57"/>
        <v>1</v>
      </c>
    </row>
    <row r="239" spans="1:30" x14ac:dyDescent="0.2">
      <c r="A239" t="s">
        <v>11</v>
      </c>
      <c r="B239" t="s">
        <v>4544</v>
      </c>
      <c r="C239" t="s">
        <v>31</v>
      </c>
      <c r="D239" t="s">
        <v>1916</v>
      </c>
      <c r="E239" t="s">
        <v>4545</v>
      </c>
      <c r="F239" t="s">
        <v>4546</v>
      </c>
      <c r="G239">
        <v>1.3784000000000001</v>
      </c>
      <c r="H239">
        <v>1.3785499999999999</v>
      </c>
      <c r="J239">
        <v>1</v>
      </c>
      <c r="L239">
        <v>0.84</v>
      </c>
      <c r="M239" t="s">
        <v>13</v>
      </c>
      <c r="U239" t="str">
        <f ca="1"/>
        <v>2025-06-19 19:01:27</v>
      </c>
      <c r="V239" s="4">
        <f t="shared" ca="1" si="52"/>
        <v>2</v>
      </c>
      <c r="W239" s="4">
        <f t="shared" ca="1" si="53"/>
        <v>3</v>
      </c>
      <c r="X239" s="4">
        <f t="shared" ca="1" si="54"/>
        <v>2.7600000000000002</v>
      </c>
      <c r="Y239" s="4">
        <f t="shared" ca="1" si="49"/>
        <v>106.133</v>
      </c>
      <c r="Z239" s="4">
        <f t="shared" ca="1" si="50"/>
        <v>106.128</v>
      </c>
      <c r="AA239" s="4">
        <f t="shared" ca="1" si="51"/>
        <v>106.113</v>
      </c>
      <c r="AB239">
        <f t="shared" ca="1" si="55"/>
        <v>0</v>
      </c>
      <c r="AC239">
        <f t="shared" ca="1" si="56"/>
        <v>1</v>
      </c>
      <c r="AD239">
        <f t="shared" ca="1" si="57"/>
        <v>0</v>
      </c>
    </row>
    <row r="240" spans="1:30" x14ac:dyDescent="0.2">
      <c r="A240" t="s">
        <v>11</v>
      </c>
      <c r="B240" t="s">
        <v>4547</v>
      </c>
      <c r="C240" t="s">
        <v>31</v>
      </c>
      <c r="D240" t="s">
        <v>1916</v>
      </c>
      <c r="E240" t="s">
        <v>4548</v>
      </c>
      <c r="F240" t="s">
        <v>4549</v>
      </c>
      <c r="G240">
        <v>1.3775299999999999</v>
      </c>
      <c r="H240">
        <v>1.3783000000000001</v>
      </c>
      <c r="J240">
        <v>1</v>
      </c>
      <c r="L240">
        <v>0.92</v>
      </c>
      <c r="M240" t="s">
        <v>13</v>
      </c>
      <c r="U240" t="str">
        <f ca="1"/>
        <v>2025-06-19 18:50:24</v>
      </c>
      <c r="V240" s="4">
        <f t="shared" ca="1" si="52"/>
        <v>1</v>
      </c>
      <c r="W240" s="4">
        <f t="shared" ca="1" si="53"/>
        <v>1</v>
      </c>
      <c r="X240" s="4">
        <f t="shared" ca="1" si="54"/>
        <v>0.92</v>
      </c>
      <c r="Y240" s="4">
        <f t="shared" ca="1" si="49"/>
        <v>106.125</v>
      </c>
      <c r="Z240" s="4">
        <f t="shared" ca="1" si="50"/>
        <v>106.095</v>
      </c>
      <c r="AA240" s="4">
        <f t="shared" ca="1" si="51"/>
        <v>106.095</v>
      </c>
      <c r="AB240">
        <f t="shared" ca="1" si="55"/>
        <v>0</v>
      </c>
      <c r="AC240">
        <f t="shared" ca="1" si="56"/>
        <v>1</v>
      </c>
      <c r="AD240">
        <f t="shared" ca="1" si="57"/>
        <v>0</v>
      </c>
    </row>
    <row r="241" spans="1:30" x14ac:dyDescent="0.2">
      <c r="A241" t="s">
        <v>11</v>
      </c>
      <c r="B241" t="s">
        <v>4550</v>
      </c>
      <c r="C241" t="s">
        <v>31</v>
      </c>
      <c r="D241" t="s">
        <v>1916</v>
      </c>
      <c r="E241" t="s">
        <v>4551</v>
      </c>
      <c r="F241" t="s">
        <v>4552</v>
      </c>
      <c r="G241">
        <v>1.3773599999999999</v>
      </c>
      <c r="H241">
        <v>1.3775500000000001</v>
      </c>
      <c r="J241">
        <v>1</v>
      </c>
      <c r="L241">
        <v>0.92</v>
      </c>
      <c r="M241" t="s">
        <v>13</v>
      </c>
      <c r="U241" t="str">
        <f ca="1"/>
        <v>2025-06-19 18:39:22</v>
      </c>
      <c r="V241" s="4">
        <f t="shared" ca="1" si="52"/>
        <v>4</v>
      </c>
      <c r="W241" s="4">
        <f t="shared" ca="1" si="53"/>
        <v>15</v>
      </c>
      <c r="X241" s="4">
        <f t="shared" ca="1" si="54"/>
        <v>0.36000000000000032</v>
      </c>
      <c r="Y241" s="4">
        <f t="shared" ca="1" si="49"/>
        <v>106.093</v>
      </c>
      <c r="Z241" s="4">
        <f t="shared" ca="1" si="50"/>
        <v>106.099</v>
      </c>
      <c r="AA241" s="4">
        <f t="shared" ca="1" si="51"/>
        <v>106.06100000000001</v>
      </c>
      <c r="AB241">
        <f t="shared" ca="1" si="55"/>
        <v>1</v>
      </c>
      <c r="AC241">
        <f t="shared" ca="1" si="56"/>
        <v>0</v>
      </c>
      <c r="AD241">
        <f t="shared" ca="1" si="57"/>
        <v>0</v>
      </c>
    </row>
    <row r="242" spans="1:30" x14ac:dyDescent="0.2">
      <c r="A242" t="s">
        <v>11</v>
      </c>
      <c r="B242" t="s">
        <v>4553</v>
      </c>
      <c r="C242" t="s">
        <v>1697</v>
      </c>
      <c r="D242" t="s">
        <v>1916</v>
      </c>
      <c r="E242" t="s">
        <v>4554</v>
      </c>
      <c r="F242" t="s">
        <v>4552</v>
      </c>
      <c r="G242">
        <v>1.3772800000000001</v>
      </c>
      <c r="H242">
        <v>1.3775500000000001</v>
      </c>
      <c r="J242">
        <v>2</v>
      </c>
      <c r="L242">
        <v>1.84</v>
      </c>
      <c r="M242" t="s">
        <v>13</v>
      </c>
      <c r="U242" t="str">
        <f ca="1"/>
        <v>2025-06-19 18:28:19</v>
      </c>
      <c r="V242" s="4">
        <f t="shared" ca="1" si="52"/>
        <v>4</v>
      </c>
      <c r="W242" s="4">
        <f t="shared" ca="1" si="53"/>
        <v>15</v>
      </c>
      <c r="X242" s="4">
        <f t="shared" ca="1" si="54"/>
        <v>0.36000000000000032</v>
      </c>
      <c r="Y242" s="4">
        <f t="shared" ca="1" si="49"/>
        <v>106.06100000000001</v>
      </c>
      <c r="Z242" s="4">
        <f t="shared" ca="1" si="50"/>
        <v>106.086</v>
      </c>
      <c r="AA242" s="4">
        <f t="shared" ca="1" si="51"/>
        <v>106.05800000000001</v>
      </c>
      <c r="AB242">
        <f t="shared" ca="1" si="55"/>
        <v>1</v>
      </c>
      <c r="AC242">
        <f t="shared" ca="1" si="56"/>
        <v>0</v>
      </c>
      <c r="AD242">
        <f t="shared" ca="1" si="57"/>
        <v>0</v>
      </c>
    </row>
    <row r="243" spans="1:30" x14ac:dyDescent="0.2">
      <c r="A243" t="s">
        <v>14</v>
      </c>
      <c r="B243" t="s">
        <v>4555</v>
      </c>
      <c r="C243" t="s">
        <v>1861</v>
      </c>
      <c r="D243" t="s">
        <v>1916</v>
      </c>
      <c r="E243" t="s">
        <v>4556</v>
      </c>
      <c r="F243" t="s">
        <v>4557</v>
      </c>
      <c r="G243">
        <v>1.3769</v>
      </c>
      <c r="H243">
        <v>1.37737</v>
      </c>
      <c r="J243">
        <v>4</v>
      </c>
      <c r="L243">
        <v>-4</v>
      </c>
      <c r="M243" t="s">
        <v>13</v>
      </c>
      <c r="V243" s="4">
        <f t="shared" ca="1" si="52"/>
        <v>0</v>
      </c>
      <c r="W243" s="4">
        <f t="shared" ca="1" si="53"/>
        <v>0</v>
      </c>
      <c r="X243" s="4">
        <f t="shared" ca="1" si="54"/>
        <v>0</v>
      </c>
      <c r="Y243" s="4">
        <f t="shared" ca="1" si="49"/>
        <v>0</v>
      </c>
      <c r="Z243" s="4">
        <f t="shared" ca="1" si="50"/>
        <v>0</v>
      </c>
      <c r="AA243" s="4">
        <f t="shared" ca="1" si="51"/>
        <v>0</v>
      </c>
      <c r="AB243">
        <f t="shared" ca="1" si="55"/>
        <v>0</v>
      </c>
      <c r="AC243">
        <f t="shared" ca="1" si="56"/>
        <v>0</v>
      </c>
      <c r="AD243">
        <f t="shared" ca="1" si="57"/>
        <v>0</v>
      </c>
    </row>
    <row r="244" spans="1:30" x14ac:dyDescent="0.2">
      <c r="A244" t="s">
        <v>14</v>
      </c>
      <c r="B244" t="s">
        <v>4558</v>
      </c>
      <c r="C244" t="s">
        <v>31</v>
      </c>
      <c r="D244" t="s">
        <v>1916</v>
      </c>
      <c r="E244" t="s">
        <v>4559</v>
      </c>
      <c r="F244" t="s">
        <v>4557</v>
      </c>
      <c r="G244">
        <v>1.3765700000000001</v>
      </c>
      <c r="H244">
        <v>1.37737</v>
      </c>
      <c r="J244">
        <v>1</v>
      </c>
      <c r="L244">
        <v>-1</v>
      </c>
      <c r="M244" t="s">
        <v>13</v>
      </c>
      <c r="V244" s="4">
        <f t="shared" ca="1" si="52"/>
        <v>0</v>
      </c>
      <c r="W244" s="4">
        <f t="shared" ca="1" si="53"/>
        <v>0</v>
      </c>
      <c r="X244" s="4">
        <f t="shared" ca="1" si="54"/>
        <v>0</v>
      </c>
      <c r="Y244" s="4">
        <f t="shared" ca="1" si="49"/>
        <v>0</v>
      </c>
      <c r="Z244" s="4">
        <f t="shared" ca="1" si="50"/>
        <v>0</v>
      </c>
      <c r="AA244" s="4">
        <f t="shared" ca="1" si="51"/>
        <v>0</v>
      </c>
      <c r="AB244">
        <f t="shared" ca="1" si="55"/>
        <v>0</v>
      </c>
      <c r="AC244">
        <f t="shared" ca="1" si="56"/>
        <v>0</v>
      </c>
      <c r="AD244">
        <f t="shared" ca="1" si="57"/>
        <v>0</v>
      </c>
    </row>
    <row r="245" spans="1:30" x14ac:dyDescent="0.2">
      <c r="A245" t="s">
        <v>14</v>
      </c>
      <c r="B245" t="s">
        <v>4560</v>
      </c>
      <c r="C245" t="s">
        <v>168</v>
      </c>
      <c r="D245" t="s">
        <v>1916</v>
      </c>
      <c r="E245" t="s">
        <v>4561</v>
      </c>
      <c r="F245" t="s">
        <v>4557</v>
      </c>
      <c r="G245">
        <v>1.3767400000000001</v>
      </c>
      <c r="H245">
        <v>1.37737</v>
      </c>
      <c r="J245">
        <v>2</v>
      </c>
      <c r="L245">
        <v>-2</v>
      </c>
      <c r="M245" t="s">
        <v>13</v>
      </c>
      <c r="V245" s="4">
        <f t="shared" ca="1" si="52"/>
        <v>0</v>
      </c>
      <c r="W245" s="4">
        <f t="shared" ca="1" si="53"/>
        <v>0</v>
      </c>
      <c r="X245" s="4">
        <f t="shared" ca="1" si="54"/>
        <v>0</v>
      </c>
      <c r="Y245" s="4">
        <f t="shared" ca="1" si="49"/>
        <v>0</v>
      </c>
      <c r="Z245" s="4">
        <f t="shared" ca="1" si="50"/>
        <v>0</v>
      </c>
      <c r="AA245" s="4">
        <f t="shared" ca="1" si="51"/>
        <v>0</v>
      </c>
      <c r="AB245">
        <f t="shared" ca="1" si="55"/>
        <v>0</v>
      </c>
      <c r="AC245">
        <f t="shared" ca="1" si="56"/>
        <v>0</v>
      </c>
      <c r="AD245">
        <f t="shared" ca="1" si="57"/>
        <v>0</v>
      </c>
    </row>
    <row r="246" spans="1:30" x14ac:dyDescent="0.2">
      <c r="A246" t="s">
        <v>14</v>
      </c>
      <c r="B246" t="s">
        <v>4562</v>
      </c>
      <c r="C246" t="s">
        <v>175</v>
      </c>
      <c r="D246" t="s">
        <v>1916</v>
      </c>
      <c r="E246" t="s">
        <v>4563</v>
      </c>
      <c r="F246" t="s">
        <v>4557</v>
      </c>
      <c r="G246">
        <v>1.3771</v>
      </c>
      <c r="H246">
        <v>1.37737</v>
      </c>
      <c r="J246">
        <v>8</v>
      </c>
      <c r="L246">
        <v>-8</v>
      </c>
      <c r="M246" t="s">
        <v>13</v>
      </c>
      <c r="V246" s="4">
        <f t="shared" ca="1" si="52"/>
        <v>0</v>
      </c>
      <c r="W246" s="4">
        <f t="shared" ca="1" si="53"/>
        <v>0</v>
      </c>
      <c r="X246" s="4">
        <f t="shared" ca="1" si="54"/>
        <v>0</v>
      </c>
      <c r="Y246" s="4">
        <f t="shared" ca="1" si="49"/>
        <v>0</v>
      </c>
      <c r="Z246" s="4">
        <f t="shared" ca="1" si="50"/>
        <v>0</v>
      </c>
      <c r="AA246" s="4">
        <f t="shared" ca="1" si="51"/>
        <v>0</v>
      </c>
      <c r="AB246">
        <f t="shared" ca="1" si="55"/>
        <v>0</v>
      </c>
      <c r="AC246">
        <f t="shared" ca="1" si="56"/>
        <v>0</v>
      </c>
      <c r="AD246">
        <f t="shared" ca="1" si="57"/>
        <v>0</v>
      </c>
    </row>
    <row r="247" spans="1:30" x14ac:dyDescent="0.2">
      <c r="A247" t="s">
        <v>14</v>
      </c>
      <c r="B247" t="s">
        <v>4564</v>
      </c>
      <c r="C247" t="s">
        <v>1777</v>
      </c>
      <c r="D247" t="s">
        <v>1916</v>
      </c>
      <c r="E247" t="s">
        <v>4565</v>
      </c>
      <c r="F247" t="s">
        <v>4566</v>
      </c>
      <c r="G247">
        <v>1.3769100000000001</v>
      </c>
      <c r="H247">
        <v>1.37656</v>
      </c>
      <c r="J247">
        <v>4</v>
      </c>
      <c r="L247">
        <v>3.68</v>
      </c>
      <c r="M247" t="s">
        <v>13</v>
      </c>
      <c r="V247" s="4">
        <f t="shared" ca="1" si="52"/>
        <v>0</v>
      </c>
      <c r="W247" s="4">
        <f t="shared" ca="1" si="53"/>
        <v>0</v>
      </c>
      <c r="X247" s="4">
        <f t="shared" ca="1" si="54"/>
        <v>0</v>
      </c>
      <c r="Y247" s="4">
        <f t="shared" ca="1" si="49"/>
        <v>0</v>
      </c>
      <c r="Z247" s="4">
        <f t="shared" ca="1" si="50"/>
        <v>0</v>
      </c>
      <c r="AA247" s="4">
        <f t="shared" ca="1" si="51"/>
        <v>0</v>
      </c>
      <c r="AB247">
        <f t="shared" ca="1" si="55"/>
        <v>0</v>
      </c>
      <c r="AC247">
        <f t="shared" ca="1" si="56"/>
        <v>0</v>
      </c>
      <c r="AD247">
        <f t="shared" ca="1" si="57"/>
        <v>0</v>
      </c>
    </row>
    <row r="248" spans="1:30" x14ac:dyDescent="0.2">
      <c r="A248" t="s">
        <v>14</v>
      </c>
      <c r="B248" t="s">
        <v>4567</v>
      </c>
      <c r="C248" t="s">
        <v>31</v>
      </c>
      <c r="D248" t="s">
        <v>1916</v>
      </c>
      <c r="E248" t="s">
        <v>4568</v>
      </c>
      <c r="F248" t="s">
        <v>4566</v>
      </c>
      <c r="G248">
        <v>1.3763700000000001</v>
      </c>
      <c r="H248">
        <v>1.37656</v>
      </c>
      <c r="J248">
        <v>1</v>
      </c>
      <c r="L248">
        <v>-1</v>
      </c>
      <c r="M248" t="s">
        <v>13</v>
      </c>
      <c r="V248" s="4">
        <f t="shared" ca="1" si="52"/>
        <v>0</v>
      </c>
      <c r="W248" s="4">
        <f t="shared" ca="1" si="53"/>
        <v>0</v>
      </c>
      <c r="X248" s="4">
        <f t="shared" ca="1" si="54"/>
        <v>0</v>
      </c>
      <c r="Y248" s="4">
        <f t="shared" ca="1" si="49"/>
        <v>0</v>
      </c>
      <c r="Z248" s="4">
        <f t="shared" ca="1" si="50"/>
        <v>0</v>
      </c>
      <c r="AA248" s="4">
        <f t="shared" ca="1" si="51"/>
        <v>0</v>
      </c>
      <c r="AB248">
        <f t="shared" ca="1" si="55"/>
        <v>0</v>
      </c>
      <c r="AC248">
        <f t="shared" ca="1" si="56"/>
        <v>0</v>
      </c>
      <c r="AD248">
        <f t="shared" ca="1" si="57"/>
        <v>0</v>
      </c>
    </row>
    <row r="249" spans="1:30" x14ac:dyDescent="0.2">
      <c r="A249" t="s">
        <v>14</v>
      </c>
      <c r="B249" t="s">
        <v>4569</v>
      </c>
      <c r="C249" t="s">
        <v>184</v>
      </c>
      <c r="D249" t="s">
        <v>1916</v>
      </c>
      <c r="E249" t="s">
        <v>4570</v>
      </c>
      <c r="F249" t="s">
        <v>4566</v>
      </c>
      <c r="G249">
        <v>1.3766400000000001</v>
      </c>
      <c r="H249">
        <v>1.37656</v>
      </c>
      <c r="J249">
        <v>2</v>
      </c>
      <c r="L249">
        <v>1.84</v>
      </c>
      <c r="M249" t="s">
        <v>13</v>
      </c>
      <c r="V249" s="4">
        <f t="shared" ca="1" si="52"/>
        <v>0</v>
      </c>
      <c r="W249" s="4">
        <f t="shared" ca="1" si="53"/>
        <v>0</v>
      </c>
      <c r="X249" s="4">
        <f t="shared" ca="1" si="54"/>
        <v>0</v>
      </c>
      <c r="Y249" s="4">
        <f t="shared" ca="1" si="49"/>
        <v>0</v>
      </c>
      <c r="Z249" s="4">
        <f t="shared" ca="1" si="50"/>
        <v>0</v>
      </c>
      <c r="AA249" s="4">
        <f t="shared" ca="1" si="51"/>
        <v>0</v>
      </c>
      <c r="AB249">
        <f t="shared" ca="1" si="55"/>
        <v>0</v>
      </c>
      <c r="AC249">
        <f t="shared" ca="1" si="56"/>
        <v>0</v>
      </c>
      <c r="AD249">
        <f t="shared" ca="1" si="57"/>
        <v>0</v>
      </c>
    </row>
    <row r="250" spans="1:30" x14ac:dyDescent="0.2">
      <c r="A250" t="s">
        <v>11</v>
      </c>
      <c r="B250" t="s">
        <v>4571</v>
      </c>
      <c r="C250" t="s">
        <v>31</v>
      </c>
      <c r="D250" t="s">
        <v>1916</v>
      </c>
      <c r="E250" t="s">
        <v>4572</v>
      </c>
      <c r="F250" t="s">
        <v>4573</v>
      </c>
      <c r="G250">
        <v>1.3766400000000001</v>
      </c>
      <c r="H250">
        <v>1.37645</v>
      </c>
      <c r="J250">
        <v>1</v>
      </c>
      <c r="L250">
        <v>-1</v>
      </c>
      <c r="M250" t="s">
        <v>13</v>
      </c>
      <c r="V250" s="4">
        <f t="shared" ca="1" si="52"/>
        <v>0</v>
      </c>
      <c r="W250" s="4">
        <f t="shared" ca="1" si="53"/>
        <v>0</v>
      </c>
      <c r="X250" s="4">
        <f t="shared" ca="1" si="54"/>
        <v>0</v>
      </c>
      <c r="Y250" s="4">
        <f t="shared" ca="1" si="49"/>
        <v>0</v>
      </c>
      <c r="Z250" s="4">
        <f t="shared" ca="1" si="50"/>
        <v>0</v>
      </c>
      <c r="AA250" s="4">
        <f t="shared" ca="1" si="51"/>
        <v>0</v>
      </c>
      <c r="AB250">
        <f t="shared" ca="1" si="55"/>
        <v>0</v>
      </c>
      <c r="AC250">
        <f t="shared" ca="1" si="56"/>
        <v>0</v>
      </c>
      <c r="AD250">
        <f t="shared" ca="1" si="57"/>
        <v>0</v>
      </c>
    </row>
    <row r="251" spans="1:30" x14ac:dyDescent="0.2">
      <c r="A251" t="s">
        <v>14</v>
      </c>
      <c r="B251" t="s">
        <v>4574</v>
      </c>
      <c r="C251" t="s">
        <v>196</v>
      </c>
      <c r="D251" t="s">
        <v>1916</v>
      </c>
      <c r="E251" t="s">
        <v>4575</v>
      </c>
      <c r="F251" t="s">
        <v>4576</v>
      </c>
      <c r="G251">
        <v>1.37598</v>
      </c>
      <c r="H251">
        <v>1.3766700000000001</v>
      </c>
      <c r="J251">
        <v>8</v>
      </c>
      <c r="L251">
        <v>-8</v>
      </c>
      <c r="M251" t="s">
        <v>13</v>
      </c>
      <c r="V251" s="4">
        <f t="shared" ca="1" si="52"/>
        <v>0</v>
      </c>
      <c r="W251" s="4">
        <f t="shared" ca="1" si="53"/>
        <v>0</v>
      </c>
      <c r="X251" s="4">
        <f t="shared" ca="1" si="54"/>
        <v>0</v>
      </c>
      <c r="Y251" s="4">
        <f t="shared" ca="1" si="49"/>
        <v>0</v>
      </c>
      <c r="Z251" s="4">
        <f t="shared" ca="1" si="50"/>
        <v>0</v>
      </c>
      <c r="AA251" s="4">
        <f t="shared" ca="1" si="51"/>
        <v>0</v>
      </c>
      <c r="AB251">
        <f t="shared" ca="1" si="55"/>
        <v>0</v>
      </c>
      <c r="AC251">
        <f t="shared" ca="1" si="56"/>
        <v>0</v>
      </c>
      <c r="AD251">
        <f t="shared" ca="1" si="57"/>
        <v>0</v>
      </c>
    </row>
    <row r="252" spans="1:30" x14ac:dyDescent="0.2">
      <c r="A252" t="s">
        <v>14</v>
      </c>
      <c r="B252" t="s">
        <v>4577</v>
      </c>
      <c r="C252" t="s">
        <v>166</v>
      </c>
      <c r="D252" t="s">
        <v>1916</v>
      </c>
      <c r="E252" t="s">
        <v>4578</v>
      </c>
      <c r="F252" t="s">
        <v>4576</v>
      </c>
      <c r="G252">
        <v>1.3755599999999999</v>
      </c>
      <c r="H252">
        <v>1.3766700000000001</v>
      </c>
      <c r="J252">
        <v>2</v>
      </c>
      <c r="L252">
        <v>-2</v>
      </c>
      <c r="M252" t="s">
        <v>13</v>
      </c>
      <c r="V252" s="4">
        <f t="shared" ca="1" si="52"/>
        <v>0</v>
      </c>
      <c r="W252" s="4">
        <f t="shared" ca="1" si="53"/>
        <v>0</v>
      </c>
      <c r="X252" s="4">
        <f t="shared" ca="1" si="54"/>
        <v>0</v>
      </c>
      <c r="Y252" s="4">
        <f t="shared" ca="1" si="49"/>
        <v>0</v>
      </c>
      <c r="Z252" s="4">
        <f t="shared" ca="1" si="50"/>
        <v>0</v>
      </c>
      <c r="AA252" s="4">
        <f t="shared" ca="1" si="51"/>
        <v>0</v>
      </c>
      <c r="AB252">
        <f t="shared" ca="1" si="55"/>
        <v>0</v>
      </c>
      <c r="AC252">
        <f t="shared" ca="1" si="56"/>
        <v>0</v>
      </c>
      <c r="AD252">
        <f t="shared" ca="1" si="57"/>
        <v>0</v>
      </c>
    </row>
    <row r="253" spans="1:30" x14ac:dyDescent="0.2">
      <c r="A253" t="s">
        <v>14</v>
      </c>
      <c r="B253" t="s">
        <v>4579</v>
      </c>
      <c r="C253" t="s">
        <v>31</v>
      </c>
      <c r="D253" t="s">
        <v>1916</v>
      </c>
      <c r="E253" t="s">
        <v>4580</v>
      </c>
      <c r="F253" t="s">
        <v>4576</v>
      </c>
      <c r="G253">
        <v>1.3753200000000001</v>
      </c>
      <c r="H253">
        <v>1.3766700000000001</v>
      </c>
      <c r="J253">
        <v>1</v>
      </c>
      <c r="L253">
        <v>-1</v>
      </c>
      <c r="M253" t="s">
        <v>13</v>
      </c>
      <c r="V253" s="4">
        <f t="shared" ca="1" si="52"/>
        <v>0</v>
      </c>
      <c r="W253" s="4">
        <f t="shared" ca="1" si="53"/>
        <v>0</v>
      </c>
      <c r="X253" s="4">
        <f t="shared" ca="1" si="54"/>
        <v>0</v>
      </c>
      <c r="Y253" s="4">
        <f t="shared" ca="1" si="49"/>
        <v>0</v>
      </c>
      <c r="Z253" s="4">
        <f t="shared" ca="1" si="50"/>
        <v>0</v>
      </c>
      <c r="AA253" s="4">
        <f t="shared" ca="1" si="51"/>
        <v>0</v>
      </c>
      <c r="AB253">
        <f t="shared" ca="1" si="55"/>
        <v>0</v>
      </c>
      <c r="AC253">
        <f t="shared" ca="1" si="56"/>
        <v>0</v>
      </c>
      <c r="AD253">
        <f t="shared" ca="1" si="57"/>
        <v>0</v>
      </c>
    </row>
    <row r="254" spans="1:30" x14ac:dyDescent="0.2">
      <c r="A254" t="s">
        <v>14</v>
      </c>
      <c r="B254" t="s">
        <v>4581</v>
      </c>
      <c r="C254" t="s">
        <v>167</v>
      </c>
      <c r="D254" t="s">
        <v>1916</v>
      </c>
      <c r="E254" t="s">
        <v>4582</v>
      </c>
      <c r="F254" t="s">
        <v>4576</v>
      </c>
      <c r="G254">
        <v>1.3757600000000001</v>
      </c>
      <c r="H254">
        <v>1.3766700000000001</v>
      </c>
      <c r="J254">
        <v>4</v>
      </c>
      <c r="L254">
        <v>-4</v>
      </c>
      <c r="M254" t="s">
        <v>13</v>
      </c>
      <c r="V254" s="4">
        <f t="shared" ca="1" si="52"/>
        <v>0</v>
      </c>
      <c r="W254" s="4">
        <f t="shared" ca="1" si="53"/>
        <v>0</v>
      </c>
      <c r="X254" s="4">
        <f t="shared" ca="1" si="54"/>
        <v>0</v>
      </c>
      <c r="Y254" s="4">
        <f t="shared" ca="1" si="49"/>
        <v>0</v>
      </c>
      <c r="Z254" s="4">
        <f t="shared" ca="1" si="50"/>
        <v>0</v>
      </c>
      <c r="AA254" s="4">
        <f t="shared" ca="1" si="51"/>
        <v>0</v>
      </c>
      <c r="AB254">
        <f t="shared" ca="1" si="55"/>
        <v>0</v>
      </c>
      <c r="AC254">
        <f t="shared" ca="1" si="56"/>
        <v>0</v>
      </c>
      <c r="AD254">
        <f t="shared" ca="1" si="57"/>
        <v>0</v>
      </c>
    </row>
    <row r="255" spans="1:30" x14ac:dyDescent="0.2">
      <c r="A255" t="s">
        <v>14</v>
      </c>
      <c r="B255" t="s">
        <v>4583</v>
      </c>
      <c r="C255" t="s">
        <v>86</v>
      </c>
      <c r="D255" t="s">
        <v>1916</v>
      </c>
      <c r="E255" t="s">
        <v>4584</v>
      </c>
      <c r="F255" t="s">
        <v>4585</v>
      </c>
      <c r="G255">
        <v>1.37585</v>
      </c>
      <c r="H255">
        <v>1.3753200000000001</v>
      </c>
      <c r="J255">
        <v>2</v>
      </c>
      <c r="L255">
        <v>1.58</v>
      </c>
      <c r="M255" t="s">
        <v>13</v>
      </c>
      <c r="V255" s="4">
        <f t="shared" ca="1" si="52"/>
        <v>0</v>
      </c>
      <c r="W255" s="4">
        <f t="shared" ca="1" si="53"/>
        <v>0</v>
      </c>
      <c r="X255" s="4">
        <f t="shared" ca="1" si="54"/>
        <v>0</v>
      </c>
      <c r="Y255" s="4">
        <f t="shared" ca="1" si="49"/>
        <v>0</v>
      </c>
      <c r="Z255" s="4">
        <f t="shared" ca="1" si="50"/>
        <v>0</v>
      </c>
      <c r="AA255" s="4">
        <f t="shared" ca="1" si="51"/>
        <v>0</v>
      </c>
      <c r="AB255">
        <f t="shared" ca="1" si="55"/>
        <v>0</v>
      </c>
      <c r="AC255">
        <f t="shared" ca="1" si="56"/>
        <v>0</v>
      </c>
      <c r="AD255">
        <f t="shared" ca="1" si="57"/>
        <v>0</v>
      </c>
    </row>
    <row r="256" spans="1:30" x14ac:dyDescent="0.2">
      <c r="A256" t="s">
        <v>14</v>
      </c>
      <c r="B256" t="s">
        <v>4586</v>
      </c>
      <c r="C256" t="s">
        <v>32</v>
      </c>
      <c r="D256" t="s">
        <v>1916</v>
      </c>
      <c r="E256" t="s">
        <v>4587</v>
      </c>
      <c r="F256" t="s">
        <v>4585</v>
      </c>
      <c r="G256">
        <v>1.3751800000000001</v>
      </c>
      <c r="H256">
        <v>1.3753200000000001</v>
      </c>
      <c r="J256">
        <v>1</v>
      </c>
      <c r="L256">
        <v>-1</v>
      </c>
      <c r="M256" t="s">
        <v>13</v>
      </c>
      <c r="V256" s="4">
        <f t="shared" ca="1" si="52"/>
        <v>0</v>
      </c>
      <c r="W256" s="4">
        <f t="shared" ca="1" si="53"/>
        <v>0</v>
      </c>
      <c r="X256" s="4">
        <f t="shared" ca="1" si="54"/>
        <v>0</v>
      </c>
      <c r="Y256" s="4">
        <f t="shared" ca="1" si="49"/>
        <v>0</v>
      </c>
      <c r="Z256" s="4">
        <f t="shared" ca="1" si="50"/>
        <v>0</v>
      </c>
      <c r="AA256" s="4">
        <f t="shared" ca="1" si="51"/>
        <v>0</v>
      </c>
      <c r="AB256">
        <f t="shared" ca="1" si="55"/>
        <v>0</v>
      </c>
      <c r="AC256">
        <f t="shared" ca="1" si="56"/>
        <v>0</v>
      </c>
      <c r="AD256">
        <f t="shared" ca="1" si="57"/>
        <v>0</v>
      </c>
    </row>
    <row r="257" spans="1:30" x14ac:dyDescent="0.2">
      <c r="A257" t="s">
        <v>11</v>
      </c>
      <c r="B257" t="s">
        <v>4588</v>
      </c>
      <c r="C257" t="s">
        <v>82</v>
      </c>
      <c r="D257" t="s">
        <v>1916</v>
      </c>
      <c r="E257" t="s">
        <v>4589</v>
      </c>
      <c r="F257" t="s">
        <v>4590</v>
      </c>
      <c r="G257">
        <v>1.3754200000000001</v>
      </c>
      <c r="H257">
        <v>1.3751500000000001</v>
      </c>
      <c r="J257">
        <v>2</v>
      </c>
      <c r="L257">
        <v>-2</v>
      </c>
      <c r="M257" t="s">
        <v>13</v>
      </c>
      <c r="V257" s="4">
        <f t="shared" ca="1" si="52"/>
        <v>0</v>
      </c>
      <c r="W257" s="4">
        <f t="shared" ca="1" si="53"/>
        <v>0</v>
      </c>
      <c r="X257" s="4">
        <f t="shared" ca="1" si="54"/>
        <v>0</v>
      </c>
      <c r="Y257" s="4">
        <f t="shared" ca="1" si="49"/>
        <v>0</v>
      </c>
      <c r="Z257" s="4">
        <f t="shared" ca="1" si="50"/>
        <v>0</v>
      </c>
      <c r="AA257" s="4">
        <f t="shared" ca="1" si="51"/>
        <v>0</v>
      </c>
      <c r="AB257">
        <f t="shared" ca="1" si="55"/>
        <v>0</v>
      </c>
      <c r="AC257">
        <f t="shared" ca="1" si="56"/>
        <v>0</v>
      </c>
      <c r="AD257">
        <f t="shared" ca="1" si="57"/>
        <v>0</v>
      </c>
    </row>
    <row r="258" spans="1:30" x14ac:dyDescent="0.2">
      <c r="A258" t="s">
        <v>11</v>
      </c>
      <c r="B258" t="s">
        <v>4591</v>
      </c>
      <c r="C258" t="s">
        <v>31</v>
      </c>
      <c r="D258" t="s">
        <v>1916</v>
      </c>
      <c r="E258" t="s">
        <v>4592</v>
      </c>
      <c r="F258" t="s">
        <v>4590</v>
      </c>
      <c r="G258">
        <v>1.3758300000000001</v>
      </c>
      <c r="H258">
        <v>1.3751500000000001</v>
      </c>
      <c r="J258">
        <v>1</v>
      </c>
      <c r="L258">
        <v>-1</v>
      </c>
      <c r="M258" t="s">
        <v>13</v>
      </c>
      <c r="V258" s="4">
        <f t="shared" ca="1" si="52"/>
        <v>0</v>
      </c>
      <c r="W258" s="4">
        <f t="shared" ca="1" si="53"/>
        <v>0</v>
      </c>
      <c r="X258" s="4">
        <f t="shared" ca="1" si="54"/>
        <v>0</v>
      </c>
      <c r="Y258" s="4">
        <f t="shared" ca="1" si="49"/>
        <v>0</v>
      </c>
      <c r="Z258" s="4">
        <f t="shared" ca="1" si="50"/>
        <v>0</v>
      </c>
      <c r="AA258" s="4">
        <f t="shared" ca="1" si="51"/>
        <v>0</v>
      </c>
      <c r="AB258">
        <f t="shared" ca="1" si="55"/>
        <v>0</v>
      </c>
      <c r="AC258">
        <f t="shared" ca="1" si="56"/>
        <v>0</v>
      </c>
      <c r="AD258">
        <f t="shared" ca="1" si="57"/>
        <v>0</v>
      </c>
    </row>
    <row r="259" spans="1:30" x14ac:dyDescent="0.2">
      <c r="A259" t="s">
        <v>11</v>
      </c>
      <c r="B259" t="s">
        <v>4593</v>
      </c>
      <c r="C259" t="s">
        <v>1585</v>
      </c>
      <c r="D259" t="s">
        <v>1916</v>
      </c>
      <c r="E259" t="s">
        <v>4594</v>
      </c>
      <c r="F259" t="s">
        <v>4595</v>
      </c>
      <c r="G259">
        <v>1.3756900000000001</v>
      </c>
      <c r="H259">
        <v>1.37588</v>
      </c>
      <c r="J259">
        <v>2</v>
      </c>
      <c r="L259">
        <v>1.58</v>
      </c>
      <c r="M259" t="s">
        <v>13</v>
      </c>
      <c r="V259" s="4">
        <f t="shared" ca="1" si="52"/>
        <v>0</v>
      </c>
      <c r="W259" s="4">
        <f t="shared" ca="1" si="53"/>
        <v>0</v>
      </c>
      <c r="X259" s="4">
        <f t="shared" ca="1" si="54"/>
        <v>0</v>
      </c>
      <c r="Y259" s="4">
        <f t="shared" ref="Y259:Y322" ca="1" si="58">_xlfn.MAXIFS(INDIRECT($Q$10),INDIRECT($Q$5),$U259)</f>
        <v>0</v>
      </c>
      <c r="Z259" s="4">
        <f t="shared" ref="Z259:Z322" ca="1" si="59">_xlfn.MAXIFS(INDIRECT($Q$9),INDIRECT($Q$5),$U259)</f>
        <v>0</v>
      </c>
      <c r="AA259" s="4">
        <f t="shared" ref="AA259:AA322" ca="1" si="60">_xlfn.MINIFS(INDIRECT($Q$9),INDIRECT($Q$5),$U259)</f>
        <v>0</v>
      </c>
      <c r="AB259">
        <f t="shared" ca="1" si="55"/>
        <v>0</v>
      </c>
      <c r="AC259">
        <f t="shared" ca="1" si="56"/>
        <v>0</v>
      </c>
      <c r="AD259">
        <f t="shared" ca="1" si="57"/>
        <v>0</v>
      </c>
    </row>
    <row r="260" spans="1:30" x14ac:dyDescent="0.2">
      <c r="A260" t="s">
        <v>11</v>
      </c>
      <c r="B260" t="s">
        <v>4596</v>
      </c>
      <c r="C260" t="s">
        <v>4597</v>
      </c>
      <c r="D260" t="s">
        <v>1916</v>
      </c>
      <c r="E260" t="s">
        <v>4598</v>
      </c>
      <c r="F260" t="s">
        <v>4595</v>
      </c>
      <c r="G260">
        <v>1.37557</v>
      </c>
      <c r="H260">
        <v>1.37588</v>
      </c>
      <c r="J260">
        <v>4</v>
      </c>
      <c r="L260">
        <v>3.16</v>
      </c>
      <c r="M260" t="s">
        <v>13</v>
      </c>
      <c r="V260" s="4">
        <f t="shared" ca="1" si="52"/>
        <v>0</v>
      </c>
      <c r="W260" s="4">
        <f t="shared" ca="1" si="53"/>
        <v>0</v>
      </c>
      <c r="X260" s="4">
        <f t="shared" ca="1" si="54"/>
        <v>0</v>
      </c>
      <c r="Y260" s="4">
        <f t="shared" ca="1" si="58"/>
        <v>0</v>
      </c>
      <c r="Z260" s="4">
        <f t="shared" ca="1" si="59"/>
        <v>0</v>
      </c>
      <c r="AA260" s="4">
        <f t="shared" ca="1" si="60"/>
        <v>0</v>
      </c>
      <c r="AB260">
        <f t="shared" ca="1" si="55"/>
        <v>0</v>
      </c>
      <c r="AC260">
        <f t="shared" ca="1" si="56"/>
        <v>0</v>
      </c>
      <c r="AD260">
        <f t="shared" ca="1" si="57"/>
        <v>0</v>
      </c>
    </row>
    <row r="261" spans="1:30" x14ac:dyDescent="0.2">
      <c r="A261" t="s">
        <v>11</v>
      </c>
      <c r="B261" t="s">
        <v>4599</v>
      </c>
      <c r="C261" t="s">
        <v>31</v>
      </c>
      <c r="D261" t="s">
        <v>1916</v>
      </c>
      <c r="E261" t="s">
        <v>3673</v>
      </c>
      <c r="F261" t="s">
        <v>4595</v>
      </c>
      <c r="G261">
        <v>1.3758900000000001</v>
      </c>
      <c r="H261">
        <v>1.37588</v>
      </c>
      <c r="J261">
        <v>1</v>
      </c>
      <c r="L261">
        <v>-1</v>
      </c>
      <c r="M261" t="s">
        <v>13</v>
      </c>
      <c r="V261" s="4">
        <f t="shared" ca="1" si="52"/>
        <v>0</v>
      </c>
      <c r="W261" s="4">
        <f t="shared" ca="1" si="53"/>
        <v>0</v>
      </c>
      <c r="X261" s="4">
        <f t="shared" ca="1" si="54"/>
        <v>0</v>
      </c>
      <c r="Y261" s="4">
        <f t="shared" ca="1" si="58"/>
        <v>0</v>
      </c>
      <c r="Z261" s="4">
        <f t="shared" ca="1" si="59"/>
        <v>0</v>
      </c>
      <c r="AA261" s="4">
        <f t="shared" ca="1" si="60"/>
        <v>0</v>
      </c>
      <c r="AB261">
        <f t="shared" ca="1" si="55"/>
        <v>0</v>
      </c>
      <c r="AC261">
        <f t="shared" ca="1" si="56"/>
        <v>0</v>
      </c>
      <c r="AD261">
        <f t="shared" ca="1" si="57"/>
        <v>0</v>
      </c>
    </row>
    <row r="262" spans="1:30" x14ac:dyDescent="0.2">
      <c r="A262" t="s">
        <v>14</v>
      </c>
      <c r="B262" t="s">
        <v>4600</v>
      </c>
      <c r="C262" t="s">
        <v>31</v>
      </c>
      <c r="D262" t="s">
        <v>1916</v>
      </c>
      <c r="E262" t="s">
        <v>4601</v>
      </c>
      <c r="F262" t="s">
        <v>4602</v>
      </c>
      <c r="G262">
        <v>1.3755299999999999</v>
      </c>
      <c r="H262">
        <v>1.3758900000000001</v>
      </c>
      <c r="J262">
        <v>1</v>
      </c>
      <c r="L262">
        <v>-1</v>
      </c>
      <c r="M262" t="s">
        <v>13</v>
      </c>
      <c r="V262" s="4">
        <f t="shared" ca="1" si="52"/>
        <v>0</v>
      </c>
      <c r="W262" s="4">
        <f t="shared" ca="1" si="53"/>
        <v>0</v>
      </c>
      <c r="X262" s="4">
        <f t="shared" ca="1" si="54"/>
        <v>0</v>
      </c>
      <c r="Y262" s="4">
        <f t="shared" ca="1" si="58"/>
        <v>0</v>
      </c>
      <c r="Z262" s="4">
        <f t="shared" ca="1" si="59"/>
        <v>0</v>
      </c>
      <c r="AA262" s="4">
        <f t="shared" ca="1" si="60"/>
        <v>0</v>
      </c>
      <c r="AB262">
        <f t="shared" ca="1" si="55"/>
        <v>0</v>
      </c>
      <c r="AC262">
        <f t="shared" ca="1" si="56"/>
        <v>0</v>
      </c>
      <c r="AD262">
        <f t="shared" ca="1" si="57"/>
        <v>0</v>
      </c>
    </row>
    <row r="263" spans="1:30" x14ac:dyDescent="0.2">
      <c r="A263" t="s">
        <v>14</v>
      </c>
      <c r="B263" t="s">
        <v>4603</v>
      </c>
      <c r="C263" t="s">
        <v>183</v>
      </c>
      <c r="D263" t="s">
        <v>1916</v>
      </c>
      <c r="E263" t="s">
        <v>4604</v>
      </c>
      <c r="F263" t="s">
        <v>4602</v>
      </c>
      <c r="G263">
        <v>1.3758999999999999</v>
      </c>
      <c r="H263">
        <v>1.3758900000000001</v>
      </c>
      <c r="J263">
        <v>2</v>
      </c>
      <c r="L263">
        <v>1.58</v>
      </c>
      <c r="M263" t="s">
        <v>13</v>
      </c>
      <c r="V263" s="4">
        <f t="shared" ca="1" si="52"/>
        <v>0</v>
      </c>
      <c r="W263" s="4">
        <f t="shared" ca="1" si="53"/>
        <v>0</v>
      </c>
      <c r="X263" s="4">
        <f t="shared" ca="1" si="54"/>
        <v>0</v>
      </c>
      <c r="Y263" s="4">
        <f t="shared" ca="1" si="58"/>
        <v>0</v>
      </c>
      <c r="Z263" s="4">
        <f t="shared" ca="1" si="59"/>
        <v>0</v>
      </c>
      <c r="AA263" s="4">
        <f t="shared" ca="1" si="60"/>
        <v>0</v>
      </c>
      <c r="AB263">
        <f t="shared" ca="1" si="55"/>
        <v>0</v>
      </c>
      <c r="AC263">
        <f t="shared" ca="1" si="56"/>
        <v>0</v>
      </c>
      <c r="AD263">
        <f t="shared" ca="1" si="57"/>
        <v>0</v>
      </c>
    </row>
    <row r="264" spans="1:30" x14ac:dyDescent="0.2">
      <c r="A264" t="s">
        <v>14</v>
      </c>
      <c r="B264" t="s">
        <v>4605</v>
      </c>
      <c r="C264" t="s">
        <v>31</v>
      </c>
      <c r="D264" t="s">
        <v>1916</v>
      </c>
      <c r="E264" t="s">
        <v>4606</v>
      </c>
      <c r="F264" t="s">
        <v>4607</v>
      </c>
      <c r="G264">
        <v>1.37564</v>
      </c>
      <c r="H264">
        <v>1.3755200000000001</v>
      </c>
      <c r="J264">
        <v>1</v>
      </c>
      <c r="L264">
        <v>0.79</v>
      </c>
      <c r="M264" t="s">
        <v>13</v>
      </c>
      <c r="V264" s="4">
        <f t="shared" ca="1" si="52"/>
        <v>0</v>
      </c>
      <c r="W264" s="4">
        <f t="shared" ca="1" si="53"/>
        <v>0</v>
      </c>
      <c r="X264" s="4">
        <f t="shared" ca="1" si="54"/>
        <v>0</v>
      </c>
      <c r="Y264" s="4">
        <f t="shared" ca="1" si="58"/>
        <v>0</v>
      </c>
      <c r="Z264" s="4">
        <f t="shared" ca="1" si="59"/>
        <v>0</v>
      </c>
      <c r="AA264" s="4">
        <f t="shared" ca="1" si="60"/>
        <v>0</v>
      </c>
      <c r="AB264">
        <f t="shared" ca="1" si="55"/>
        <v>0</v>
      </c>
      <c r="AC264">
        <f t="shared" ca="1" si="56"/>
        <v>0</v>
      </c>
      <c r="AD264">
        <f t="shared" ca="1" si="57"/>
        <v>0</v>
      </c>
    </row>
    <row r="265" spans="1:30" x14ac:dyDescent="0.2">
      <c r="A265" t="s">
        <v>14</v>
      </c>
      <c r="B265" t="s">
        <v>4608</v>
      </c>
      <c r="C265" t="s">
        <v>1937</v>
      </c>
      <c r="D265" t="s">
        <v>1916</v>
      </c>
      <c r="E265" t="s">
        <v>4609</v>
      </c>
      <c r="F265" t="s">
        <v>4607</v>
      </c>
      <c r="G265">
        <v>1.37581</v>
      </c>
      <c r="H265">
        <v>1.3755200000000001</v>
      </c>
      <c r="J265">
        <v>2</v>
      </c>
      <c r="L265">
        <v>1.58</v>
      </c>
      <c r="M265" t="s">
        <v>13</v>
      </c>
      <c r="V265" s="4">
        <f t="shared" ca="1" si="52"/>
        <v>0</v>
      </c>
      <c r="W265" s="4">
        <f t="shared" ca="1" si="53"/>
        <v>0</v>
      </c>
      <c r="X265" s="4">
        <f t="shared" ca="1" si="54"/>
        <v>0</v>
      </c>
      <c r="Y265" s="4">
        <f t="shared" ca="1" si="58"/>
        <v>0</v>
      </c>
      <c r="Z265" s="4">
        <f t="shared" ca="1" si="59"/>
        <v>0</v>
      </c>
      <c r="AA265" s="4">
        <f t="shared" ca="1" si="60"/>
        <v>0</v>
      </c>
      <c r="AB265">
        <f t="shared" ca="1" si="55"/>
        <v>0</v>
      </c>
      <c r="AC265">
        <f t="shared" ca="1" si="56"/>
        <v>0</v>
      </c>
      <c r="AD265">
        <f t="shared" ca="1" si="57"/>
        <v>0</v>
      </c>
    </row>
    <row r="266" spans="1:30" x14ac:dyDescent="0.2">
      <c r="A266" t="s">
        <v>14</v>
      </c>
      <c r="B266" t="s">
        <v>4610</v>
      </c>
      <c r="C266" t="s">
        <v>31</v>
      </c>
      <c r="D266" t="s">
        <v>1916</v>
      </c>
      <c r="E266" t="s">
        <v>4611</v>
      </c>
      <c r="F266" t="s">
        <v>4612</v>
      </c>
      <c r="G266">
        <v>1.3761000000000001</v>
      </c>
      <c r="H266">
        <v>1.3756600000000001</v>
      </c>
      <c r="J266">
        <v>1</v>
      </c>
      <c r="L266">
        <v>0.92</v>
      </c>
      <c r="M266" t="s">
        <v>13</v>
      </c>
      <c r="V266" s="4">
        <f t="shared" ca="1" si="52"/>
        <v>0</v>
      </c>
      <c r="W266" s="4">
        <f t="shared" ca="1" si="53"/>
        <v>0</v>
      </c>
      <c r="X266" s="4">
        <f t="shared" ca="1" si="54"/>
        <v>0</v>
      </c>
      <c r="Y266" s="4">
        <f t="shared" ca="1" si="58"/>
        <v>0</v>
      </c>
      <c r="Z266" s="4">
        <f t="shared" ca="1" si="59"/>
        <v>0</v>
      </c>
      <c r="AA266" s="4">
        <f t="shared" ca="1" si="60"/>
        <v>0</v>
      </c>
      <c r="AB266">
        <f t="shared" ca="1" si="55"/>
        <v>0</v>
      </c>
      <c r="AC266">
        <f t="shared" ca="1" si="56"/>
        <v>0</v>
      </c>
      <c r="AD266">
        <f t="shared" ca="1" si="57"/>
        <v>0</v>
      </c>
    </row>
    <row r="267" spans="1:30" x14ac:dyDescent="0.2">
      <c r="A267" t="s">
        <v>11</v>
      </c>
      <c r="B267" t="s">
        <v>4613</v>
      </c>
      <c r="C267" t="s">
        <v>31</v>
      </c>
      <c r="D267" t="s">
        <v>30</v>
      </c>
      <c r="E267" t="s">
        <v>4614</v>
      </c>
      <c r="F267" t="s">
        <v>4615</v>
      </c>
      <c r="G267">
        <v>0.88121000000000005</v>
      </c>
      <c r="H267">
        <v>0.88180999999999998</v>
      </c>
      <c r="J267">
        <v>1</v>
      </c>
      <c r="L267">
        <v>0.78</v>
      </c>
      <c r="M267" t="s">
        <v>13</v>
      </c>
      <c r="V267" s="4">
        <f t="shared" ca="1" si="52"/>
        <v>0</v>
      </c>
      <c r="W267" s="4">
        <f t="shared" ca="1" si="53"/>
        <v>0</v>
      </c>
      <c r="X267" s="4">
        <f t="shared" ca="1" si="54"/>
        <v>0</v>
      </c>
      <c r="Y267" s="4">
        <f t="shared" ca="1" si="58"/>
        <v>0</v>
      </c>
      <c r="Z267" s="4">
        <f t="shared" ca="1" si="59"/>
        <v>0</v>
      </c>
      <c r="AA267" s="4">
        <f t="shared" ca="1" si="60"/>
        <v>0</v>
      </c>
      <c r="AB267">
        <f t="shared" ca="1" si="55"/>
        <v>0</v>
      </c>
      <c r="AC267">
        <f t="shared" ca="1" si="56"/>
        <v>0</v>
      </c>
      <c r="AD267">
        <f t="shared" ca="1" si="57"/>
        <v>0</v>
      </c>
    </row>
    <row r="268" spans="1:30" x14ac:dyDescent="0.2">
      <c r="A268" t="s">
        <v>14</v>
      </c>
      <c r="B268" t="s">
        <v>1623</v>
      </c>
      <c r="C268" t="s">
        <v>31</v>
      </c>
      <c r="D268" t="s">
        <v>1624</v>
      </c>
      <c r="E268" t="s">
        <v>1625</v>
      </c>
      <c r="F268" t="s">
        <v>1626</v>
      </c>
      <c r="G268">
        <v>1.58219</v>
      </c>
      <c r="H268">
        <v>1.58233</v>
      </c>
      <c r="J268">
        <v>1</v>
      </c>
      <c r="L268">
        <v>-1</v>
      </c>
      <c r="M268" t="s">
        <v>13</v>
      </c>
      <c r="V268" s="4">
        <f t="shared" ca="1" si="52"/>
        <v>0</v>
      </c>
      <c r="W268" s="4">
        <f t="shared" ca="1" si="53"/>
        <v>0</v>
      </c>
      <c r="X268" s="4">
        <f t="shared" ca="1" si="54"/>
        <v>0</v>
      </c>
      <c r="Y268" s="4">
        <f t="shared" ca="1" si="58"/>
        <v>0</v>
      </c>
      <c r="Z268" s="4">
        <f t="shared" ca="1" si="59"/>
        <v>0</v>
      </c>
      <c r="AA268" s="4">
        <f t="shared" ca="1" si="60"/>
        <v>0</v>
      </c>
      <c r="AB268">
        <f t="shared" ca="1" si="55"/>
        <v>0</v>
      </c>
      <c r="AC268">
        <f t="shared" ca="1" si="56"/>
        <v>0</v>
      </c>
      <c r="AD268">
        <f t="shared" ca="1" si="57"/>
        <v>0</v>
      </c>
    </row>
    <row r="269" spans="1:30" x14ac:dyDescent="0.2">
      <c r="A269" t="s">
        <v>11</v>
      </c>
      <c r="B269" t="s">
        <v>1627</v>
      </c>
      <c r="C269" t="s">
        <v>31</v>
      </c>
      <c r="D269" t="s">
        <v>1624</v>
      </c>
      <c r="E269" t="s">
        <v>1628</v>
      </c>
      <c r="F269" t="s">
        <v>1629</v>
      </c>
      <c r="G269">
        <v>1.5825400000000001</v>
      </c>
      <c r="H269">
        <v>1.5823100000000001</v>
      </c>
      <c r="J269">
        <v>1</v>
      </c>
      <c r="L269">
        <v>-1</v>
      </c>
      <c r="M269" t="s">
        <v>13</v>
      </c>
      <c r="V269" s="4">
        <f t="shared" ca="1" si="52"/>
        <v>0</v>
      </c>
      <c r="W269" s="4">
        <f t="shared" ca="1" si="53"/>
        <v>0</v>
      </c>
      <c r="X269" s="4">
        <f t="shared" ca="1" si="54"/>
        <v>0</v>
      </c>
      <c r="Y269" s="4">
        <f t="shared" ca="1" si="58"/>
        <v>0</v>
      </c>
      <c r="Z269" s="4">
        <f t="shared" ca="1" si="59"/>
        <v>0</v>
      </c>
      <c r="AA269" s="4">
        <f t="shared" ca="1" si="60"/>
        <v>0</v>
      </c>
      <c r="AB269">
        <f t="shared" ca="1" si="55"/>
        <v>0</v>
      </c>
      <c r="AC269">
        <f t="shared" ca="1" si="56"/>
        <v>0</v>
      </c>
      <c r="AD269">
        <f t="shared" ca="1" si="57"/>
        <v>0</v>
      </c>
    </row>
    <row r="270" spans="1:30" x14ac:dyDescent="0.2">
      <c r="A270" t="s">
        <v>11</v>
      </c>
      <c r="B270" t="s">
        <v>1630</v>
      </c>
      <c r="C270" t="s">
        <v>89</v>
      </c>
      <c r="D270" t="s">
        <v>1624</v>
      </c>
      <c r="E270" t="s">
        <v>1631</v>
      </c>
      <c r="F270" t="s">
        <v>1629</v>
      </c>
      <c r="G270">
        <v>1.5823199999999999</v>
      </c>
      <c r="H270">
        <v>1.5823100000000001</v>
      </c>
      <c r="J270">
        <v>2</v>
      </c>
      <c r="L270">
        <v>-2</v>
      </c>
      <c r="M270" t="s">
        <v>13</v>
      </c>
      <c r="V270" s="4">
        <f t="shared" ca="1" si="52"/>
        <v>0</v>
      </c>
      <c r="W270" s="4">
        <f t="shared" ca="1" si="53"/>
        <v>0</v>
      </c>
      <c r="X270" s="4">
        <f t="shared" ca="1" si="54"/>
        <v>0</v>
      </c>
      <c r="Y270" s="4">
        <f t="shared" ca="1" si="58"/>
        <v>0</v>
      </c>
      <c r="Z270" s="4">
        <f t="shared" ca="1" si="59"/>
        <v>0</v>
      </c>
      <c r="AA270" s="4">
        <f t="shared" ca="1" si="60"/>
        <v>0</v>
      </c>
      <c r="AB270">
        <f t="shared" ca="1" si="55"/>
        <v>0</v>
      </c>
      <c r="AC270">
        <f t="shared" ca="1" si="56"/>
        <v>0</v>
      </c>
      <c r="AD270">
        <f t="shared" ca="1" si="57"/>
        <v>0</v>
      </c>
    </row>
    <row r="271" spans="1:30" x14ac:dyDescent="0.2">
      <c r="A271" t="s">
        <v>11</v>
      </c>
      <c r="B271" t="s">
        <v>1632</v>
      </c>
      <c r="C271" t="s">
        <v>80</v>
      </c>
      <c r="D271" t="s">
        <v>1624</v>
      </c>
      <c r="E271" t="s">
        <v>1633</v>
      </c>
      <c r="F271" t="s">
        <v>1634</v>
      </c>
      <c r="G271">
        <v>1.5822000000000001</v>
      </c>
      <c r="H271">
        <v>1.58249</v>
      </c>
      <c r="J271">
        <v>4</v>
      </c>
      <c r="L271">
        <v>3.04</v>
      </c>
      <c r="M271" t="s">
        <v>13</v>
      </c>
      <c r="V271" s="4">
        <f t="shared" ca="1" si="52"/>
        <v>0</v>
      </c>
      <c r="W271" s="4">
        <f t="shared" ca="1" si="53"/>
        <v>0</v>
      </c>
      <c r="X271" s="4">
        <f t="shared" ca="1" si="54"/>
        <v>0</v>
      </c>
      <c r="Y271" s="4">
        <f t="shared" ca="1" si="58"/>
        <v>0</v>
      </c>
      <c r="Z271" s="4">
        <f t="shared" ca="1" si="59"/>
        <v>0</v>
      </c>
      <c r="AA271" s="4">
        <f t="shared" ca="1" si="60"/>
        <v>0</v>
      </c>
      <c r="AB271">
        <f t="shared" ca="1" si="55"/>
        <v>0</v>
      </c>
      <c r="AC271">
        <f t="shared" ca="1" si="56"/>
        <v>0</v>
      </c>
      <c r="AD271">
        <f t="shared" ca="1" si="57"/>
        <v>0</v>
      </c>
    </row>
    <row r="272" spans="1:30" x14ac:dyDescent="0.2">
      <c r="A272" t="s">
        <v>11</v>
      </c>
      <c r="B272" t="s">
        <v>1635</v>
      </c>
      <c r="C272" t="s">
        <v>31</v>
      </c>
      <c r="D272" t="s">
        <v>1624</v>
      </c>
      <c r="E272" t="s">
        <v>1636</v>
      </c>
      <c r="F272" t="s">
        <v>1634</v>
      </c>
      <c r="G272">
        <v>1.5826100000000001</v>
      </c>
      <c r="H272">
        <v>1.58249</v>
      </c>
      <c r="J272">
        <v>1</v>
      </c>
      <c r="L272">
        <v>-1</v>
      </c>
      <c r="M272" t="s">
        <v>13</v>
      </c>
      <c r="V272" s="4">
        <f t="shared" ca="1" si="52"/>
        <v>0</v>
      </c>
      <c r="W272" s="4">
        <f t="shared" ca="1" si="53"/>
        <v>0</v>
      </c>
      <c r="X272" s="4">
        <f t="shared" ca="1" si="54"/>
        <v>0</v>
      </c>
      <c r="Y272" s="4">
        <f t="shared" ca="1" si="58"/>
        <v>0</v>
      </c>
      <c r="Z272" s="4">
        <f t="shared" ca="1" si="59"/>
        <v>0</v>
      </c>
      <c r="AA272" s="4">
        <f t="shared" ca="1" si="60"/>
        <v>0</v>
      </c>
      <c r="AB272">
        <f t="shared" ca="1" si="55"/>
        <v>0</v>
      </c>
      <c r="AC272">
        <f t="shared" ca="1" si="56"/>
        <v>0</v>
      </c>
      <c r="AD272">
        <f t="shared" ca="1" si="57"/>
        <v>0</v>
      </c>
    </row>
    <row r="273" spans="1:30" x14ac:dyDescent="0.2">
      <c r="A273" t="s">
        <v>11</v>
      </c>
      <c r="B273" t="s">
        <v>1637</v>
      </c>
      <c r="C273" t="s">
        <v>170</v>
      </c>
      <c r="D273" t="s">
        <v>1624</v>
      </c>
      <c r="E273" t="s">
        <v>1638</v>
      </c>
      <c r="F273" t="s">
        <v>1634</v>
      </c>
      <c r="G273">
        <v>1.5824100000000001</v>
      </c>
      <c r="H273">
        <v>1.58249</v>
      </c>
      <c r="J273">
        <v>2</v>
      </c>
      <c r="L273">
        <v>1.52</v>
      </c>
      <c r="M273" t="s">
        <v>13</v>
      </c>
      <c r="V273" s="4">
        <f t="shared" ca="1" si="52"/>
        <v>0</v>
      </c>
      <c r="W273" s="4">
        <f t="shared" ca="1" si="53"/>
        <v>0</v>
      </c>
      <c r="X273" s="4">
        <f t="shared" ca="1" si="54"/>
        <v>0</v>
      </c>
      <c r="Y273" s="4">
        <f t="shared" ca="1" si="58"/>
        <v>0</v>
      </c>
      <c r="Z273" s="4">
        <f t="shared" ca="1" si="59"/>
        <v>0</v>
      </c>
      <c r="AA273" s="4">
        <f t="shared" ca="1" si="60"/>
        <v>0</v>
      </c>
      <c r="AB273">
        <f t="shared" ca="1" si="55"/>
        <v>0</v>
      </c>
      <c r="AC273">
        <f t="shared" ca="1" si="56"/>
        <v>0</v>
      </c>
      <c r="AD273">
        <f t="shared" ca="1" si="57"/>
        <v>0</v>
      </c>
    </row>
    <row r="274" spans="1:30" x14ac:dyDescent="0.2">
      <c r="A274" t="s">
        <v>11</v>
      </c>
      <c r="B274" t="s">
        <v>1639</v>
      </c>
      <c r="C274" t="s">
        <v>32</v>
      </c>
      <c r="D274" t="s">
        <v>1624</v>
      </c>
      <c r="E274" t="s">
        <v>1640</v>
      </c>
      <c r="F274" t="s">
        <v>1641</v>
      </c>
      <c r="G274">
        <v>1.5824400000000001</v>
      </c>
      <c r="H274">
        <v>1.5826199999999999</v>
      </c>
      <c r="J274">
        <v>1</v>
      </c>
      <c r="L274">
        <v>0.76</v>
      </c>
      <c r="M274" t="s">
        <v>13</v>
      </c>
      <c r="V274" s="4">
        <f t="shared" ca="1" si="52"/>
        <v>0</v>
      </c>
      <c r="W274" s="4">
        <f t="shared" ca="1" si="53"/>
        <v>0</v>
      </c>
      <c r="X274" s="4">
        <f t="shared" ca="1" si="54"/>
        <v>0</v>
      </c>
      <c r="Y274" s="4">
        <f t="shared" ca="1" si="58"/>
        <v>0</v>
      </c>
      <c r="Z274" s="4">
        <f t="shared" ca="1" si="59"/>
        <v>0</v>
      </c>
      <c r="AA274" s="4">
        <f t="shared" ca="1" si="60"/>
        <v>0</v>
      </c>
      <c r="AB274">
        <f t="shared" ca="1" si="55"/>
        <v>0</v>
      </c>
      <c r="AC274">
        <f t="shared" ca="1" si="56"/>
        <v>0</v>
      </c>
      <c r="AD274">
        <f t="shared" ca="1" si="57"/>
        <v>0</v>
      </c>
    </row>
    <row r="275" spans="1:30" x14ac:dyDescent="0.2">
      <c r="A275" t="s">
        <v>14</v>
      </c>
      <c r="B275" t="s">
        <v>1642</v>
      </c>
      <c r="C275" t="s">
        <v>31</v>
      </c>
      <c r="D275" t="s">
        <v>1624</v>
      </c>
      <c r="E275" t="s">
        <v>1643</v>
      </c>
      <c r="F275" t="s">
        <v>1644</v>
      </c>
      <c r="G275">
        <v>1.58247</v>
      </c>
      <c r="H275">
        <v>1.58246</v>
      </c>
      <c r="J275">
        <v>1</v>
      </c>
      <c r="L275">
        <v>0.76</v>
      </c>
      <c r="M275" t="s">
        <v>13</v>
      </c>
      <c r="V275" s="4">
        <f t="shared" ca="1" si="52"/>
        <v>0</v>
      </c>
      <c r="W275" s="4">
        <f t="shared" ca="1" si="53"/>
        <v>0</v>
      </c>
      <c r="X275" s="4">
        <f t="shared" ca="1" si="54"/>
        <v>0</v>
      </c>
      <c r="Y275" s="4">
        <f t="shared" ca="1" si="58"/>
        <v>0</v>
      </c>
      <c r="Z275" s="4">
        <f t="shared" ca="1" si="59"/>
        <v>0</v>
      </c>
      <c r="AA275" s="4">
        <f t="shared" ca="1" si="60"/>
        <v>0</v>
      </c>
      <c r="AB275">
        <f t="shared" ca="1" si="55"/>
        <v>0</v>
      </c>
      <c r="AC275">
        <f t="shared" ca="1" si="56"/>
        <v>0</v>
      </c>
      <c r="AD275">
        <f t="shared" ca="1" si="57"/>
        <v>0</v>
      </c>
    </row>
    <row r="276" spans="1:30" x14ac:dyDescent="0.2">
      <c r="A276" t="s">
        <v>11</v>
      </c>
      <c r="B276" t="s">
        <v>1645</v>
      </c>
      <c r="C276" t="s">
        <v>31</v>
      </c>
      <c r="D276" t="s">
        <v>1624</v>
      </c>
      <c r="E276" t="s">
        <v>1646</v>
      </c>
      <c r="F276" t="s">
        <v>1647</v>
      </c>
      <c r="G276">
        <v>1.5823100000000001</v>
      </c>
      <c r="H276">
        <v>1.5824499999999999</v>
      </c>
      <c r="J276">
        <v>1</v>
      </c>
      <c r="L276">
        <v>0.91</v>
      </c>
      <c r="M276" t="s">
        <v>13</v>
      </c>
      <c r="V276" s="4">
        <f t="shared" ca="1" si="52"/>
        <v>0</v>
      </c>
      <c r="W276" s="4">
        <f t="shared" ca="1" si="53"/>
        <v>0</v>
      </c>
      <c r="X276" s="4">
        <f t="shared" ca="1" si="54"/>
        <v>0</v>
      </c>
      <c r="Y276" s="4">
        <f t="shared" ca="1" si="58"/>
        <v>0</v>
      </c>
      <c r="Z276" s="4">
        <f t="shared" ca="1" si="59"/>
        <v>0</v>
      </c>
      <c r="AA276" s="4">
        <f t="shared" ca="1" si="60"/>
        <v>0</v>
      </c>
      <c r="AB276">
        <f t="shared" ca="1" si="55"/>
        <v>0</v>
      </c>
      <c r="AC276">
        <f t="shared" ca="1" si="56"/>
        <v>0</v>
      </c>
      <c r="AD276">
        <f t="shared" ca="1" si="57"/>
        <v>0</v>
      </c>
    </row>
    <row r="277" spans="1:30" x14ac:dyDescent="0.2">
      <c r="A277" t="s">
        <v>14</v>
      </c>
      <c r="B277" t="s">
        <v>1648</v>
      </c>
      <c r="C277" t="s">
        <v>31</v>
      </c>
      <c r="D277" t="s">
        <v>1624</v>
      </c>
      <c r="E277" t="s">
        <v>1649</v>
      </c>
      <c r="F277" t="s">
        <v>1650</v>
      </c>
      <c r="G277">
        <v>1.58233</v>
      </c>
      <c r="H277">
        <v>1.5823</v>
      </c>
      <c r="J277">
        <v>1</v>
      </c>
      <c r="L277">
        <v>0.91</v>
      </c>
      <c r="M277" t="s">
        <v>13</v>
      </c>
      <c r="V277" s="4">
        <f t="shared" ca="1" si="52"/>
        <v>0</v>
      </c>
      <c r="W277" s="4">
        <f t="shared" ca="1" si="53"/>
        <v>0</v>
      </c>
      <c r="X277" s="4">
        <f t="shared" ca="1" si="54"/>
        <v>0</v>
      </c>
      <c r="Y277" s="4">
        <f t="shared" ca="1" si="58"/>
        <v>0</v>
      </c>
      <c r="Z277" s="4">
        <f t="shared" ca="1" si="59"/>
        <v>0</v>
      </c>
      <c r="AA277" s="4">
        <f t="shared" ca="1" si="60"/>
        <v>0</v>
      </c>
      <c r="AB277">
        <f t="shared" ca="1" si="55"/>
        <v>0</v>
      </c>
      <c r="AC277">
        <f t="shared" ca="1" si="56"/>
        <v>0</v>
      </c>
      <c r="AD277">
        <f t="shared" ca="1" si="57"/>
        <v>0</v>
      </c>
    </row>
    <row r="278" spans="1:30" x14ac:dyDescent="0.2">
      <c r="A278" t="s">
        <v>11</v>
      </c>
      <c r="B278" t="s">
        <v>1651</v>
      </c>
      <c r="C278" t="s">
        <v>176</v>
      </c>
      <c r="D278" t="s">
        <v>30</v>
      </c>
      <c r="E278" t="s">
        <v>1652</v>
      </c>
      <c r="F278" t="s">
        <v>1653</v>
      </c>
      <c r="G278">
        <v>0.88612000000000002</v>
      </c>
      <c r="H278">
        <v>0.88610999999999995</v>
      </c>
      <c r="J278">
        <v>2</v>
      </c>
      <c r="L278">
        <v>-2</v>
      </c>
      <c r="M278" t="s">
        <v>13</v>
      </c>
      <c r="V278" s="4">
        <f t="shared" ca="1" si="52"/>
        <v>0</v>
      </c>
      <c r="W278" s="4">
        <f t="shared" ca="1" si="53"/>
        <v>0</v>
      </c>
      <c r="X278" s="4">
        <f t="shared" ca="1" si="54"/>
        <v>0</v>
      </c>
      <c r="Y278" s="4">
        <f t="shared" ca="1" si="58"/>
        <v>0</v>
      </c>
      <c r="Z278" s="4">
        <f t="shared" ca="1" si="59"/>
        <v>0</v>
      </c>
      <c r="AA278" s="4">
        <f t="shared" ca="1" si="60"/>
        <v>0</v>
      </c>
      <c r="AB278">
        <f t="shared" ca="1" si="55"/>
        <v>0</v>
      </c>
      <c r="AC278">
        <f t="shared" ca="1" si="56"/>
        <v>0</v>
      </c>
      <c r="AD278">
        <f t="shared" ca="1" si="57"/>
        <v>0</v>
      </c>
    </row>
    <row r="279" spans="1:30" x14ac:dyDescent="0.2">
      <c r="A279" t="s">
        <v>11</v>
      </c>
      <c r="B279" t="s">
        <v>1654</v>
      </c>
      <c r="C279" t="s">
        <v>31</v>
      </c>
      <c r="D279" t="s">
        <v>30</v>
      </c>
      <c r="E279" t="s">
        <v>1655</v>
      </c>
      <c r="F279" t="s">
        <v>1653</v>
      </c>
      <c r="G279">
        <v>0.88622999999999996</v>
      </c>
      <c r="H279">
        <v>0.88610999999999995</v>
      </c>
      <c r="J279">
        <v>1</v>
      </c>
      <c r="L279">
        <v>-1</v>
      </c>
      <c r="M279" t="s">
        <v>13</v>
      </c>
      <c r="V279" s="4">
        <f t="shared" ca="1" si="52"/>
        <v>0</v>
      </c>
      <c r="W279" s="4">
        <f t="shared" ca="1" si="53"/>
        <v>0</v>
      </c>
      <c r="X279" s="4">
        <f t="shared" ca="1" si="54"/>
        <v>0</v>
      </c>
      <c r="Y279" s="4">
        <f t="shared" ca="1" si="58"/>
        <v>0</v>
      </c>
      <c r="Z279" s="4">
        <f t="shared" ca="1" si="59"/>
        <v>0</v>
      </c>
      <c r="AA279" s="4">
        <f t="shared" ca="1" si="60"/>
        <v>0</v>
      </c>
      <c r="AB279">
        <f t="shared" ca="1" si="55"/>
        <v>0</v>
      </c>
      <c r="AC279">
        <f t="shared" ca="1" si="56"/>
        <v>0</v>
      </c>
      <c r="AD279">
        <f t="shared" ca="1" si="57"/>
        <v>0</v>
      </c>
    </row>
    <row r="280" spans="1:30" x14ac:dyDescent="0.2">
      <c r="A280" t="s">
        <v>14</v>
      </c>
      <c r="B280" t="s">
        <v>1656</v>
      </c>
      <c r="C280" t="s">
        <v>31</v>
      </c>
      <c r="D280" t="s">
        <v>30</v>
      </c>
      <c r="E280" t="s">
        <v>1657</v>
      </c>
      <c r="F280" t="s">
        <v>1658</v>
      </c>
      <c r="G280">
        <v>0.88602999999999998</v>
      </c>
      <c r="H280">
        <v>0.88622999999999996</v>
      </c>
      <c r="J280">
        <v>1</v>
      </c>
      <c r="L280">
        <v>-1</v>
      </c>
      <c r="M280" t="s">
        <v>13</v>
      </c>
      <c r="V280" s="4">
        <f t="shared" ca="1" si="52"/>
        <v>0</v>
      </c>
      <c r="W280" s="4">
        <f t="shared" ca="1" si="53"/>
        <v>0</v>
      </c>
      <c r="X280" s="4">
        <f t="shared" ca="1" si="54"/>
        <v>0</v>
      </c>
      <c r="Y280" s="4">
        <f t="shared" ca="1" si="58"/>
        <v>0</v>
      </c>
      <c r="Z280" s="4">
        <f t="shared" ca="1" si="59"/>
        <v>0</v>
      </c>
      <c r="AA280" s="4">
        <f t="shared" ca="1" si="60"/>
        <v>0</v>
      </c>
      <c r="AB280">
        <f t="shared" ca="1" si="55"/>
        <v>0</v>
      </c>
      <c r="AC280">
        <f t="shared" ca="1" si="56"/>
        <v>0</v>
      </c>
      <c r="AD280">
        <f t="shared" ca="1" si="57"/>
        <v>0</v>
      </c>
    </row>
    <row r="281" spans="1:30" x14ac:dyDescent="0.2">
      <c r="A281" t="s">
        <v>11</v>
      </c>
      <c r="B281" t="s">
        <v>1659</v>
      </c>
      <c r="C281" t="s">
        <v>199</v>
      </c>
      <c r="D281" t="s">
        <v>30</v>
      </c>
      <c r="E281" t="s">
        <v>1660</v>
      </c>
      <c r="F281" t="s">
        <v>1661</v>
      </c>
      <c r="G281">
        <v>0.88602000000000003</v>
      </c>
      <c r="H281">
        <v>0.88602999999999998</v>
      </c>
      <c r="J281">
        <v>2</v>
      </c>
      <c r="L281">
        <v>1.66</v>
      </c>
      <c r="M281" t="s">
        <v>13</v>
      </c>
      <c r="V281" s="4">
        <f t="shared" ca="1" si="52"/>
        <v>0</v>
      </c>
      <c r="W281" s="4">
        <f t="shared" ca="1" si="53"/>
        <v>0</v>
      </c>
      <c r="X281" s="4">
        <f t="shared" ca="1" si="54"/>
        <v>0</v>
      </c>
      <c r="Y281" s="4">
        <f t="shared" ca="1" si="58"/>
        <v>0</v>
      </c>
      <c r="Z281" s="4">
        <f t="shared" ca="1" si="59"/>
        <v>0</v>
      </c>
      <c r="AA281" s="4">
        <f t="shared" ca="1" si="60"/>
        <v>0</v>
      </c>
      <c r="AB281">
        <f t="shared" ca="1" si="55"/>
        <v>0</v>
      </c>
      <c r="AC281">
        <f t="shared" ca="1" si="56"/>
        <v>0</v>
      </c>
      <c r="AD281">
        <f t="shared" ca="1" si="57"/>
        <v>0</v>
      </c>
    </row>
    <row r="282" spans="1:30" x14ac:dyDescent="0.2">
      <c r="A282" t="s">
        <v>11</v>
      </c>
      <c r="B282" t="s">
        <v>1662</v>
      </c>
      <c r="C282" t="s">
        <v>31</v>
      </c>
      <c r="D282" t="s">
        <v>30</v>
      </c>
      <c r="E282" t="s">
        <v>1663</v>
      </c>
      <c r="F282" t="s">
        <v>1661</v>
      </c>
      <c r="G282">
        <v>0.88614000000000004</v>
      </c>
      <c r="H282">
        <v>0.88602999999999998</v>
      </c>
      <c r="J282">
        <v>1</v>
      </c>
      <c r="L282">
        <v>-1</v>
      </c>
      <c r="M282" t="s">
        <v>13</v>
      </c>
      <c r="V282" s="4">
        <f t="shared" ca="1" si="52"/>
        <v>0</v>
      </c>
      <c r="W282" s="4">
        <f t="shared" ca="1" si="53"/>
        <v>0</v>
      </c>
      <c r="X282" s="4">
        <f t="shared" ca="1" si="54"/>
        <v>0</v>
      </c>
      <c r="Y282" s="4">
        <f t="shared" ca="1" si="58"/>
        <v>0</v>
      </c>
      <c r="Z282" s="4">
        <f t="shared" ca="1" si="59"/>
        <v>0</v>
      </c>
      <c r="AA282" s="4">
        <f t="shared" ca="1" si="60"/>
        <v>0</v>
      </c>
      <c r="AB282">
        <f t="shared" ca="1" si="55"/>
        <v>0</v>
      </c>
      <c r="AC282">
        <f t="shared" ca="1" si="56"/>
        <v>0</v>
      </c>
      <c r="AD282">
        <f t="shared" ca="1" si="57"/>
        <v>0</v>
      </c>
    </row>
    <row r="283" spans="1:30" x14ac:dyDescent="0.2">
      <c r="A283" t="s">
        <v>11</v>
      </c>
      <c r="B283" t="s">
        <v>1664</v>
      </c>
      <c r="C283" t="s">
        <v>31</v>
      </c>
      <c r="D283" t="s">
        <v>30</v>
      </c>
      <c r="E283" t="s">
        <v>1665</v>
      </c>
      <c r="F283" t="s">
        <v>1666</v>
      </c>
      <c r="G283">
        <v>0.88617000000000001</v>
      </c>
      <c r="H283">
        <v>0.88614000000000004</v>
      </c>
      <c r="J283">
        <v>1</v>
      </c>
      <c r="L283">
        <v>-1</v>
      </c>
      <c r="M283" t="s">
        <v>13</v>
      </c>
      <c r="V283" s="4">
        <f t="shared" ca="1" si="52"/>
        <v>0</v>
      </c>
      <c r="W283" s="4">
        <f t="shared" ca="1" si="53"/>
        <v>0</v>
      </c>
      <c r="X283" s="4">
        <f t="shared" ca="1" si="54"/>
        <v>0</v>
      </c>
      <c r="Y283" s="4">
        <f t="shared" ca="1" si="58"/>
        <v>0</v>
      </c>
      <c r="Z283" s="4">
        <f t="shared" ca="1" si="59"/>
        <v>0</v>
      </c>
      <c r="AA283" s="4">
        <f t="shared" ca="1" si="60"/>
        <v>0</v>
      </c>
      <c r="AB283">
        <f t="shared" ca="1" si="55"/>
        <v>0</v>
      </c>
      <c r="AC283">
        <f t="shared" ca="1" si="56"/>
        <v>0</v>
      </c>
      <c r="AD283">
        <f t="shared" ca="1" si="57"/>
        <v>0</v>
      </c>
    </row>
    <row r="284" spans="1:30" x14ac:dyDescent="0.2">
      <c r="A284" t="s">
        <v>11</v>
      </c>
      <c r="B284" t="s">
        <v>1667</v>
      </c>
      <c r="C284" t="s">
        <v>167</v>
      </c>
      <c r="D284" t="s">
        <v>30</v>
      </c>
      <c r="E284" t="s">
        <v>1668</v>
      </c>
      <c r="F284" t="s">
        <v>1666</v>
      </c>
      <c r="G284">
        <v>0.88597999999999999</v>
      </c>
      <c r="H284">
        <v>0.88614000000000004</v>
      </c>
      <c r="J284">
        <v>2</v>
      </c>
      <c r="L284">
        <v>1.52</v>
      </c>
      <c r="M284" t="s">
        <v>13</v>
      </c>
      <c r="V284" s="4">
        <f t="shared" ca="1" si="52"/>
        <v>0</v>
      </c>
      <c r="W284" s="4">
        <f t="shared" ca="1" si="53"/>
        <v>0</v>
      </c>
      <c r="X284" s="4">
        <f t="shared" ca="1" si="54"/>
        <v>0</v>
      </c>
      <c r="Y284" s="4">
        <f t="shared" ca="1" si="58"/>
        <v>0</v>
      </c>
      <c r="Z284" s="4">
        <f t="shared" ca="1" si="59"/>
        <v>0</v>
      </c>
      <c r="AA284" s="4">
        <f t="shared" ca="1" si="60"/>
        <v>0</v>
      </c>
      <c r="AB284">
        <f t="shared" ca="1" si="55"/>
        <v>0</v>
      </c>
      <c r="AC284">
        <f t="shared" ca="1" si="56"/>
        <v>0</v>
      </c>
      <c r="AD284">
        <f t="shared" ca="1" si="57"/>
        <v>0</v>
      </c>
    </row>
    <row r="285" spans="1:30" x14ac:dyDescent="0.2">
      <c r="A285" t="s">
        <v>14</v>
      </c>
      <c r="B285" t="s">
        <v>1669</v>
      </c>
      <c r="C285" t="s">
        <v>31</v>
      </c>
      <c r="D285" t="s">
        <v>30</v>
      </c>
      <c r="E285" t="s">
        <v>1670</v>
      </c>
      <c r="F285" t="s">
        <v>1671</v>
      </c>
      <c r="G285">
        <v>0.88627999999999996</v>
      </c>
      <c r="H285">
        <v>0.88615999999999995</v>
      </c>
      <c r="J285">
        <v>1</v>
      </c>
      <c r="L285">
        <v>0.76</v>
      </c>
      <c r="M285" t="s">
        <v>13</v>
      </c>
      <c r="V285" s="4">
        <f t="shared" ca="1" si="52"/>
        <v>0</v>
      </c>
      <c r="W285" s="4">
        <f t="shared" ca="1" si="53"/>
        <v>0</v>
      </c>
      <c r="X285" s="4">
        <f t="shared" ca="1" si="54"/>
        <v>0</v>
      </c>
      <c r="Y285" s="4">
        <f t="shared" ca="1" si="58"/>
        <v>0</v>
      </c>
      <c r="Z285" s="4">
        <f t="shared" ca="1" si="59"/>
        <v>0</v>
      </c>
      <c r="AA285" s="4">
        <f t="shared" ca="1" si="60"/>
        <v>0</v>
      </c>
      <c r="AB285">
        <f t="shared" ca="1" si="55"/>
        <v>0</v>
      </c>
      <c r="AC285">
        <f t="shared" ca="1" si="56"/>
        <v>0</v>
      </c>
      <c r="AD285">
        <f t="shared" ca="1" si="57"/>
        <v>0</v>
      </c>
    </row>
    <row r="286" spans="1:30" x14ac:dyDescent="0.2">
      <c r="A286" t="s">
        <v>14</v>
      </c>
      <c r="B286" t="s">
        <v>1672</v>
      </c>
      <c r="C286" t="s">
        <v>31</v>
      </c>
      <c r="D286" t="s">
        <v>30</v>
      </c>
      <c r="E286" t="s">
        <v>1673</v>
      </c>
      <c r="F286" t="s">
        <v>1674</v>
      </c>
      <c r="G286">
        <v>0.88656000000000001</v>
      </c>
      <c r="H286">
        <v>0.88629999999999998</v>
      </c>
      <c r="J286">
        <v>1</v>
      </c>
      <c r="L286">
        <v>0.76</v>
      </c>
      <c r="M286" t="s">
        <v>13</v>
      </c>
      <c r="V286" s="4">
        <f t="shared" ca="1" si="52"/>
        <v>0</v>
      </c>
      <c r="W286" s="4">
        <f t="shared" ca="1" si="53"/>
        <v>0</v>
      </c>
      <c r="X286" s="4">
        <f t="shared" ca="1" si="54"/>
        <v>0</v>
      </c>
      <c r="Y286" s="4">
        <f t="shared" ca="1" si="58"/>
        <v>0</v>
      </c>
      <c r="Z286" s="4">
        <f t="shared" ca="1" si="59"/>
        <v>0</v>
      </c>
      <c r="AA286" s="4">
        <f t="shared" ca="1" si="60"/>
        <v>0</v>
      </c>
      <c r="AB286">
        <f t="shared" ca="1" si="55"/>
        <v>0</v>
      </c>
      <c r="AC286">
        <f t="shared" ca="1" si="56"/>
        <v>0</v>
      </c>
      <c r="AD286">
        <f t="shared" ca="1" si="57"/>
        <v>0</v>
      </c>
    </row>
    <row r="287" spans="1:30" x14ac:dyDescent="0.2">
      <c r="A287" t="s">
        <v>11</v>
      </c>
      <c r="B287" t="s">
        <v>1675</v>
      </c>
      <c r="C287" t="s">
        <v>1676</v>
      </c>
      <c r="D287" t="s">
        <v>30</v>
      </c>
      <c r="E287" t="s">
        <v>1677</v>
      </c>
      <c r="F287" t="s">
        <v>1678</v>
      </c>
      <c r="G287">
        <v>0.88660000000000005</v>
      </c>
      <c r="H287">
        <v>0.88661999999999996</v>
      </c>
      <c r="J287">
        <v>4</v>
      </c>
      <c r="L287">
        <v>3.04</v>
      </c>
      <c r="M287" t="s">
        <v>13</v>
      </c>
      <c r="V287" s="4">
        <f t="shared" ca="1" si="52"/>
        <v>0</v>
      </c>
      <c r="W287" s="4">
        <f t="shared" ca="1" si="53"/>
        <v>0</v>
      </c>
      <c r="X287" s="4">
        <f t="shared" ca="1" si="54"/>
        <v>0</v>
      </c>
      <c r="Y287" s="4">
        <f t="shared" ca="1" si="58"/>
        <v>0</v>
      </c>
      <c r="Z287" s="4">
        <f t="shared" ca="1" si="59"/>
        <v>0</v>
      </c>
      <c r="AA287" s="4">
        <f t="shared" ca="1" si="60"/>
        <v>0</v>
      </c>
      <c r="AB287">
        <f t="shared" ca="1" si="55"/>
        <v>0</v>
      </c>
      <c r="AC287">
        <f t="shared" ca="1" si="56"/>
        <v>0</v>
      </c>
      <c r="AD287">
        <f t="shared" ca="1" si="57"/>
        <v>0</v>
      </c>
    </row>
    <row r="288" spans="1:30" x14ac:dyDescent="0.2">
      <c r="A288" t="s">
        <v>11</v>
      </c>
      <c r="B288" t="s">
        <v>1679</v>
      </c>
      <c r="C288" t="s">
        <v>31</v>
      </c>
      <c r="D288" t="s">
        <v>30</v>
      </c>
      <c r="E288" t="s">
        <v>1680</v>
      </c>
      <c r="F288" t="s">
        <v>1678</v>
      </c>
      <c r="G288">
        <v>0.88682000000000005</v>
      </c>
      <c r="H288">
        <v>0.88661999999999996</v>
      </c>
      <c r="J288">
        <v>1</v>
      </c>
      <c r="L288">
        <v>-1</v>
      </c>
      <c r="M288" t="s">
        <v>13</v>
      </c>
      <c r="V288" s="4">
        <f t="shared" ca="1" si="52"/>
        <v>0</v>
      </c>
      <c r="W288" s="4">
        <f t="shared" ca="1" si="53"/>
        <v>0</v>
      </c>
      <c r="X288" s="4">
        <f t="shared" ca="1" si="54"/>
        <v>0</v>
      </c>
      <c r="Y288" s="4">
        <f t="shared" ca="1" si="58"/>
        <v>0</v>
      </c>
      <c r="Z288" s="4">
        <f t="shared" ca="1" si="59"/>
        <v>0</v>
      </c>
      <c r="AA288" s="4">
        <f t="shared" ca="1" si="60"/>
        <v>0</v>
      </c>
      <c r="AB288">
        <f t="shared" ca="1" si="55"/>
        <v>0</v>
      </c>
      <c r="AC288">
        <f t="shared" ca="1" si="56"/>
        <v>0</v>
      </c>
      <c r="AD288">
        <f t="shared" ca="1" si="57"/>
        <v>0</v>
      </c>
    </row>
    <row r="289" spans="1:30" x14ac:dyDescent="0.2">
      <c r="A289" t="s">
        <v>11</v>
      </c>
      <c r="B289" t="s">
        <v>1681</v>
      </c>
      <c r="C289" t="s">
        <v>1682</v>
      </c>
      <c r="D289" t="s">
        <v>30</v>
      </c>
      <c r="E289" t="s">
        <v>1683</v>
      </c>
      <c r="F289" t="s">
        <v>1678</v>
      </c>
      <c r="G289">
        <v>0.88675000000000004</v>
      </c>
      <c r="H289">
        <v>0.88661999999999996</v>
      </c>
      <c r="J289">
        <v>2</v>
      </c>
      <c r="L289">
        <v>-2</v>
      </c>
      <c r="M289" t="s">
        <v>13</v>
      </c>
      <c r="V289" s="4">
        <f t="shared" ca="1" si="52"/>
        <v>0</v>
      </c>
      <c r="W289" s="4">
        <f t="shared" ca="1" si="53"/>
        <v>0</v>
      </c>
      <c r="X289" s="4">
        <f t="shared" ca="1" si="54"/>
        <v>0</v>
      </c>
      <c r="Y289" s="4">
        <f t="shared" ca="1" si="58"/>
        <v>0</v>
      </c>
      <c r="Z289" s="4">
        <f t="shared" ca="1" si="59"/>
        <v>0</v>
      </c>
      <c r="AA289" s="4">
        <f t="shared" ca="1" si="60"/>
        <v>0</v>
      </c>
      <c r="AB289">
        <f t="shared" ca="1" si="55"/>
        <v>0</v>
      </c>
      <c r="AC289">
        <f t="shared" ca="1" si="56"/>
        <v>0</v>
      </c>
      <c r="AD289">
        <f t="shared" ca="1" si="57"/>
        <v>0</v>
      </c>
    </row>
    <row r="290" spans="1:30" x14ac:dyDescent="0.2">
      <c r="A290" t="s">
        <v>11</v>
      </c>
      <c r="B290" t="s">
        <v>1684</v>
      </c>
      <c r="C290" t="s">
        <v>144</v>
      </c>
      <c r="D290" t="s">
        <v>30</v>
      </c>
      <c r="E290" t="s">
        <v>1685</v>
      </c>
      <c r="F290" t="s">
        <v>1686</v>
      </c>
      <c r="G290">
        <v>0.88660000000000005</v>
      </c>
      <c r="H290">
        <v>0.88683000000000001</v>
      </c>
      <c r="J290">
        <v>2</v>
      </c>
      <c r="L290">
        <v>1.52</v>
      </c>
      <c r="M290" t="s">
        <v>13</v>
      </c>
      <c r="V290" s="4">
        <f t="shared" ca="1" si="52"/>
        <v>0</v>
      </c>
      <c r="W290" s="4">
        <f t="shared" ca="1" si="53"/>
        <v>0</v>
      </c>
      <c r="X290" s="4">
        <f t="shared" ca="1" si="54"/>
        <v>0</v>
      </c>
      <c r="Y290" s="4">
        <f t="shared" ca="1" si="58"/>
        <v>0</v>
      </c>
      <c r="Z290" s="4">
        <f t="shared" ca="1" si="59"/>
        <v>0</v>
      </c>
      <c r="AA290" s="4">
        <f t="shared" ca="1" si="60"/>
        <v>0</v>
      </c>
      <c r="AB290">
        <f t="shared" ca="1" si="55"/>
        <v>0</v>
      </c>
      <c r="AC290">
        <f t="shared" ca="1" si="56"/>
        <v>0</v>
      </c>
      <c r="AD290">
        <f t="shared" ca="1" si="57"/>
        <v>0</v>
      </c>
    </row>
    <row r="291" spans="1:30" x14ac:dyDescent="0.2">
      <c r="A291" t="s">
        <v>11</v>
      </c>
      <c r="B291" t="s">
        <v>1687</v>
      </c>
      <c r="C291" t="s">
        <v>31</v>
      </c>
      <c r="D291" t="s">
        <v>30</v>
      </c>
      <c r="E291" t="s">
        <v>1688</v>
      </c>
      <c r="F291" t="s">
        <v>1686</v>
      </c>
      <c r="G291">
        <v>0.88675999999999999</v>
      </c>
      <c r="H291">
        <v>0.88683000000000001</v>
      </c>
      <c r="J291">
        <v>1</v>
      </c>
      <c r="L291">
        <v>0.76</v>
      </c>
      <c r="M291" t="s">
        <v>13</v>
      </c>
      <c r="V291" s="4">
        <f t="shared" ca="1" si="52"/>
        <v>0</v>
      </c>
      <c r="W291" s="4">
        <f t="shared" ca="1" si="53"/>
        <v>0</v>
      </c>
      <c r="X291" s="4">
        <f t="shared" ca="1" si="54"/>
        <v>0</v>
      </c>
      <c r="Y291" s="4">
        <f t="shared" ca="1" si="58"/>
        <v>0</v>
      </c>
      <c r="Z291" s="4">
        <f t="shared" ca="1" si="59"/>
        <v>0</v>
      </c>
      <c r="AA291" s="4">
        <f t="shared" ca="1" si="60"/>
        <v>0</v>
      </c>
      <c r="AB291">
        <f t="shared" ca="1" si="55"/>
        <v>0</v>
      </c>
      <c r="AC291">
        <f t="shared" ca="1" si="56"/>
        <v>0</v>
      </c>
      <c r="AD291">
        <f t="shared" ca="1" si="57"/>
        <v>0</v>
      </c>
    </row>
    <row r="292" spans="1:30" x14ac:dyDescent="0.2">
      <c r="A292" t="s">
        <v>14</v>
      </c>
      <c r="B292" t="s">
        <v>1689</v>
      </c>
      <c r="C292" t="s">
        <v>97</v>
      </c>
      <c r="D292" t="s">
        <v>30</v>
      </c>
      <c r="E292" t="s">
        <v>1690</v>
      </c>
      <c r="F292" t="s">
        <v>1691</v>
      </c>
      <c r="G292">
        <v>0.88673999999999997</v>
      </c>
      <c r="H292">
        <v>0.88675000000000004</v>
      </c>
      <c r="J292">
        <v>2</v>
      </c>
      <c r="L292">
        <v>-2</v>
      </c>
      <c r="M292" t="s">
        <v>13</v>
      </c>
      <c r="V292" s="4">
        <f t="shared" ca="1" si="52"/>
        <v>0</v>
      </c>
      <c r="W292" s="4">
        <f t="shared" ca="1" si="53"/>
        <v>0</v>
      </c>
      <c r="X292" s="4">
        <f t="shared" ca="1" si="54"/>
        <v>0</v>
      </c>
      <c r="Y292" s="4">
        <f t="shared" ca="1" si="58"/>
        <v>0</v>
      </c>
      <c r="Z292" s="4">
        <f t="shared" ca="1" si="59"/>
        <v>0</v>
      </c>
      <c r="AA292" s="4">
        <f t="shared" ca="1" si="60"/>
        <v>0</v>
      </c>
      <c r="AB292">
        <f t="shared" ca="1" si="55"/>
        <v>0</v>
      </c>
      <c r="AC292">
        <f t="shared" ca="1" si="56"/>
        <v>0</v>
      </c>
      <c r="AD292">
        <f t="shared" ca="1" si="57"/>
        <v>0</v>
      </c>
    </row>
    <row r="293" spans="1:30" x14ac:dyDescent="0.2">
      <c r="A293" t="s">
        <v>14</v>
      </c>
      <c r="B293" t="s">
        <v>1692</v>
      </c>
      <c r="C293" t="s">
        <v>31</v>
      </c>
      <c r="D293" t="s">
        <v>30</v>
      </c>
      <c r="E293" t="s">
        <v>1693</v>
      </c>
      <c r="F293" t="s">
        <v>1691</v>
      </c>
      <c r="G293">
        <v>0.88666</v>
      </c>
      <c r="H293">
        <v>0.88675000000000004</v>
      </c>
      <c r="J293">
        <v>1</v>
      </c>
      <c r="L293">
        <v>-1</v>
      </c>
      <c r="M293" t="s">
        <v>13</v>
      </c>
      <c r="V293" s="4">
        <f t="shared" ref="V293:V356" ca="1" si="61">COUNTIF(INDIRECT($Q$5),U293)</f>
        <v>0</v>
      </c>
      <c r="W293" s="4">
        <f t="shared" ref="W293:W356" ca="1" si="62">SUMIF(INDIRECT($Q$5),U293,INDIRECT($Q$6))</f>
        <v>0</v>
      </c>
      <c r="X293" s="4">
        <f t="shared" ref="X293:X356" ca="1" si="63">SUMIF(INDIRECT($Q$5),U293,INDIRECT($Q$7))</f>
        <v>0</v>
      </c>
      <c r="Y293" s="4">
        <f t="shared" ca="1" si="58"/>
        <v>0</v>
      </c>
      <c r="Z293" s="4">
        <f t="shared" ca="1" si="59"/>
        <v>0</v>
      </c>
      <c r="AA293" s="4">
        <f t="shared" ca="1" si="60"/>
        <v>0</v>
      </c>
      <c r="AB293">
        <f t="shared" ref="AB293:AB356" ca="1" si="64">IF(AND(Z293&gt;Y293,Y293&gt;AA293), 1,0)</f>
        <v>0</v>
      </c>
      <c r="AC293">
        <f t="shared" ref="AC293:AC356" ca="1" si="65">IF(Y293&gt;Z293,1,0)</f>
        <v>0</v>
      </c>
      <c r="AD293">
        <f t="shared" ref="AD293:AD356" ca="1" si="66">IF(Y293&lt;AA293,1,0)</f>
        <v>0</v>
      </c>
    </row>
    <row r="294" spans="1:30" x14ac:dyDescent="0.2">
      <c r="A294" t="s">
        <v>14</v>
      </c>
      <c r="B294" t="s">
        <v>1694</v>
      </c>
      <c r="C294" t="s">
        <v>81</v>
      </c>
      <c r="D294" t="s">
        <v>30</v>
      </c>
      <c r="E294" t="s">
        <v>1695</v>
      </c>
      <c r="F294" t="s">
        <v>1691</v>
      </c>
      <c r="G294">
        <v>0.88682000000000005</v>
      </c>
      <c r="H294">
        <v>0.88675000000000004</v>
      </c>
      <c r="J294">
        <v>4</v>
      </c>
      <c r="L294">
        <v>3.04</v>
      </c>
      <c r="M294" t="s">
        <v>13</v>
      </c>
      <c r="V294" s="4">
        <f t="shared" ca="1" si="61"/>
        <v>0</v>
      </c>
      <c r="W294" s="4">
        <f t="shared" ca="1" si="62"/>
        <v>0</v>
      </c>
      <c r="X294" s="4">
        <f t="shared" ca="1" si="63"/>
        <v>0</v>
      </c>
      <c r="Y294" s="4">
        <f t="shared" ca="1" si="58"/>
        <v>0</v>
      </c>
      <c r="Z294" s="4">
        <f t="shared" ca="1" si="59"/>
        <v>0</v>
      </c>
      <c r="AA294" s="4">
        <f t="shared" ca="1" si="60"/>
        <v>0</v>
      </c>
      <c r="AB294">
        <f t="shared" ca="1" si="64"/>
        <v>0</v>
      </c>
      <c r="AC294">
        <f t="shared" ca="1" si="65"/>
        <v>0</v>
      </c>
      <c r="AD294">
        <f t="shared" ca="1" si="66"/>
        <v>0</v>
      </c>
    </row>
    <row r="295" spans="1:30" x14ac:dyDescent="0.2">
      <c r="A295" t="s">
        <v>11</v>
      </c>
      <c r="B295" t="s">
        <v>1696</v>
      </c>
      <c r="C295" t="s">
        <v>1697</v>
      </c>
      <c r="D295" t="s">
        <v>30</v>
      </c>
      <c r="E295" t="s">
        <v>1698</v>
      </c>
      <c r="F295" t="s">
        <v>1699</v>
      </c>
      <c r="G295">
        <v>0.88688999999999996</v>
      </c>
      <c r="H295">
        <v>0.88661000000000001</v>
      </c>
      <c r="J295">
        <v>4</v>
      </c>
      <c r="L295">
        <v>-4</v>
      </c>
      <c r="M295" t="s">
        <v>13</v>
      </c>
      <c r="V295" s="4">
        <f t="shared" ca="1" si="61"/>
        <v>0</v>
      </c>
      <c r="W295" s="4">
        <f t="shared" ca="1" si="62"/>
        <v>0</v>
      </c>
      <c r="X295" s="4">
        <f t="shared" ca="1" si="63"/>
        <v>0</v>
      </c>
      <c r="Y295" s="4">
        <f t="shared" ca="1" si="58"/>
        <v>0</v>
      </c>
      <c r="Z295" s="4">
        <f t="shared" ca="1" si="59"/>
        <v>0</v>
      </c>
      <c r="AA295" s="4">
        <f t="shared" ca="1" si="60"/>
        <v>0</v>
      </c>
      <c r="AB295">
        <f t="shared" ca="1" si="64"/>
        <v>0</v>
      </c>
      <c r="AC295">
        <f t="shared" ca="1" si="65"/>
        <v>0</v>
      </c>
      <c r="AD295">
        <f t="shared" ca="1" si="66"/>
        <v>0</v>
      </c>
    </row>
    <row r="296" spans="1:30" x14ac:dyDescent="0.2">
      <c r="A296" t="s">
        <v>11</v>
      </c>
      <c r="B296" t="s">
        <v>1700</v>
      </c>
      <c r="C296" t="s">
        <v>1701</v>
      </c>
      <c r="D296" t="s">
        <v>30</v>
      </c>
      <c r="E296" t="s">
        <v>1702</v>
      </c>
      <c r="F296" t="s">
        <v>1699</v>
      </c>
      <c r="G296">
        <v>0.88697000000000004</v>
      </c>
      <c r="H296">
        <v>0.88661000000000001</v>
      </c>
      <c r="J296">
        <v>2</v>
      </c>
      <c r="L296">
        <v>-2</v>
      </c>
      <c r="M296" t="s">
        <v>13</v>
      </c>
      <c r="V296" s="4">
        <f t="shared" ca="1" si="61"/>
        <v>0</v>
      </c>
      <c r="W296" s="4">
        <f t="shared" ca="1" si="62"/>
        <v>0</v>
      </c>
      <c r="X296" s="4">
        <f t="shared" ca="1" si="63"/>
        <v>0</v>
      </c>
      <c r="Y296" s="4">
        <f t="shared" ca="1" si="58"/>
        <v>0</v>
      </c>
      <c r="Z296" s="4">
        <f t="shared" ca="1" si="59"/>
        <v>0</v>
      </c>
      <c r="AA296" s="4">
        <f t="shared" ca="1" si="60"/>
        <v>0</v>
      </c>
      <c r="AB296">
        <f t="shared" ca="1" si="64"/>
        <v>0</v>
      </c>
      <c r="AC296">
        <f t="shared" ca="1" si="65"/>
        <v>0</v>
      </c>
      <c r="AD296">
        <f t="shared" ca="1" si="66"/>
        <v>0</v>
      </c>
    </row>
    <row r="297" spans="1:30" x14ac:dyDescent="0.2">
      <c r="A297" t="s">
        <v>11</v>
      </c>
      <c r="B297" t="s">
        <v>1703</v>
      </c>
      <c r="C297" t="s">
        <v>32</v>
      </c>
      <c r="D297" t="s">
        <v>30</v>
      </c>
      <c r="E297" t="s">
        <v>1704</v>
      </c>
      <c r="F297" t="s">
        <v>1699</v>
      </c>
      <c r="G297">
        <v>0.88700999999999997</v>
      </c>
      <c r="H297">
        <v>0.88661000000000001</v>
      </c>
      <c r="J297">
        <v>1</v>
      </c>
      <c r="L297">
        <v>-1</v>
      </c>
      <c r="M297" t="s">
        <v>13</v>
      </c>
      <c r="V297" s="4">
        <f t="shared" ca="1" si="61"/>
        <v>0</v>
      </c>
      <c r="W297" s="4">
        <f t="shared" ca="1" si="62"/>
        <v>0</v>
      </c>
      <c r="X297" s="4">
        <f t="shared" ca="1" si="63"/>
        <v>0</v>
      </c>
      <c r="Y297" s="4">
        <f t="shared" ca="1" si="58"/>
        <v>0</v>
      </c>
      <c r="Z297" s="4">
        <f t="shared" ca="1" si="59"/>
        <v>0</v>
      </c>
      <c r="AA297" s="4">
        <f t="shared" ca="1" si="60"/>
        <v>0</v>
      </c>
      <c r="AB297">
        <f t="shared" ca="1" si="64"/>
        <v>0</v>
      </c>
      <c r="AC297">
        <f t="shared" ca="1" si="65"/>
        <v>0</v>
      </c>
      <c r="AD297">
        <f t="shared" ca="1" si="66"/>
        <v>0</v>
      </c>
    </row>
    <row r="298" spans="1:30" x14ac:dyDescent="0.2">
      <c r="A298" t="s">
        <v>11</v>
      </c>
      <c r="B298" t="s">
        <v>1705</v>
      </c>
      <c r="C298" t="s">
        <v>1706</v>
      </c>
      <c r="D298" t="s">
        <v>30</v>
      </c>
      <c r="E298" t="s">
        <v>1707</v>
      </c>
      <c r="F298" t="s">
        <v>1699</v>
      </c>
      <c r="G298">
        <v>0.88680999999999999</v>
      </c>
      <c r="H298">
        <v>0.88661000000000001</v>
      </c>
      <c r="J298">
        <v>8</v>
      </c>
      <c r="L298">
        <v>-8</v>
      </c>
      <c r="M298" t="s">
        <v>13</v>
      </c>
      <c r="V298" s="4">
        <f t="shared" ca="1" si="61"/>
        <v>0</v>
      </c>
      <c r="W298" s="4">
        <f t="shared" ca="1" si="62"/>
        <v>0</v>
      </c>
      <c r="X298" s="4">
        <f t="shared" ca="1" si="63"/>
        <v>0</v>
      </c>
      <c r="Y298" s="4">
        <f t="shared" ca="1" si="58"/>
        <v>0</v>
      </c>
      <c r="Z298" s="4">
        <f t="shared" ca="1" si="59"/>
        <v>0</v>
      </c>
      <c r="AA298" s="4">
        <f t="shared" ca="1" si="60"/>
        <v>0</v>
      </c>
      <c r="AB298">
        <f t="shared" ca="1" si="64"/>
        <v>0</v>
      </c>
      <c r="AC298">
        <f t="shared" ca="1" si="65"/>
        <v>0</v>
      </c>
      <c r="AD298">
        <f t="shared" ca="1" si="66"/>
        <v>0</v>
      </c>
    </row>
    <row r="299" spans="1:30" x14ac:dyDescent="0.2">
      <c r="A299" t="s">
        <v>11</v>
      </c>
      <c r="B299" t="s">
        <v>1708</v>
      </c>
      <c r="C299" t="s">
        <v>31</v>
      </c>
      <c r="D299" t="s">
        <v>30</v>
      </c>
      <c r="E299" t="s">
        <v>1709</v>
      </c>
      <c r="F299" t="s">
        <v>1710</v>
      </c>
      <c r="G299">
        <v>0.88683000000000001</v>
      </c>
      <c r="H299">
        <v>0.88700999999999997</v>
      </c>
      <c r="J299">
        <v>1</v>
      </c>
      <c r="L299">
        <v>0.87</v>
      </c>
      <c r="M299" t="s">
        <v>13</v>
      </c>
      <c r="V299" s="4">
        <f t="shared" ca="1" si="61"/>
        <v>0</v>
      </c>
      <c r="W299" s="4">
        <f t="shared" ca="1" si="62"/>
        <v>0</v>
      </c>
      <c r="X299" s="4">
        <f t="shared" ca="1" si="63"/>
        <v>0</v>
      </c>
      <c r="Y299" s="4">
        <f t="shared" ca="1" si="58"/>
        <v>0</v>
      </c>
      <c r="Z299" s="4">
        <f t="shared" ca="1" si="59"/>
        <v>0</v>
      </c>
      <c r="AA299" s="4">
        <f t="shared" ca="1" si="60"/>
        <v>0</v>
      </c>
      <c r="AB299">
        <f t="shared" ca="1" si="64"/>
        <v>0</v>
      </c>
      <c r="AC299">
        <f t="shared" ca="1" si="65"/>
        <v>0</v>
      </c>
      <c r="AD299">
        <f t="shared" ca="1" si="66"/>
        <v>0</v>
      </c>
    </row>
    <row r="300" spans="1:30" x14ac:dyDescent="0.2">
      <c r="A300" t="s">
        <v>14</v>
      </c>
      <c r="B300" t="s">
        <v>1711</v>
      </c>
      <c r="C300" t="s">
        <v>31</v>
      </c>
      <c r="D300" t="s">
        <v>30</v>
      </c>
      <c r="E300" t="s">
        <v>1712</v>
      </c>
      <c r="F300" t="s">
        <v>1713</v>
      </c>
      <c r="G300">
        <v>0.88632999999999995</v>
      </c>
      <c r="H300">
        <v>0.88683999999999996</v>
      </c>
      <c r="J300">
        <v>1</v>
      </c>
      <c r="L300">
        <v>-1</v>
      </c>
      <c r="M300" t="s">
        <v>13</v>
      </c>
      <c r="V300" s="4">
        <f t="shared" ca="1" si="61"/>
        <v>0</v>
      </c>
      <c r="W300" s="4">
        <f t="shared" ca="1" si="62"/>
        <v>0</v>
      </c>
      <c r="X300" s="4">
        <f t="shared" ca="1" si="63"/>
        <v>0</v>
      </c>
      <c r="Y300" s="4">
        <f t="shared" ca="1" si="58"/>
        <v>0</v>
      </c>
      <c r="Z300" s="4">
        <f t="shared" ca="1" si="59"/>
        <v>0</v>
      </c>
      <c r="AA300" s="4">
        <f t="shared" ca="1" si="60"/>
        <v>0</v>
      </c>
      <c r="AB300">
        <f t="shared" ca="1" si="64"/>
        <v>0</v>
      </c>
      <c r="AC300">
        <f t="shared" ca="1" si="65"/>
        <v>0</v>
      </c>
      <c r="AD300">
        <f t="shared" ca="1" si="66"/>
        <v>0</v>
      </c>
    </row>
    <row r="301" spans="1:30" x14ac:dyDescent="0.2">
      <c r="A301" t="s">
        <v>14</v>
      </c>
      <c r="B301" t="s">
        <v>1714</v>
      </c>
      <c r="C301" t="s">
        <v>178</v>
      </c>
      <c r="D301" t="s">
        <v>30</v>
      </c>
      <c r="E301" t="s">
        <v>1715</v>
      </c>
      <c r="F301" t="s">
        <v>1713</v>
      </c>
      <c r="G301">
        <v>0.88660000000000005</v>
      </c>
      <c r="H301">
        <v>0.88683999999999996</v>
      </c>
      <c r="J301">
        <v>8</v>
      </c>
      <c r="L301">
        <v>-8</v>
      </c>
      <c r="M301" t="s">
        <v>13</v>
      </c>
      <c r="V301" s="4">
        <f t="shared" ca="1" si="61"/>
        <v>0</v>
      </c>
      <c r="W301" s="4">
        <f t="shared" ca="1" si="62"/>
        <v>0</v>
      </c>
      <c r="X301" s="4">
        <f t="shared" ca="1" si="63"/>
        <v>0</v>
      </c>
      <c r="Y301" s="4">
        <f t="shared" ca="1" si="58"/>
        <v>0</v>
      </c>
      <c r="Z301" s="4">
        <f t="shared" ca="1" si="59"/>
        <v>0</v>
      </c>
      <c r="AA301" s="4">
        <f t="shared" ca="1" si="60"/>
        <v>0</v>
      </c>
      <c r="AB301">
        <f t="shared" ca="1" si="64"/>
        <v>0</v>
      </c>
      <c r="AC301">
        <f t="shared" ca="1" si="65"/>
        <v>0</v>
      </c>
      <c r="AD301">
        <f t="shared" ca="1" si="66"/>
        <v>0</v>
      </c>
    </row>
    <row r="302" spans="1:30" x14ac:dyDescent="0.2">
      <c r="A302" t="s">
        <v>14</v>
      </c>
      <c r="B302" t="s">
        <v>1716</v>
      </c>
      <c r="C302" t="s">
        <v>168</v>
      </c>
      <c r="D302" t="s">
        <v>30</v>
      </c>
      <c r="E302" t="s">
        <v>1717</v>
      </c>
      <c r="F302" t="s">
        <v>1713</v>
      </c>
      <c r="G302">
        <v>0.88639999999999997</v>
      </c>
      <c r="H302">
        <v>0.88683999999999996</v>
      </c>
      <c r="J302">
        <v>2</v>
      </c>
      <c r="L302">
        <v>-2</v>
      </c>
      <c r="M302" t="s">
        <v>13</v>
      </c>
      <c r="V302" s="4">
        <f t="shared" ca="1" si="61"/>
        <v>0</v>
      </c>
      <c r="W302" s="4">
        <f t="shared" ca="1" si="62"/>
        <v>0</v>
      </c>
      <c r="X302" s="4">
        <f t="shared" ca="1" si="63"/>
        <v>0</v>
      </c>
      <c r="Y302" s="4">
        <f t="shared" ca="1" si="58"/>
        <v>0</v>
      </c>
      <c r="Z302" s="4">
        <f t="shared" ca="1" si="59"/>
        <v>0</v>
      </c>
      <c r="AA302" s="4">
        <f t="shared" ca="1" si="60"/>
        <v>0</v>
      </c>
      <c r="AB302">
        <f t="shared" ca="1" si="64"/>
        <v>0</v>
      </c>
      <c r="AC302">
        <f t="shared" ca="1" si="65"/>
        <v>0</v>
      </c>
      <c r="AD302">
        <f t="shared" ca="1" si="66"/>
        <v>0</v>
      </c>
    </row>
    <row r="303" spans="1:30" x14ac:dyDescent="0.2">
      <c r="A303" t="s">
        <v>14</v>
      </c>
      <c r="B303" t="s">
        <v>1718</v>
      </c>
      <c r="C303" t="s">
        <v>192</v>
      </c>
      <c r="D303" t="s">
        <v>30</v>
      </c>
      <c r="E303" t="s">
        <v>1719</v>
      </c>
      <c r="F303" t="s">
        <v>1713</v>
      </c>
      <c r="G303">
        <v>0.88649</v>
      </c>
      <c r="H303">
        <v>0.88683999999999996</v>
      </c>
      <c r="J303">
        <v>4</v>
      </c>
      <c r="L303">
        <v>-4</v>
      </c>
      <c r="M303" t="s">
        <v>13</v>
      </c>
      <c r="V303" s="4">
        <f t="shared" ca="1" si="61"/>
        <v>0</v>
      </c>
      <c r="W303" s="4">
        <f t="shared" ca="1" si="62"/>
        <v>0</v>
      </c>
      <c r="X303" s="4">
        <f t="shared" ca="1" si="63"/>
        <v>0</v>
      </c>
      <c r="Y303" s="4">
        <f t="shared" ca="1" si="58"/>
        <v>0</v>
      </c>
      <c r="Z303" s="4">
        <f t="shared" ca="1" si="59"/>
        <v>0</v>
      </c>
      <c r="AA303" s="4">
        <f t="shared" ca="1" si="60"/>
        <v>0</v>
      </c>
      <c r="AB303">
        <f t="shared" ca="1" si="64"/>
        <v>0</v>
      </c>
      <c r="AC303">
        <f t="shared" ca="1" si="65"/>
        <v>0</v>
      </c>
      <c r="AD303">
        <f t="shared" ca="1" si="66"/>
        <v>0</v>
      </c>
    </row>
    <row r="304" spans="1:30" x14ac:dyDescent="0.2">
      <c r="A304" t="s">
        <v>14</v>
      </c>
      <c r="B304" t="s">
        <v>1720</v>
      </c>
      <c r="C304" t="s">
        <v>171</v>
      </c>
      <c r="D304" t="s">
        <v>30</v>
      </c>
      <c r="E304" t="s">
        <v>1721</v>
      </c>
      <c r="F304" t="s">
        <v>1722</v>
      </c>
      <c r="G304">
        <v>0.88656000000000001</v>
      </c>
      <c r="H304">
        <v>0.88629000000000002</v>
      </c>
      <c r="J304">
        <v>1</v>
      </c>
      <c r="L304">
        <v>0.87</v>
      </c>
      <c r="M304" t="s">
        <v>13</v>
      </c>
      <c r="V304" s="4">
        <f t="shared" ca="1" si="61"/>
        <v>0</v>
      </c>
      <c r="W304" s="4">
        <f t="shared" ca="1" si="62"/>
        <v>0</v>
      </c>
      <c r="X304" s="4">
        <f t="shared" ca="1" si="63"/>
        <v>0</v>
      </c>
      <c r="Y304" s="4">
        <f t="shared" ca="1" si="58"/>
        <v>0</v>
      </c>
      <c r="Z304" s="4">
        <f t="shared" ca="1" si="59"/>
        <v>0</v>
      </c>
      <c r="AA304" s="4">
        <f t="shared" ca="1" si="60"/>
        <v>0</v>
      </c>
      <c r="AB304">
        <f t="shared" ca="1" si="64"/>
        <v>0</v>
      </c>
      <c r="AC304">
        <f t="shared" ca="1" si="65"/>
        <v>0</v>
      </c>
      <c r="AD304">
        <f t="shared" ca="1" si="66"/>
        <v>0</v>
      </c>
    </row>
    <row r="305" spans="1:30" x14ac:dyDescent="0.2">
      <c r="A305" t="s">
        <v>14</v>
      </c>
      <c r="B305" t="s">
        <v>1723</v>
      </c>
      <c r="C305" t="s">
        <v>177</v>
      </c>
      <c r="D305" t="s">
        <v>30</v>
      </c>
      <c r="E305" t="s">
        <v>1724</v>
      </c>
      <c r="F305" t="s">
        <v>1722</v>
      </c>
      <c r="G305">
        <v>0.88688</v>
      </c>
      <c r="H305">
        <v>0.88629000000000002</v>
      </c>
      <c r="J305">
        <v>2</v>
      </c>
      <c r="L305">
        <v>1.74</v>
      </c>
      <c r="M305" t="s">
        <v>13</v>
      </c>
      <c r="V305" s="4">
        <f t="shared" ca="1" si="61"/>
        <v>0</v>
      </c>
      <c r="W305" s="4">
        <f t="shared" ca="1" si="62"/>
        <v>0</v>
      </c>
      <c r="X305" s="4">
        <f t="shared" ca="1" si="63"/>
        <v>0</v>
      </c>
      <c r="Y305" s="4">
        <f t="shared" ca="1" si="58"/>
        <v>0</v>
      </c>
      <c r="Z305" s="4">
        <f t="shared" ca="1" si="59"/>
        <v>0</v>
      </c>
      <c r="AA305" s="4">
        <f t="shared" ca="1" si="60"/>
        <v>0</v>
      </c>
      <c r="AB305">
        <f t="shared" ca="1" si="64"/>
        <v>0</v>
      </c>
      <c r="AC305">
        <f t="shared" ca="1" si="65"/>
        <v>0</v>
      </c>
      <c r="AD305">
        <f t="shared" ca="1" si="66"/>
        <v>0</v>
      </c>
    </row>
    <row r="306" spans="1:30" x14ac:dyDescent="0.2">
      <c r="A306" t="s">
        <v>14</v>
      </c>
      <c r="B306" t="s">
        <v>1725</v>
      </c>
      <c r="C306" t="s">
        <v>31</v>
      </c>
      <c r="D306" t="s">
        <v>30</v>
      </c>
      <c r="E306" t="s">
        <v>1726</v>
      </c>
      <c r="F306" t="s">
        <v>1727</v>
      </c>
      <c r="G306">
        <v>0.88670000000000004</v>
      </c>
      <c r="H306">
        <v>0.88656999999999997</v>
      </c>
      <c r="J306">
        <v>1</v>
      </c>
      <c r="L306">
        <v>0.88</v>
      </c>
      <c r="M306" t="s">
        <v>13</v>
      </c>
      <c r="V306" s="4">
        <f t="shared" ca="1" si="61"/>
        <v>0</v>
      </c>
      <c r="W306" s="4">
        <f t="shared" ca="1" si="62"/>
        <v>0</v>
      </c>
      <c r="X306" s="4">
        <f t="shared" ca="1" si="63"/>
        <v>0</v>
      </c>
      <c r="Y306" s="4">
        <f t="shared" ca="1" si="58"/>
        <v>0</v>
      </c>
      <c r="Z306" s="4">
        <f t="shared" ca="1" si="59"/>
        <v>0</v>
      </c>
      <c r="AA306" s="4">
        <f t="shared" ca="1" si="60"/>
        <v>0</v>
      </c>
      <c r="AB306">
        <f t="shared" ca="1" si="64"/>
        <v>0</v>
      </c>
      <c r="AC306">
        <f t="shared" ca="1" si="65"/>
        <v>0</v>
      </c>
      <c r="AD306">
        <f t="shared" ca="1" si="66"/>
        <v>0</v>
      </c>
    </row>
    <row r="307" spans="1:30" x14ac:dyDescent="0.2">
      <c r="A307" t="s">
        <v>14</v>
      </c>
      <c r="B307" t="s">
        <v>1728</v>
      </c>
      <c r="C307" t="s">
        <v>31</v>
      </c>
      <c r="D307" t="s">
        <v>30</v>
      </c>
      <c r="E307" t="s">
        <v>1729</v>
      </c>
      <c r="F307" t="s">
        <v>1730</v>
      </c>
      <c r="G307">
        <v>0.88736999999999999</v>
      </c>
      <c r="H307">
        <v>0.88666</v>
      </c>
      <c r="J307">
        <v>1</v>
      </c>
      <c r="L307">
        <v>0.88</v>
      </c>
      <c r="M307" t="s">
        <v>13</v>
      </c>
      <c r="V307" s="4">
        <f t="shared" ca="1" si="61"/>
        <v>0</v>
      </c>
      <c r="W307" s="4">
        <f t="shared" ca="1" si="62"/>
        <v>0</v>
      </c>
      <c r="X307" s="4">
        <f t="shared" ca="1" si="63"/>
        <v>0</v>
      </c>
      <c r="Y307" s="4">
        <f t="shared" ca="1" si="58"/>
        <v>0</v>
      </c>
      <c r="Z307" s="4">
        <f t="shared" ca="1" si="59"/>
        <v>0</v>
      </c>
      <c r="AA307" s="4">
        <f t="shared" ca="1" si="60"/>
        <v>0</v>
      </c>
      <c r="AB307">
        <f t="shared" ca="1" si="64"/>
        <v>0</v>
      </c>
      <c r="AC307">
        <f t="shared" ca="1" si="65"/>
        <v>0</v>
      </c>
      <c r="AD307">
        <f t="shared" ca="1" si="66"/>
        <v>0</v>
      </c>
    </row>
    <row r="308" spans="1:30" x14ac:dyDescent="0.2">
      <c r="A308" t="s">
        <v>14</v>
      </c>
      <c r="B308" t="s">
        <v>1731</v>
      </c>
      <c r="C308" t="s">
        <v>176</v>
      </c>
      <c r="D308" t="s">
        <v>30</v>
      </c>
      <c r="E308" t="s">
        <v>1732</v>
      </c>
      <c r="F308" t="s">
        <v>1733</v>
      </c>
      <c r="G308">
        <v>0.88744999999999996</v>
      </c>
      <c r="H308">
        <v>0.88737999999999995</v>
      </c>
      <c r="J308">
        <v>4</v>
      </c>
      <c r="L308">
        <v>3.52</v>
      </c>
      <c r="M308" t="s">
        <v>13</v>
      </c>
      <c r="V308" s="4">
        <f t="shared" ca="1" si="61"/>
        <v>0</v>
      </c>
      <c r="W308" s="4">
        <f t="shared" ca="1" si="62"/>
        <v>0</v>
      </c>
      <c r="X308" s="4">
        <f t="shared" ca="1" si="63"/>
        <v>0</v>
      </c>
      <c r="Y308" s="4">
        <f t="shared" ca="1" si="58"/>
        <v>0</v>
      </c>
      <c r="Z308" s="4">
        <f t="shared" ca="1" si="59"/>
        <v>0</v>
      </c>
      <c r="AA308" s="4">
        <f t="shared" ca="1" si="60"/>
        <v>0</v>
      </c>
      <c r="AB308">
        <f t="shared" ca="1" si="64"/>
        <v>0</v>
      </c>
      <c r="AC308">
        <f t="shared" ca="1" si="65"/>
        <v>0</v>
      </c>
      <c r="AD308">
        <f t="shared" ca="1" si="66"/>
        <v>0</v>
      </c>
    </row>
    <row r="309" spans="1:30" x14ac:dyDescent="0.2">
      <c r="A309" t="s">
        <v>14</v>
      </c>
      <c r="B309" t="s">
        <v>1734</v>
      </c>
      <c r="C309" t="s">
        <v>31</v>
      </c>
      <c r="D309" t="s">
        <v>30</v>
      </c>
      <c r="E309" t="s">
        <v>1735</v>
      </c>
      <c r="F309" t="s">
        <v>1733</v>
      </c>
      <c r="G309">
        <v>0.88714999999999999</v>
      </c>
      <c r="H309">
        <v>0.88737999999999995</v>
      </c>
      <c r="J309">
        <v>1</v>
      </c>
      <c r="L309">
        <v>-1</v>
      </c>
      <c r="M309" t="s">
        <v>13</v>
      </c>
      <c r="V309" s="4">
        <f t="shared" ca="1" si="61"/>
        <v>0</v>
      </c>
      <c r="W309" s="4">
        <f t="shared" ca="1" si="62"/>
        <v>0</v>
      </c>
      <c r="X309" s="4">
        <f t="shared" ca="1" si="63"/>
        <v>0</v>
      </c>
      <c r="Y309" s="4">
        <f t="shared" ca="1" si="58"/>
        <v>0</v>
      </c>
      <c r="Z309" s="4">
        <f t="shared" ca="1" si="59"/>
        <v>0</v>
      </c>
      <c r="AA309" s="4">
        <f t="shared" ca="1" si="60"/>
        <v>0</v>
      </c>
      <c r="AB309">
        <f t="shared" ca="1" si="64"/>
        <v>0</v>
      </c>
      <c r="AC309">
        <f t="shared" ca="1" si="65"/>
        <v>0</v>
      </c>
      <c r="AD309">
        <f t="shared" ca="1" si="66"/>
        <v>0</v>
      </c>
    </row>
    <row r="310" spans="1:30" x14ac:dyDescent="0.2">
      <c r="A310" t="s">
        <v>14</v>
      </c>
      <c r="B310" t="s">
        <v>1736</v>
      </c>
      <c r="C310" t="s">
        <v>1585</v>
      </c>
      <c r="D310" t="s">
        <v>30</v>
      </c>
      <c r="E310" t="s">
        <v>1737</v>
      </c>
      <c r="F310" t="s">
        <v>1733</v>
      </c>
      <c r="G310">
        <v>0.88759999999999994</v>
      </c>
      <c r="H310">
        <v>0.88737999999999995</v>
      </c>
      <c r="J310">
        <v>8</v>
      </c>
      <c r="L310">
        <v>7.04</v>
      </c>
      <c r="M310" t="s">
        <v>13</v>
      </c>
      <c r="V310" s="4">
        <f t="shared" ca="1" si="61"/>
        <v>0</v>
      </c>
      <c r="W310" s="4">
        <f t="shared" ca="1" si="62"/>
        <v>0</v>
      </c>
      <c r="X310" s="4">
        <f t="shared" ca="1" si="63"/>
        <v>0</v>
      </c>
      <c r="Y310" s="4">
        <f t="shared" ca="1" si="58"/>
        <v>0</v>
      </c>
      <c r="Z310" s="4">
        <f t="shared" ca="1" si="59"/>
        <v>0</v>
      </c>
      <c r="AA310" s="4">
        <f t="shared" ca="1" si="60"/>
        <v>0</v>
      </c>
      <c r="AB310">
        <f t="shared" ca="1" si="64"/>
        <v>0</v>
      </c>
      <c r="AC310">
        <f t="shared" ca="1" si="65"/>
        <v>0</v>
      </c>
      <c r="AD310">
        <f t="shared" ca="1" si="66"/>
        <v>0</v>
      </c>
    </row>
    <row r="311" spans="1:30" x14ac:dyDescent="0.2">
      <c r="A311" t="s">
        <v>14</v>
      </c>
      <c r="B311" t="s">
        <v>1738</v>
      </c>
      <c r="C311" t="s">
        <v>180</v>
      </c>
      <c r="D311" t="s">
        <v>30</v>
      </c>
      <c r="E311" t="s">
        <v>1739</v>
      </c>
      <c r="F311" t="s">
        <v>1733</v>
      </c>
      <c r="G311">
        <v>0.88729999999999998</v>
      </c>
      <c r="H311">
        <v>0.88737999999999995</v>
      </c>
      <c r="J311">
        <v>2</v>
      </c>
      <c r="L311">
        <v>-2</v>
      </c>
      <c r="M311" t="s">
        <v>13</v>
      </c>
      <c r="V311" s="4">
        <f t="shared" ca="1" si="61"/>
        <v>0</v>
      </c>
      <c r="W311" s="4">
        <f t="shared" ca="1" si="62"/>
        <v>0</v>
      </c>
      <c r="X311" s="4">
        <f t="shared" ca="1" si="63"/>
        <v>0</v>
      </c>
      <c r="Y311" s="4">
        <f t="shared" ca="1" si="58"/>
        <v>0</v>
      </c>
      <c r="Z311" s="4">
        <f t="shared" ca="1" si="59"/>
        <v>0</v>
      </c>
      <c r="AA311" s="4">
        <f t="shared" ca="1" si="60"/>
        <v>0</v>
      </c>
      <c r="AB311">
        <f t="shared" ca="1" si="64"/>
        <v>0</v>
      </c>
      <c r="AC311">
        <f t="shared" ca="1" si="65"/>
        <v>0</v>
      </c>
      <c r="AD311">
        <f t="shared" ca="1" si="66"/>
        <v>0</v>
      </c>
    </row>
    <row r="312" spans="1:30" x14ac:dyDescent="0.2">
      <c r="A312" t="s">
        <v>14</v>
      </c>
      <c r="B312" t="s">
        <v>1740</v>
      </c>
      <c r="C312" t="s">
        <v>31</v>
      </c>
      <c r="D312" t="s">
        <v>30</v>
      </c>
      <c r="E312" t="s">
        <v>1741</v>
      </c>
      <c r="F312" t="s">
        <v>1742</v>
      </c>
      <c r="G312">
        <v>0.88778000000000001</v>
      </c>
      <c r="H312">
        <v>0.88719999999999999</v>
      </c>
      <c r="J312">
        <v>1</v>
      </c>
      <c r="L312">
        <v>0.88</v>
      </c>
      <c r="M312" t="s">
        <v>13</v>
      </c>
      <c r="V312" s="4">
        <f t="shared" ca="1" si="61"/>
        <v>0</v>
      </c>
      <c r="W312" s="4">
        <f t="shared" ca="1" si="62"/>
        <v>0</v>
      </c>
      <c r="X312" s="4">
        <f t="shared" ca="1" si="63"/>
        <v>0</v>
      </c>
      <c r="Y312" s="4">
        <f t="shared" ca="1" si="58"/>
        <v>0</v>
      </c>
      <c r="Z312" s="4">
        <f t="shared" ca="1" si="59"/>
        <v>0</v>
      </c>
      <c r="AA312" s="4">
        <f t="shared" ca="1" si="60"/>
        <v>0</v>
      </c>
      <c r="AB312">
        <f t="shared" ca="1" si="64"/>
        <v>0</v>
      </c>
      <c r="AC312">
        <f t="shared" ca="1" si="65"/>
        <v>0</v>
      </c>
      <c r="AD312">
        <f t="shared" ca="1" si="66"/>
        <v>0</v>
      </c>
    </row>
    <row r="313" spans="1:30" x14ac:dyDescent="0.2">
      <c r="A313" t="s">
        <v>11</v>
      </c>
      <c r="B313" t="s">
        <v>1743</v>
      </c>
      <c r="C313" t="s">
        <v>31</v>
      </c>
      <c r="D313" t="s">
        <v>30</v>
      </c>
      <c r="E313" t="s">
        <v>1744</v>
      </c>
      <c r="F313" t="s">
        <v>1745</v>
      </c>
      <c r="G313">
        <v>0.88805000000000001</v>
      </c>
      <c r="H313">
        <v>0.88776999999999995</v>
      </c>
      <c r="J313">
        <v>1</v>
      </c>
      <c r="L313">
        <v>-1</v>
      </c>
      <c r="M313" t="s">
        <v>13</v>
      </c>
      <c r="V313" s="4">
        <f t="shared" ca="1" si="61"/>
        <v>0</v>
      </c>
      <c r="W313" s="4">
        <f t="shared" ca="1" si="62"/>
        <v>0</v>
      </c>
      <c r="X313" s="4">
        <f t="shared" ca="1" si="63"/>
        <v>0</v>
      </c>
      <c r="Y313" s="4">
        <f t="shared" ca="1" si="58"/>
        <v>0</v>
      </c>
      <c r="Z313" s="4">
        <f t="shared" ca="1" si="59"/>
        <v>0</v>
      </c>
      <c r="AA313" s="4">
        <f t="shared" ca="1" si="60"/>
        <v>0</v>
      </c>
      <c r="AB313">
        <f t="shared" ca="1" si="64"/>
        <v>0</v>
      </c>
      <c r="AC313">
        <f t="shared" ca="1" si="65"/>
        <v>0</v>
      </c>
      <c r="AD313">
        <f t="shared" ca="1" si="66"/>
        <v>0</v>
      </c>
    </row>
    <row r="314" spans="1:30" x14ac:dyDescent="0.2">
      <c r="A314" t="s">
        <v>11</v>
      </c>
      <c r="B314" t="s">
        <v>1746</v>
      </c>
      <c r="C314" t="s">
        <v>163</v>
      </c>
      <c r="D314" t="s">
        <v>30</v>
      </c>
      <c r="E314" t="s">
        <v>1747</v>
      </c>
      <c r="F314" t="s">
        <v>1745</v>
      </c>
      <c r="G314">
        <v>0.88785000000000003</v>
      </c>
      <c r="H314">
        <v>0.88776999999999995</v>
      </c>
      <c r="J314">
        <v>2</v>
      </c>
      <c r="L314">
        <v>-2</v>
      </c>
      <c r="M314" t="s">
        <v>13</v>
      </c>
      <c r="V314" s="4">
        <f t="shared" ca="1" si="61"/>
        <v>0</v>
      </c>
      <c r="W314" s="4">
        <f t="shared" ca="1" si="62"/>
        <v>0</v>
      </c>
      <c r="X314" s="4">
        <f t="shared" ca="1" si="63"/>
        <v>0</v>
      </c>
      <c r="Y314" s="4">
        <f t="shared" ca="1" si="58"/>
        <v>0</v>
      </c>
      <c r="Z314" s="4">
        <f t="shared" ca="1" si="59"/>
        <v>0</v>
      </c>
      <c r="AA314" s="4">
        <f t="shared" ca="1" si="60"/>
        <v>0</v>
      </c>
      <c r="AB314">
        <f t="shared" ca="1" si="64"/>
        <v>0</v>
      </c>
      <c r="AC314">
        <f t="shared" ca="1" si="65"/>
        <v>0</v>
      </c>
      <c r="AD314">
        <f t="shared" ca="1" si="66"/>
        <v>0</v>
      </c>
    </row>
    <row r="315" spans="1:30" x14ac:dyDescent="0.2">
      <c r="A315" t="s">
        <v>11</v>
      </c>
      <c r="B315" t="s">
        <v>1748</v>
      </c>
      <c r="C315" t="s">
        <v>179</v>
      </c>
      <c r="D315" t="s">
        <v>30</v>
      </c>
      <c r="E315" t="s">
        <v>1749</v>
      </c>
      <c r="F315" t="s">
        <v>1750</v>
      </c>
      <c r="G315">
        <v>0.88732</v>
      </c>
      <c r="H315">
        <v>0.88800000000000001</v>
      </c>
      <c r="J315">
        <v>2</v>
      </c>
      <c r="L315">
        <v>1.76</v>
      </c>
      <c r="M315" t="s">
        <v>13</v>
      </c>
      <c r="V315" s="4">
        <f t="shared" ca="1" si="61"/>
        <v>0</v>
      </c>
      <c r="W315" s="4">
        <f t="shared" ca="1" si="62"/>
        <v>0</v>
      </c>
      <c r="X315" s="4">
        <f t="shared" ca="1" si="63"/>
        <v>0</v>
      </c>
      <c r="Y315" s="4">
        <f t="shared" ca="1" si="58"/>
        <v>0</v>
      </c>
      <c r="Z315" s="4">
        <f t="shared" ca="1" si="59"/>
        <v>0</v>
      </c>
      <c r="AA315" s="4">
        <f t="shared" ca="1" si="60"/>
        <v>0</v>
      </c>
      <c r="AB315">
        <f t="shared" ca="1" si="64"/>
        <v>0</v>
      </c>
      <c r="AC315">
        <f t="shared" ca="1" si="65"/>
        <v>0</v>
      </c>
      <c r="AD315">
        <f t="shared" ca="1" si="66"/>
        <v>0</v>
      </c>
    </row>
    <row r="316" spans="1:30" x14ac:dyDescent="0.2">
      <c r="A316" t="s">
        <v>11</v>
      </c>
      <c r="B316" t="s">
        <v>1751</v>
      </c>
      <c r="C316" t="s">
        <v>31</v>
      </c>
      <c r="D316" t="s">
        <v>30</v>
      </c>
      <c r="E316" t="s">
        <v>1752</v>
      </c>
      <c r="F316" t="s">
        <v>1750</v>
      </c>
      <c r="G316">
        <v>0.88761999999999996</v>
      </c>
      <c r="H316">
        <v>0.88800000000000001</v>
      </c>
      <c r="J316">
        <v>1</v>
      </c>
      <c r="L316">
        <v>0.92</v>
      </c>
      <c r="M316" t="s">
        <v>13</v>
      </c>
      <c r="V316" s="4">
        <f t="shared" ca="1" si="61"/>
        <v>0</v>
      </c>
      <c r="W316" s="4">
        <f t="shared" ca="1" si="62"/>
        <v>0</v>
      </c>
      <c r="X316" s="4">
        <f t="shared" ca="1" si="63"/>
        <v>0</v>
      </c>
      <c r="Y316" s="4">
        <f t="shared" ca="1" si="58"/>
        <v>0</v>
      </c>
      <c r="Z316" s="4">
        <f t="shared" ca="1" si="59"/>
        <v>0</v>
      </c>
      <c r="AA316" s="4">
        <f t="shared" ca="1" si="60"/>
        <v>0</v>
      </c>
      <c r="AB316">
        <f t="shared" ca="1" si="64"/>
        <v>0</v>
      </c>
      <c r="AC316">
        <f t="shared" ca="1" si="65"/>
        <v>0</v>
      </c>
      <c r="AD316">
        <f t="shared" ca="1" si="66"/>
        <v>0</v>
      </c>
    </row>
    <row r="317" spans="1:30" x14ac:dyDescent="0.2">
      <c r="A317" t="s">
        <v>14</v>
      </c>
      <c r="B317" t="s">
        <v>1753</v>
      </c>
      <c r="C317" t="s">
        <v>32</v>
      </c>
      <c r="D317" t="s">
        <v>30</v>
      </c>
      <c r="E317" t="s">
        <v>1754</v>
      </c>
      <c r="F317" t="s">
        <v>1755</v>
      </c>
      <c r="G317">
        <v>0.88729999999999998</v>
      </c>
      <c r="H317">
        <v>0.88761999999999996</v>
      </c>
      <c r="J317">
        <v>1</v>
      </c>
      <c r="L317">
        <v>-1</v>
      </c>
      <c r="M317" t="s">
        <v>13</v>
      </c>
      <c r="V317" s="4">
        <f t="shared" ca="1" si="61"/>
        <v>0</v>
      </c>
      <c r="W317" s="4">
        <f t="shared" ca="1" si="62"/>
        <v>0</v>
      </c>
      <c r="X317" s="4">
        <f t="shared" ca="1" si="63"/>
        <v>0</v>
      </c>
      <c r="Y317" s="4">
        <f t="shared" ca="1" si="58"/>
        <v>0</v>
      </c>
      <c r="Z317" s="4">
        <f t="shared" ca="1" si="59"/>
        <v>0</v>
      </c>
      <c r="AA317" s="4">
        <f t="shared" ca="1" si="60"/>
        <v>0</v>
      </c>
      <c r="AB317">
        <f t="shared" ca="1" si="64"/>
        <v>0</v>
      </c>
      <c r="AC317">
        <f t="shared" ca="1" si="65"/>
        <v>0</v>
      </c>
      <c r="AD317">
        <f t="shared" ca="1" si="66"/>
        <v>0</v>
      </c>
    </row>
    <row r="318" spans="1:30" x14ac:dyDescent="0.2">
      <c r="A318" t="s">
        <v>14</v>
      </c>
      <c r="B318" t="s">
        <v>1756</v>
      </c>
      <c r="C318" t="s">
        <v>189</v>
      </c>
      <c r="D318" t="s">
        <v>30</v>
      </c>
      <c r="E318" t="s">
        <v>1757</v>
      </c>
      <c r="F318" t="s">
        <v>1755</v>
      </c>
      <c r="G318">
        <v>0.88746999999999998</v>
      </c>
      <c r="H318">
        <v>0.88761999999999996</v>
      </c>
      <c r="J318">
        <v>2</v>
      </c>
      <c r="L318">
        <v>-2</v>
      </c>
      <c r="M318" t="s">
        <v>13</v>
      </c>
      <c r="V318" s="4">
        <f t="shared" ca="1" si="61"/>
        <v>0</v>
      </c>
      <c r="W318" s="4">
        <f t="shared" ca="1" si="62"/>
        <v>0</v>
      </c>
      <c r="X318" s="4">
        <f t="shared" ca="1" si="63"/>
        <v>0</v>
      </c>
      <c r="Y318" s="4">
        <f t="shared" ca="1" si="58"/>
        <v>0</v>
      </c>
      <c r="Z318" s="4">
        <f t="shared" ca="1" si="59"/>
        <v>0</v>
      </c>
      <c r="AA318" s="4">
        <f t="shared" ca="1" si="60"/>
        <v>0</v>
      </c>
      <c r="AB318">
        <f t="shared" ca="1" si="64"/>
        <v>0</v>
      </c>
      <c r="AC318">
        <f t="shared" ca="1" si="65"/>
        <v>0</v>
      </c>
      <c r="AD318">
        <f t="shared" ca="1" si="66"/>
        <v>0</v>
      </c>
    </row>
    <row r="319" spans="1:30" x14ac:dyDescent="0.2">
      <c r="A319" t="s">
        <v>14</v>
      </c>
      <c r="B319" t="s">
        <v>1758</v>
      </c>
      <c r="C319" t="s">
        <v>195</v>
      </c>
      <c r="D319" t="s">
        <v>30</v>
      </c>
      <c r="E319" t="s">
        <v>1759</v>
      </c>
      <c r="F319" t="s">
        <v>1755</v>
      </c>
      <c r="G319">
        <v>0.88778000000000001</v>
      </c>
      <c r="H319">
        <v>0.88761999999999996</v>
      </c>
      <c r="J319">
        <v>8</v>
      </c>
      <c r="L319">
        <v>7.36</v>
      </c>
      <c r="M319" t="s">
        <v>13</v>
      </c>
      <c r="V319" s="4">
        <f t="shared" ca="1" si="61"/>
        <v>0</v>
      </c>
      <c r="W319" s="4">
        <f t="shared" ca="1" si="62"/>
        <v>0</v>
      </c>
      <c r="X319" s="4">
        <f t="shared" ca="1" si="63"/>
        <v>0</v>
      </c>
      <c r="Y319" s="4">
        <f t="shared" ca="1" si="58"/>
        <v>0</v>
      </c>
      <c r="Z319" s="4">
        <f t="shared" ca="1" si="59"/>
        <v>0</v>
      </c>
      <c r="AA319" s="4">
        <f t="shared" ca="1" si="60"/>
        <v>0</v>
      </c>
      <c r="AB319">
        <f t="shared" ca="1" si="64"/>
        <v>0</v>
      </c>
      <c r="AC319">
        <f t="shared" ca="1" si="65"/>
        <v>0</v>
      </c>
      <c r="AD319">
        <f t="shared" ca="1" si="66"/>
        <v>0</v>
      </c>
    </row>
    <row r="320" spans="1:30" x14ac:dyDescent="0.2">
      <c r="A320" t="s">
        <v>14</v>
      </c>
      <c r="B320" t="s">
        <v>1760</v>
      </c>
      <c r="C320" t="s">
        <v>1604</v>
      </c>
      <c r="D320" t="s">
        <v>30</v>
      </c>
      <c r="E320" t="s">
        <v>1761</v>
      </c>
      <c r="F320" t="s">
        <v>1755</v>
      </c>
      <c r="G320">
        <v>0.88763000000000003</v>
      </c>
      <c r="H320">
        <v>0.88761999999999996</v>
      </c>
      <c r="J320">
        <v>4</v>
      </c>
      <c r="L320">
        <v>3.68</v>
      </c>
      <c r="M320" t="s">
        <v>13</v>
      </c>
      <c r="V320" s="4">
        <f t="shared" ca="1" si="61"/>
        <v>0</v>
      </c>
      <c r="W320" s="4">
        <f t="shared" ca="1" si="62"/>
        <v>0</v>
      </c>
      <c r="X320" s="4">
        <f t="shared" ca="1" si="63"/>
        <v>0</v>
      </c>
      <c r="Y320" s="4">
        <f t="shared" ca="1" si="58"/>
        <v>0</v>
      </c>
      <c r="Z320" s="4">
        <f t="shared" ca="1" si="59"/>
        <v>0</v>
      </c>
      <c r="AA320" s="4">
        <f t="shared" ca="1" si="60"/>
        <v>0</v>
      </c>
      <c r="AB320">
        <f t="shared" ca="1" si="64"/>
        <v>0</v>
      </c>
      <c r="AC320">
        <f t="shared" ca="1" si="65"/>
        <v>0</v>
      </c>
      <c r="AD320">
        <f t="shared" ca="1" si="66"/>
        <v>0</v>
      </c>
    </row>
    <row r="321" spans="1:30" x14ac:dyDescent="0.2">
      <c r="A321" t="s">
        <v>14</v>
      </c>
      <c r="B321" t="s">
        <v>1762</v>
      </c>
      <c r="C321" t="s">
        <v>31</v>
      </c>
      <c r="D321" t="s">
        <v>30</v>
      </c>
      <c r="E321" t="s">
        <v>1763</v>
      </c>
      <c r="F321" t="s">
        <v>1764</v>
      </c>
      <c r="G321">
        <v>0.88771999999999995</v>
      </c>
      <c r="H321">
        <v>0.88732999999999995</v>
      </c>
      <c r="J321">
        <v>1</v>
      </c>
      <c r="L321">
        <v>0.92</v>
      </c>
      <c r="M321" t="s">
        <v>13</v>
      </c>
      <c r="V321" s="4">
        <f t="shared" ca="1" si="61"/>
        <v>0</v>
      </c>
      <c r="W321" s="4">
        <f t="shared" ca="1" si="62"/>
        <v>0</v>
      </c>
      <c r="X321" s="4">
        <f t="shared" ca="1" si="63"/>
        <v>0</v>
      </c>
      <c r="Y321" s="4">
        <f t="shared" ca="1" si="58"/>
        <v>0</v>
      </c>
      <c r="Z321" s="4">
        <f t="shared" ca="1" si="59"/>
        <v>0</v>
      </c>
      <c r="AA321" s="4">
        <f t="shared" ca="1" si="60"/>
        <v>0</v>
      </c>
      <c r="AB321">
        <f t="shared" ca="1" si="64"/>
        <v>0</v>
      </c>
      <c r="AC321">
        <f t="shared" ca="1" si="65"/>
        <v>0</v>
      </c>
      <c r="AD321">
        <f t="shared" ca="1" si="66"/>
        <v>0</v>
      </c>
    </row>
    <row r="322" spans="1:30" x14ac:dyDescent="0.2">
      <c r="A322" t="s">
        <v>14</v>
      </c>
      <c r="B322" t="s">
        <v>1765</v>
      </c>
      <c r="C322" t="s">
        <v>31</v>
      </c>
      <c r="D322" t="s">
        <v>30</v>
      </c>
      <c r="E322" t="s">
        <v>1766</v>
      </c>
      <c r="F322" t="s">
        <v>1767</v>
      </c>
      <c r="G322">
        <v>0.88780999999999999</v>
      </c>
      <c r="H322">
        <v>0.88771</v>
      </c>
      <c r="J322">
        <v>1</v>
      </c>
      <c r="L322">
        <v>0.92</v>
      </c>
      <c r="M322" t="s">
        <v>13</v>
      </c>
      <c r="V322" s="4">
        <f t="shared" ca="1" si="61"/>
        <v>0</v>
      </c>
      <c r="W322" s="4">
        <f t="shared" ca="1" si="62"/>
        <v>0</v>
      </c>
      <c r="X322" s="4">
        <f t="shared" ca="1" si="63"/>
        <v>0</v>
      </c>
      <c r="Y322" s="4">
        <f t="shared" ca="1" si="58"/>
        <v>0</v>
      </c>
      <c r="Z322" s="4">
        <f t="shared" ca="1" si="59"/>
        <v>0</v>
      </c>
      <c r="AA322" s="4">
        <f t="shared" ca="1" si="60"/>
        <v>0</v>
      </c>
      <c r="AB322">
        <f t="shared" ca="1" si="64"/>
        <v>0</v>
      </c>
      <c r="AC322">
        <f t="shared" ca="1" si="65"/>
        <v>0</v>
      </c>
      <c r="AD322">
        <f t="shared" ca="1" si="66"/>
        <v>0</v>
      </c>
    </row>
    <row r="323" spans="1:30" x14ac:dyDescent="0.2">
      <c r="A323" t="s">
        <v>14</v>
      </c>
      <c r="B323" t="s">
        <v>1768</v>
      </c>
      <c r="C323" t="s">
        <v>31</v>
      </c>
      <c r="D323" t="s">
        <v>30</v>
      </c>
      <c r="E323" t="s">
        <v>1769</v>
      </c>
      <c r="F323" t="s">
        <v>1770</v>
      </c>
      <c r="G323">
        <v>0.88849</v>
      </c>
      <c r="H323">
        <v>0.88780999999999999</v>
      </c>
      <c r="J323">
        <v>1</v>
      </c>
      <c r="L323">
        <v>0.8</v>
      </c>
      <c r="M323" t="s">
        <v>13</v>
      </c>
      <c r="V323" s="4">
        <f t="shared" ca="1" si="61"/>
        <v>0</v>
      </c>
      <c r="W323" s="4">
        <f t="shared" ca="1" si="62"/>
        <v>0</v>
      </c>
      <c r="X323" s="4">
        <f t="shared" ca="1" si="63"/>
        <v>0</v>
      </c>
      <c r="Y323" s="4">
        <f t="shared" ref="Y323:Y386" ca="1" si="67">_xlfn.MAXIFS(INDIRECT($Q$10),INDIRECT($Q$5),$U323)</f>
        <v>0</v>
      </c>
      <c r="Z323" s="4">
        <f t="shared" ref="Z323:Z386" ca="1" si="68">_xlfn.MAXIFS(INDIRECT($Q$9),INDIRECT($Q$5),$U323)</f>
        <v>0</v>
      </c>
      <c r="AA323" s="4">
        <f t="shared" ref="AA323:AA386" ca="1" si="69">_xlfn.MINIFS(INDIRECT($Q$9),INDIRECT($Q$5),$U323)</f>
        <v>0</v>
      </c>
      <c r="AB323">
        <f t="shared" ca="1" si="64"/>
        <v>0</v>
      </c>
      <c r="AC323">
        <f t="shared" ca="1" si="65"/>
        <v>0</v>
      </c>
      <c r="AD323">
        <f t="shared" ca="1" si="66"/>
        <v>0</v>
      </c>
    </row>
    <row r="324" spans="1:30" x14ac:dyDescent="0.2">
      <c r="A324" t="s">
        <v>11</v>
      </c>
      <c r="B324" t="s">
        <v>1771</v>
      </c>
      <c r="C324" t="s">
        <v>52</v>
      </c>
      <c r="D324" t="s">
        <v>30</v>
      </c>
      <c r="E324" t="s">
        <v>1772</v>
      </c>
      <c r="F324" t="s">
        <v>1773</v>
      </c>
      <c r="G324">
        <v>0.88856000000000002</v>
      </c>
      <c r="H324">
        <v>0.88846000000000003</v>
      </c>
      <c r="J324">
        <v>2</v>
      </c>
      <c r="L324">
        <v>-2</v>
      </c>
      <c r="M324" t="s">
        <v>13</v>
      </c>
      <c r="V324" s="4">
        <f t="shared" ca="1" si="61"/>
        <v>0</v>
      </c>
      <c r="W324" s="4">
        <f t="shared" ca="1" si="62"/>
        <v>0</v>
      </c>
      <c r="X324" s="4">
        <f t="shared" ca="1" si="63"/>
        <v>0</v>
      </c>
      <c r="Y324" s="4">
        <f t="shared" ca="1" si="67"/>
        <v>0</v>
      </c>
      <c r="Z324" s="4">
        <f t="shared" ca="1" si="68"/>
        <v>0</v>
      </c>
      <c r="AA324" s="4">
        <f t="shared" ca="1" si="69"/>
        <v>0</v>
      </c>
      <c r="AB324">
        <f t="shared" ca="1" si="64"/>
        <v>0</v>
      </c>
      <c r="AC324">
        <f t="shared" ca="1" si="65"/>
        <v>0</v>
      </c>
      <c r="AD324">
        <f t="shared" ca="1" si="66"/>
        <v>0</v>
      </c>
    </row>
    <row r="325" spans="1:30" x14ac:dyDescent="0.2">
      <c r="A325" t="s">
        <v>11</v>
      </c>
      <c r="B325" t="s">
        <v>1774</v>
      </c>
      <c r="C325" t="s">
        <v>31</v>
      </c>
      <c r="D325" t="s">
        <v>30</v>
      </c>
      <c r="E325" t="s">
        <v>1775</v>
      </c>
      <c r="F325" t="s">
        <v>1773</v>
      </c>
      <c r="G325">
        <v>0.88888</v>
      </c>
      <c r="H325">
        <v>0.88846000000000003</v>
      </c>
      <c r="J325">
        <v>1</v>
      </c>
      <c r="L325">
        <v>-1</v>
      </c>
      <c r="M325" t="s">
        <v>13</v>
      </c>
      <c r="V325" s="4">
        <f t="shared" ca="1" si="61"/>
        <v>0</v>
      </c>
      <c r="W325" s="4">
        <f t="shared" ca="1" si="62"/>
        <v>0</v>
      </c>
      <c r="X325" s="4">
        <f t="shared" ca="1" si="63"/>
        <v>0</v>
      </c>
      <c r="Y325" s="4">
        <f t="shared" ca="1" si="67"/>
        <v>0</v>
      </c>
      <c r="Z325" s="4">
        <f t="shared" ca="1" si="68"/>
        <v>0</v>
      </c>
      <c r="AA325" s="4">
        <f t="shared" ca="1" si="69"/>
        <v>0</v>
      </c>
      <c r="AB325">
        <f t="shared" ca="1" si="64"/>
        <v>0</v>
      </c>
      <c r="AC325">
        <f t="shared" ca="1" si="65"/>
        <v>0</v>
      </c>
      <c r="AD325">
        <f t="shared" ca="1" si="66"/>
        <v>0</v>
      </c>
    </row>
    <row r="326" spans="1:30" x14ac:dyDescent="0.2">
      <c r="A326" t="s">
        <v>14</v>
      </c>
      <c r="B326" t="s">
        <v>1776</v>
      </c>
      <c r="C326" t="s">
        <v>1777</v>
      </c>
      <c r="D326" t="s">
        <v>30</v>
      </c>
      <c r="E326" t="s">
        <v>1778</v>
      </c>
      <c r="F326" t="s">
        <v>1779</v>
      </c>
      <c r="G326">
        <v>0.88905999999999996</v>
      </c>
      <c r="H326">
        <v>0.88887000000000005</v>
      </c>
      <c r="J326">
        <v>2</v>
      </c>
      <c r="L326">
        <v>1.8</v>
      </c>
      <c r="M326" t="s">
        <v>13</v>
      </c>
      <c r="V326" s="4">
        <f t="shared" ca="1" si="61"/>
        <v>0</v>
      </c>
      <c r="W326" s="4">
        <f t="shared" ca="1" si="62"/>
        <v>0</v>
      </c>
      <c r="X326" s="4">
        <f t="shared" ca="1" si="63"/>
        <v>0</v>
      </c>
      <c r="Y326" s="4">
        <f t="shared" ca="1" si="67"/>
        <v>0</v>
      </c>
      <c r="Z326" s="4">
        <f t="shared" ca="1" si="68"/>
        <v>0</v>
      </c>
      <c r="AA326" s="4">
        <f t="shared" ca="1" si="69"/>
        <v>0</v>
      </c>
      <c r="AB326">
        <f t="shared" ca="1" si="64"/>
        <v>0</v>
      </c>
      <c r="AC326">
        <f t="shared" ca="1" si="65"/>
        <v>0</v>
      </c>
      <c r="AD326">
        <f t="shared" ca="1" si="66"/>
        <v>0</v>
      </c>
    </row>
    <row r="327" spans="1:30" x14ac:dyDescent="0.2">
      <c r="A327" t="s">
        <v>14</v>
      </c>
      <c r="B327" t="s">
        <v>1780</v>
      </c>
      <c r="C327" t="s">
        <v>31</v>
      </c>
      <c r="D327" t="s">
        <v>30</v>
      </c>
      <c r="E327" t="s">
        <v>1781</v>
      </c>
      <c r="F327" t="s">
        <v>1779</v>
      </c>
      <c r="G327">
        <v>0.88858999999999999</v>
      </c>
      <c r="H327">
        <v>0.88887000000000005</v>
      </c>
      <c r="J327">
        <v>1</v>
      </c>
      <c r="L327">
        <v>-1</v>
      </c>
      <c r="M327" t="s">
        <v>13</v>
      </c>
      <c r="V327" s="4">
        <f t="shared" ca="1" si="61"/>
        <v>0</v>
      </c>
      <c r="W327" s="4">
        <f t="shared" ca="1" si="62"/>
        <v>0</v>
      </c>
      <c r="X327" s="4">
        <f t="shared" ca="1" si="63"/>
        <v>0</v>
      </c>
      <c r="Y327" s="4">
        <f t="shared" ca="1" si="67"/>
        <v>0</v>
      </c>
      <c r="Z327" s="4">
        <f t="shared" ca="1" si="68"/>
        <v>0</v>
      </c>
      <c r="AA327" s="4">
        <f t="shared" ca="1" si="69"/>
        <v>0</v>
      </c>
      <c r="AB327">
        <f t="shared" ca="1" si="64"/>
        <v>0</v>
      </c>
      <c r="AC327">
        <f t="shared" ca="1" si="65"/>
        <v>0</v>
      </c>
      <c r="AD327">
        <f t="shared" ca="1" si="66"/>
        <v>0</v>
      </c>
    </row>
    <row r="328" spans="1:30" x14ac:dyDescent="0.2">
      <c r="A328" t="s">
        <v>14</v>
      </c>
      <c r="B328" t="s">
        <v>1782</v>
      </c>
      <c r="C328" t="s">
        <v>190</v>
      </c>
      <c r="D328" t="s">
        <v>1783</v>
      </c>
      <c r="E328" t="s">
        <v>1784</v>
      </c>
      <c r="F328" t="s">
        <v>1785</v>
      </c>
      <c r="G328">
        <v>178.364</v>
      </c>
      <c r="H328">
        <v>178.21700000000001</v>
      </c>
      <c r="J328">
        <v>4</v>
      </c>
      <c r="L328">
        <v>3.08</v>
      </c>
      <c r="M328" t="s">
        <v>13</v>
      </c>
      <c r="V328" s="4">
        <f t="shared" ca="1" si="61"/>
        <v>0</v>
      </c>
      <c r="W328" s="4">
        <f t="shared" ca="1" si="62"/>
        <v>0</v>
      </c>
      <c r="X328" s="4">
        <f t="shared" ca="1" si="63"/>
        <v>0</v>
      </c>
      <c r="Y328" s="4">
        <f t="shared" ca="1" si="67"/>
        <v>0</v>
      </c>
      <c r="Z328" s="4">
        <f t="shared" ca="1" si="68"/>
        <v>0</v>
      </c>
      <c r="AA328" s="4">
        <f t="shared" ca="1" si="69"/>
        <v>0</v>
      </c>
      <c r="AB328">
        <f t="shared" ca="1" si="64"/>
        <v>0</v>
      </c>
      <c r="AC328">
        <f t="shared" ca="1" si="65"/>
        <v>0</v>
      </c>
      <c r="AD328">
        <f t="shared" ca="1" si="66"/>
        <v>0</v>
      </c>
    </row>
    <row r="329" spans="1:30" x14ac:dyDescent="0.2">
      <c r="A329" t="s">
        <v>14</v>
      </c>
      <c r="B329" t="s">
        <v>1786</v>
      </c>
      <c r="C329" t="s">
        <v>179</v>
      </c>
      <c r="D329" t="s">
        <v>1783</v>
      </c>
      <c r="E329" t="s">
        <v>1787</v>
      </c>
      <c r="F329" t="s">
        <v>1785</v>
      </c>
      <c r="G329">
        <v>178.33699999999999</v>
      </c>
      <c r="H329">
        <v>178.21700000000001</v>
      </c>
      <c r="J329">
        <v>2</v>
      </c>
      <c r="L329">
        <v>1.84</v>
      </c>
      <c r="M329" t="s">
        <v>13</v>
      </c>
      <c r="V329" s="4">
        <f t="shared" ca="1" si="61"/>
        <v>0</v>
      </c>
      <c r="W329" s="4">
        <f t="shared" ca="1" si="62"/>
        <v>0</v>
      </c>
      <c r="X329" s="4">
        <f t="shared" ca="1" si="63"/>
        <v>0</v>
      </c>
      <c r="Y329" s="4">
        <f t="shared" ca="1" si="67"/>
        <v>0</v>
      </c>
      <c r="Z329" s="4">
        <f t="shared" ca="1" si="68"/>
        <v>0</v>
      </c>
      <c r="AA329" s="4">
        <f t="shared" ca="1" si="69"/>
        <v>0</v>
      </c>
      <c r="AB329">
        <f t="shared" ca="1" si="64"/>
        <v>0</v>
      </c>
      <c r="AC329">
        <f t="shared" ca="1" si="65"/>
        <v>0</v>
      </c>
      <c r="AD329">
        <f t="shared" ca="1" si="66"/>
        <v>0</v>
      </c>
    </row>
    <row r="330" spans="1:30" x14ac:dyDescent="0.2">
      <c r="A330" t="s">
        <v>14</v>
      </c>
      <c r="B330" t="s">
        <v>1788</v>
      </c>
      <c r="C330" t="s">
        <v>31</v>
      </c>
      <c r="D330" t="s">
        <v>1783</v>
      </c>
      <c r="E330" t="s">
        <v>1789</v>
      </c>
      <c r="F330" t="s">
        <v>1785</v>
      </c>
      <c r="G330">
        <v>178.31100000000001</v>
      </c>
      <c r="H330">
        <v>178.21700000000001</v>
      </c>
      <c r="J330">
        <v>1</v>
      </c>
      <c r="L330">
        <v>0.92</v>
      </c>
      <c r="M330" t="s">
        <v>13</v>
      </c>
      <c r="V330" s="4">
        <f t="shared" ca="1" si="61"/>
        <v>0</v>
      </c>
      <c r="W330" s="4">
        <f t="shared" ca="1" si="62"/>
        <v>0</v>
      </c>
      <c r="X330" s="4">
        <f t="shared" ca="1" si="63"/>
        <v>0</v>
      </c>
      <c r="Y330" s="4">
        <f t="shared" ca="1" si="67"/>
        <v>0</v>
      </c>
      <c r="Z330" s="4">
        <f t="shared" ca="1" si="68"/>
        <v>0</v>
      </c>
      <c r="AA330" s="4">
        <f t="shared" ca="1" si="69"/>
        <v>0</v>
      </c>
      <c r="AB330">
        <f t="shared" ca="1" si="64"/>
        <v>0</v>
      </c>
      <c r="AC330">
        <f t="shared" ca="1" si="65"/>
        <v>0</v>
      </c>
      <c r="AD330">
        <f t="shared" ca="1" si="66"/>
        <v>0</v>
      </c>
    </row>
    <row r="331" spans="1:30" x14ac:dyDescent="0.2">
      <c r="A331" t="s">
        <v>11</v>
      </c>
      <c r="B331" t="s">
        <v>1790</v>
      </c>
      <c r="C331" t="s">
        <v>31</v>
      </c>
      <c r="D331" t="s">
        <v>1783</v>
      </c>
      <c r="E331" t="s">
        <v>1791</v>
      </c>
      <c r="F331" t="s">
        <v>1792</v>
      </c>
      <c r="G331">
        <v>178.321</v>
      </c>
      <c r="H331">
        <v>178.31200000000001</v>
      </c>
      <c r="J331">
        <v>1</v>
      </c>
      <c r="L331">
        <v>-1</v>
      </c>
      <c r="M331" t="s">
        <v>13</v>
      </c>
      <c r="V331" s="4">
        <f t="shared" ca="1" si="61"/>
        <v>0</v>
      </c>
      <c r="W331" s="4">
        <f t="shared" ca="1" si="62"/>
        <v>0</v>
      </c>
      <c r="X331" s="4">
        <f t="shared" ca="1" si="63"/>
        <v>0</v>
      </c>
      <c r="Y331" s="4">
        <f t="shared" ca="1" si="67"/>
        <v>0</v>
      </c>
      <c r="Z331" s="4">
        <f t="shared" ca="1" si="68"/>
        <v>0</v>
      </c>
      <c r="AA331" s="4">
        <f t="shared" ca="1" si="69"/>
        <v>0</v>
      </c>
      <c r="AB331">
        <f t="shared" ca="1" si="64"/>
        <v>0</v>
      </c>
      <c r="AC331">
        <f t="shared" ca="1" si="65"/>
        <v>0</v>
      </c>
      <c r="AD331">
        <f t="shared" ca="1" si="66"/>
        <v>0</v>
      </c>
    </row>
    <row r="332" spans="1:30" x14ac:dyDescent="0.2">
      <c r="A332" t="s">
        <v>11</v>
      </c>
      <c r="B332" t="s">
        <v>1793</v>
      </c>
      <c r="C332" t="s">
        <v>31</v>
      </c>
      <c r="D332" t="s">
        <v>1783</v>
      </c>
      <c r="E332" t="s">
        <v>1794</v>
      </c>
      <c r="F332" t="s">
        <v>1795</v>
      </c>
      <c r="G332">
        <v>178.24</v>
      </c>
      <c r="H332">
        <v>178.33699999999999</v>
      </c>
      <c r="J332">
        <v>1</v>
      </c>
      <c r="L332">
        <v>0.92</v>
      </c>
      <c r="M332" t="s">
        <v>13</v>
      </c>
      <c r="V332" s="4">
        <f t="shared" ca="1" si="61"/>
        <v>0</v>
      </c>
      <c r="W332" s="4">
        <f t="shared" ca="1" si="62"/>
        <v>0</v>
      </c>
      <c r="X332" s="4">
        <f t="shared" ca="1" si="63"/>
        <v>0</v>
      </c>
      <c r="Y332" s="4">
        <f t="shared" ca="1" si="67"/>
        <v>0</v>
      </c>
      <c r="Z332" s="4">
        <f t="shared" ca="1" si="68"/>
        <v>0</v>
      </c>
      <c r="AA332" s="4">
        <f t="shared" ca="1" si="69"/>
        <v>0</v>
      </c>
      <c r="AB332">
        <f t="shared" ca="1" si="64"/>
        <v>0</v>
      </c>
      <c r="AC332">
        <f t="shared" ca="1" si="65"/>
        <v>0</v>
      </c>
      <c r="AD332">
        <f t="shared" ca="1" si="66"/>
        <v>0</v>
      </c>
    </row>
    <row r="333" spans="1:30" x14ac:dyDescent="0.2">
      <c r="A333" t="s">
        <v>11</v>
      </c>
      <c r="B333" t="s">
        <v>1796</v>
      </c>
      <c r="C333" t="s">
        <v>31</v>
      </c>
      <c r="D333" t="s">
        <v>1783</v>
      </c>
      <c r="E333" t="s">
        <v>1797</v>
      </c>
      <c r="F333" t="s">
        <v>1798</v>
      </c>
      <c r="G333">
        <v>178.15899999999999</v>
      </c>
      <c r="H333">
        <v>178.24100000000001</v>
      </c>
      <c r="J333">
        <v>1</v>
      </c>
      <c r="L333">
        <v>0.92</v>
      </c>
      <c r="M333" t="s">
        <v>13</v>
      </c>
      <c r="V333" s="4">
        <f t="shared" ca="1" si="61"/>
        <v>0</v>
      </c>
      <c r="W333" s="4">
        <f t="shared" ca="1" si="62"/>
        <v>0</v>
      </c>
      <c r="X333" s="4">
        <f t="shared" ca="1" si="63"/>
        <v>0</v>
      </c>
      <c r="Y333" s="4">
        <f t="shared" ca="1" si="67"/>
        <v>0</v>
      </c>
      <c r="Z333" s="4">
        <f t="shared" ca="1" si="68"/>
        <v>0</v>
      </c>
      <c r="AA333" s="4">
        <f t="shared" ca="1" si="69"/>
        <v>0</v>
      </c>
      <c r="AB333">
        <f t="shared" ca="1" si="64"/>
        <v>0</v>
      </c>
      <c r="AC333">
        <f t="shared" ca="1" si="65"/>
        <v>0</v>
      </c>
      <c r="AD333">
        <f t="shared" ca="1" si="66"/>
        <v>0</v>
      </c>
    </row>
    <row r="334" spans="1:30" x14ac:dyDescent="0.2">
      <c r="A334" t="s">
        <v>14</v>
      </c>
      <c r="B334" t="s">
        <v>1799</v>
      </c>
      <c r="C334" t="s">
        <v>171</v>
      </c>
      <c r="D334" t="s">
        <v>1783</v>
      </c>
      <c r="E334" t="s">
        <v>1800</v>
      </c>
      <c r="F334" t="s">
        <v>1801</v>
      </c>
      <c r="G334">
        <v>178.13900000000001</v>
      </c>
      <c r="H334">
        <v>178.154</v>
      </c>
      <c r="J334">
        <v>1</v>
      </c>
      <c r="L334">
        <v>-1</v>
      </c>
      <c r="M334" t="s">
        <v>13</v>
      </c>
      <c r="V334" s="4">
        <f t="shared" ca="1" si="61"/>
        <v>0</v>
      </c>
      <c r="W334" s="4">
        <f t="shared" ca="1" si="62"/>
        <v>0</v>
      </c>
      <c r="X334" s="4">
        <f t="shared" ca="1" si="63"/>
        <v>0</v>
      </c>
      <c r="Y334" s="4">
        <f t="shared" ca="1" si="67"/>
        <v>0</v>
      </c>
      <c r="Z334" s="4">
        <f t="shared" ca="1" si="68"/>
        <v>0</v>
      </c>
      <c r="AA334" s="4">
        <f t="shared" ca="1" si="69"/>
        <v>0</v>
      </c>
      <c r="AB334">
        <f t="shared" ca="1" si="64"/>
        <v>0</v>
      </c>
      <c r="AC334">
        <f t="shared" ca="1" si="65"/>
        <v>0</v>
      </c>
      <c r="AD334">
        <f t="shared" ca="1" si="66"/>
        <v>0</v>
      </c>
    </row>
    <row r="335" spans="1:30" x14ac:dyDescent="0.2">
      <c r="A335" t="s">
        <v>11</v>
      </c>
      <c r="B335" t="s">
        <v>1802</v>
      </c>
      <c r="C335" t="s">
        <v>174</v>
      </c>
      <c r="D335" t="s">
        <v>1783</v>
      </c>
      <c r="E335" t="s">
        <v>1803</v>
      </c>
      <c r="F335" t="s">
        <v>1804</v>
      </c>
      <c r="G335">
        <v>178.14</v>
      </c>
      <c r="H335">
        <v>178.137</v>
      </c>
      <c r="J335">
        <v>2</v>
      </c>
      <c r="L335">
        <v>-2</v>
      </c>
      <c r="M335" t="s">
        <v>13</v>
      </c>
      <c r="V335" s="4">
        <f t="shared" ca="1" si="61"/>
        <v>0</v>
      </c>
      <c r="W335" s="4">
        <f t="shared" ca="1" si="62"/>
        <v>0</v>
      </c>
      <c r="X335" s="4">
        <f t="shared" ca="1" si="63"/>
        <v>0</v>
      </c>
      <c r="Y335" s="4">
        <f t="shared" ca="1" si="67"/>
        <v>0</v>
      </c>
      <c r="Z335" s="4">
        <f t="shared" ca="1" si="68"/>
        <v>0</v>
      </c>
      <c r="AA335" s="4">
        <f t="shared" ca="1" si="69"/>
        <v>0</v>
      </c>
      <c r="AB335">
        <f t="shared" ca="1" si="64"/>
        <v>0</v>
      </c>
      <c r="AC335">
        <f t="shared" ca="1" si="65"/>
        <v>0</v>
      </c>
      <c r="AD335">
        <f t="shared" ca="1" si="66"/>
        <v>0</v>
      </c>
    </row>
    <row r="336" spans="1:30" x14ac:dyDescent="0.2">
      <c r="A336" t="s">
        <v>11</v>
      </c>
      <c r="B336" t="s">
        <v>1805</v>
      </c>
      <c r="C336" t="s">
        <v>31</v>
      </c>
      <c r="D336" t="s">
        <v>1783</v>
      </c>
      <c r="E336" t="s">
        <v>1806</v>
      </c>
      <c r="F336" t="s">
        <v>1804</v>
      </c>
      <c r="G336">
        <v>178.173</v>
      </c>
      <c r="H336">
        <v>178.137</v>
      </c>
      <c r="J336">
        <v>1</v>
      </c>
      <c r="L336">
        <v>-1</v>
      </c>
      <c r="M336" t="s">
        <v>13</v>
      </c>
      <c r="V336" s="4">
        <f t="shared" ca="1" si="61"/>
        <v>0</v>
      </c>
      <c r="W336" s="4">
        <f t="shared" ca="1" si="62"/>
        <v>0</v>
      </c>
      <c r="X336" s="4">
        <f t="shared" ca="1" si="63"/>
        <v>0</v>
      </c>
      <c r="Y336" s="4">
        <f t="shared" ca="1" si="67"/>
        <v>0</v>
      </c>
      <c r="Z336" s="4">
        <f t="shared" ca="1" si="68"/>
        <v>0</v>
      </c>
      <c r="AA336" s="4">
        <f t="shared" ca="1" si="69"/>
        <v>0</v>
      </c>
      <c r="AB336">
        <f t="shared" ca="1" si="64"/>
        <v>0</v>
      </c>
      <c r="AC336">
        <f t="shared" ca="1" si="65"/>
        <v>0</v>
      </c>
      <c r="AD336">
        <f t="shared" ca="1" si="66"/>
        <v>0</v>
      </c>
    </row>
    <row r="337" spans="1:30" x14ac:dyDescent="0.2">
      <c r="A337" t="s">
        <v>14</v>
      </c>
      <c r="B337" t="s">
        <v>1807</v>
      </c>
      <c r="C337" t="s">
        <v>169</v>
      </c>
      <c r="D337" t="s">
        <v>1783</v>
      </c>
      <c r="E337" t="s">
        <v>1808</v>
      </c>
      <c r="F337" t="s">
        <v>1809</v>
      </c>
      <c r="G337">
        <v>178.14099999999999</v>
      </c>
      <c r="H337">
        <v>178.16</v>
      </c>
      <c r="J337">
        <v>2</v>
      </c>
      <c r="L337">
        <v>-2</v>
      </c>
      <c r="M337" t="s">
        <v>13</v>
      </c>
      <c r="V337" s="4">
        <f t="shared" ca="1" si="61"/>
        <v>0</v>
      </c>
      <c r="W337" s="4">
        <f t="shared" ca="1" si="62"/>
        <v>0</v>
      </c>
      <c r="X337" s="4">
        <f t="shared" ca="1" si="63"/>
        <v>0</v>
      </c>
      <c r="Y337" s="4">
        <f t="shared" ca="1" si="67"/>
        <v>0</v>
      </c>
      <c r="Z337" s="4">
        <f t="shared" ca="1" si="68"/>
        <v>0</v>
      </c>
      <c r="AA337" s="4">
        <f t="shared" ca="1" si="69"/>
        <v>0</v>
      </c>
      <c r="AB337">
        <f t="shared" ca="1" si="64"/>
        <v>0</v>
      </c>
      <c r="AC337">
        <f t="shared" ca="1" si="65"/>
        <v>0</v>
      </c>
      <c r="AD337">
        <f t="shared" ca="1" si="66"/>
        <v>0</v>
      </c>
    </row>
    <row r="338" spans="1:30" x14ac:dyDescent="0.2">
      <c r="A338" t="s">
        <v>14</v>
      </c>
      <c r="B338" t="s">
        <v>1810</v>
      </c>
      <c r="C338" t="s">
        <v>164</v>
      </c>
      <c r="D338" t="s">
        <v>1783</v>
      </c>
      <c r="E338" t="s">
        <v>1811</v>
      </c>
      <c r="F338" t="s">
        <v>1809</v>
      </c>
      <c r="G338">
        <v>178.16800000000001</v>
      </c>
      <c r="H338">
        <v>178.16</v>
      </c>
      <c r="J338">
        <v>4</v>
      </c>
      <c r="L338">
        <v>3.68</v>
      </c>
      <c r="M338" t="s">
        <v>13</v>
      </c>
      <c r="V338" s="4">
        <f t="shared" ca="1" si="61"/>
        <v>0</v>
      </c>
      <c r="W338" s="4">
        <f t="shared" ca="1" si="62"/>
        <v>0</v>
      </c>
      <c r="X338" s="4">
        <f t="shared" ca="1" si="63"/>
        <v>0</v>
      </c>
      <c r="Y338" s="4">
        <f t="shared" ca="1" si="67"/>
        <v>0</v>
      </c>
      <c r="Z338" s="4">
        <f t="shared" ca="1" si="68"/>
        <v>0</v>
      </c>
      <c r="AA338" s="4">
        <f t="shared" ca="1" si="69"/>
        <v>0</v>
      </c>
      <c r="AB338">
        <f t="shared" ca="1" si="64"/>
        <v>0</v>
      </c>
      <c r="AC338">
        <f t="shared" ca="1" si="65"/>
        <v>0</v>
      </c>
      <c r="AD338">
        <f t="shared" ca="1" si="66"/>
        <v>0</v>
      </c>
    </row>
    <row r="339" spans="1:30" x14ac:dyDescent="0.2">
      <c r="A339" t="s">
        <v>14</v>
      </c>
      <c r="B339" t="s">
        <v>1812</v>
      </c>
      <c r="C339" t="s">
        <v>175</v>
      </c>
      <c r="D339" t="s">
        <v>1783</v>
      </c>
      <c r="E339" t="s">
        <v>1813</v>
      </c>
      <c r="F339" t="s">
        <v>1809</v>
      </c>
      <c r="G339">
        <v>178.18899999999999</v>
      </c>
      <c r="H339">
        <v>178.16</v>
      </c>
      <c r="J339">
        <v>8</v>
      </c>
      <c r="L339">
        <v>7.36</v>
      </c>
      <c r="M339" t="s">
        <v>13</v>
      </c>
      <c r="V339" s="4">
        <f t="shared" ca="1" si="61"/>
        <v>0</v>
      </c>
      <c r="W339" s="4">
        <f t="shared" ca="1" si="62"/>
        <v>0</v>
      </c>
      <c r="X339" s="4">
        <f t="shared" ca="1" si="63"/>
        <v>0</v>
      </c>
      <c r="Y339" s="4">
        <f t="shared" ca="1" si="67"/>
        <v>0</v>
      </c>
      <c r="Z339" s="4">
        <f t="shared" ca="1" si="68"/>
        <v>0</v>
      </c>
      <c r="AA339" s="4">
        <f t="shared" ca="1" si="69"/>
        <v>0</v>
      </c>
      <c r="AB339">
        <f t="shared" ca="1" si="64"/>
        <v>0</v>
      </c>
      <c r="AC339">
        <f t="shared" ca="1" si="65"/>
        <v>0</v>
      </c>
      <c r="AD339">
        <f t="shared" ca="1" si="66"/>
        <v>0</v>
      </c>
    </row>
    <row r="340" spans="1:30" x14ac:dyDescent="0.2">
      <c r="A340" t="s">
        <v>14</v>
      </c>
      <c r="B340" t="s">
        <v>1814</v>
      </c>
      <c r="C340" t="s">
        <v>31</v>
      </c>
      <c r="D340" t="s">
        <v>1783</v>
      </c>
      <c r="E340" t="s">
        <v>1815</v>
      </c>
      <c r="F340" t="s">
        <v>1809</v>
      </c>
      <c r="G340">
        <v>178.124</v>
      </c>
      <c r="H340">
        <v>178.16</v>
      </c>
      <c r="J340">
        <v>1</v>
      </c>
      <c r="L340">
        <v>-1</v>
      </c>
      <c r="M340" t="s">
        <v>13</v>
      </c>
      <c r="V340" s="4">
        <f t="shared" ca="1" si="61"/>
        <v>0</v>
      </c>
      <c r="W340" s="4">
        <f t="shared" ca="1" si="62"/>
        <v>0</v>
      </c>
      <c r="X340" s="4">
        <f t="shared" ca="1" si="63"/>
        <v>0</v>
      </c>
      <c r="Y340" s="4">
        <f t="shared" ca="1" si="67"/>
        <v>0</v>
      </c>
      <c r="Z340" s="4">
        <f t="shared" ca="1" si="68"/>
        <v>0</v>
      </c>
      <c r="AA340" s="4">
        <f t="shared" ca="1" si="69"/>
        <v>0</v>
      </c>
      <c r="AB340">
        <f t="shared" ca="1" si="64"/>
        <v>0</v>
      </c>
      <c r="AC340">
        <f t="shared" ca="1" si="65"/>
        <v>0</v>
      </c>
      <c r="AD340">
        <f t="shared" ca="1" si="66"/>
        <v>0</v>
      </c>
    </row>
    <row r="341" spans="1:30" x14ac:dyDescent="0.2">
      <c r="A341" t="s">
        <v>11</v>
      </c>
      <c r="B341" t="s">
        <v>1816</v>
      </c>
      <c r="C341" t="s">
        <v>31</v>
      </c>
      <c r="D341" t="s">
        <v>1783</v>
      </c>
      <c r="E341" t="s">
        <v>1817</v>
      </c>
      <c r="F341" t="s">
        <v>1818</v>
      </c>
      <c r="G341">
        <v>178.126</v>
      </c>
      <c r="H341">
        <v>178.12899999999999</v>
      </c>
      <c r="J341">
        <v>1</v>
      </c>
      <c r="L341">
        <v>0.92</v>
      </c>
      <c r="M341" t="s">
        <v>13</v>
      </c>
      <c r="V341" s="4">
        <f t="shared" ca="1" si="61"/>
        <v>0</v>
      </c>
      <c r="W341" s="4">
        <f t="shared" ca="1" si="62"/>
        <v>0</v>
      </c>
      <c r="X341" s="4">
        <f t="shared" ca="1" si="63"/>
        <v>0</v>
      </c>
      <c r="Y341" s="4">
        <f t="shared" ca="1" si="67"/>
        <v>0</v>
      </c>
      <c r="Z341" s="4">
        <f t="shared" ca="1" si="68"/>
        <v>0</v>
      </c>
      <c r="AA341" s="4">
        <f t="shared" ca="1" si="69"/>
        <v>0</v>
      </c>
      <c r="AB341">
        <f t="shared" ca="1" si="64"/>
        <v>0</v>
      </c>
      <c r="AC341">
        <f t="shared" ca="1" si="65"/>
        <v>0</v>
      </c>
      <c r="AD341">
        <f t="shared" ca="1" si="66"/>
        <v>0</v>
      </c>
    </row>
    <row r="342" spans="1:30" x14ac:dyDescent="0.2">
      <c r="A342" t="s">
        <v>11</v>
      </c>
      <c r="B342" t="s">
        <v>1819</v>
      </c>
      <c r="C342" t="s">
        <v>180</v>
      </c>
      <c r="D342" t="s">
        <v>1783</v>
      </c>
      <c r="E342" t="s">
        <v>1820</v>
      </c>
      <c r="F342" t="s">
        <v>1821</v>
      </c>
      <c r="G342">
        <v>178.05799999999999</v>
      </c>
      <c r="H342">
        <v>178.125</v>
      </c>
      <c r="J342">
        <v>2</v>
      </c>
      <c r="L342">
        <v>1.84</v>
      </c>
      <c r="M342" t="s">
        <v>13</v>
      </c>
      <c r="V342" s="4">
        <f t="shared" ca="1" si="61"/>
        <v>0</v>
      </c>
      <c r="W342" s="4">
        <f t="shared" ca="1" si="62"/>
        <v>0</v>
      </c>
      <c r="X342" s="4">
        <f t="shared" ca="1" si="63"/>
        <v>0</v>
      </c>
      <c r="Y342" s="4">
        <f t="shared" ca="1" si="67"/>
        <v>0</v>
      </c>
      <c r="Z342" s="4">
        <f t="shared" ca="1" si="68"/>
        <v>0</v>
      </c>
      <c r="AA342" s="4">
        <f t="shared" ca="1" si="69"/>
        <v>0</v>
      </c>
      <c r="AB342">
        <f t="shared" ca="1" si="64"/>
        <v>0</v>
      </c>
      <c r="AC342">
        <f t="shared" ca="1" si="65"/>
        <v>0</v>
      </c>
      <c r="AD342">
        <f t="shared" ca="1" si="66"/>
        <v>0</v>
      </c>
    </row>
    <row r="343" spans="1:30" x14ac:dyDescent="0.2">
      <c r="A343" t="s">
        <v>11</v>
      </c>
      <c r="B343" t="s">
        <v>1822</v>
      </c>
      <c r="C343" t="s">
        <v>31</v>
      </c>
      <c r="D343" t="s">
        <v>1783</v>
      </c>
      <c r="E343" t="s">
        <v>1823</v>
      </c>
      <c r="F343" t="s">
        <v>1821</v>
      </c>
      <c r="G343">
        <v>178.136</v>
      </c>
      <c r="H343">
        <v>178.125</v>
      </c>
      <c r="J343">
        <v>1</v>
      </c>
      <c r="L343">
        <v>-1</v>
      </c>
      <c r="M343" t="s">
        <v>13</v>
      </c>
      <c r="V343" s="4">
        <f t="shared" ca="1" si="61"/>
        <v>0</v>
      </c>
      <c r="W343" s="4">
        <f t="shared" ca="1" si="62"/>
        <v>0</v>
      </c>
      <c r="X343" s="4">
        <f t="shared" ca="1" si="63"/>
        <v>0</v>
      </c>
      <c r="Y343" s="4">
        <f t="shared" ca="1" si="67"/>
        <v>0</v>
      </c>
      <c r="Z343" s="4">
        <f t="shared" ca="1" si="68"/>
        <v>0</v>
      </c>
      <c r="AA343" s="4">
        <f t="shared" ca="1" si="69"/>
        <v>0</v>
      </c>
      <c r="AB343">
        <f t="shared" ca="1" si="64"/>
        <v>0</v>
      </c>
      <c r="AC343">
        <f t="shared" ca="1" si="65"/>
        <v>0</v>
      </c>
      <c r="AD343">
        <f t="shared" ca="1" si="66"/>
        <v>0</v>
      </c>
    </row>
    <row r="344" spans="1:30" x14ac:dyDescent="0.2">
      <c r="A344" t="s">
        <v>11</v>
      </c>
      <c r="B344" t="s">
        <v>1824</v>
      </c>
      <c r="C344" t="s">
        <v>31</v>
      </c>
      <c r="D344" t="s">
        <v>1783</v>
      </c>
      <c r="E344" t="s">
        <v>1825</v>
      </c>
      <c r="F344" t="s">
        <v>1826</v>
      </c>
      <c r="G344">
        <v>178.12200000000001</v>
      </c>
      <c r="H344">
        <v>178.14099999999999</v>
      </c>
      <c r="J344">
        <v>1</v>
      </c>
      <c r="L344">
        <v>0.92</v>
      </c>
      <c r="M344" t="s">
        <v>13</v>
      </c>
      <c r="V344" s="4">
        <f t="shared" ca="1" si="61"/>
        <v>0</v>
      </c>
      <c r="W344" s="4">
        <f t="shared" ca="1" si="62"/>
        <v>0</v>
      </c>
      <c r="X344" s="4">
        <f t="shared" ca="1" si="63"/>
        <v>0</v>
      </c>
      <c r="Y344" s="4">
        <f t="shared" ca="1" si="67"/>
        <v>0</v>
      </c>
      <c r="Z344" s="4">
        <f t="shared" ca="1" si="68"/>
        <v>0</v>
      </c>
      <c r="AA344" s="4">
        <f t="shared" ca="1" si="69"/>
        <v>0</v>
      </c>
      <c r="AB344">
        <f t="shared" ca="1" si="64"/>
        <v>0</v>
      </c>
      <c r="AC344">
        <f t="shared" ca="1" si="65"/>
        <v>0</v>
      </c>
      <c r="AD344">
        <f t="shared" ca="1" si="66"/>
        <v>0</v>
      </c>
    </row>
    <row r="345" spans="1:30" x14ac:dyDescent="0.2">
      <c r="A345" t="s">
        <v>11</v>
      </c>
      <c r="B345" t="s">
        <v>1827</v>
      </c>
      <c r="C345" t="s">
        <v>1828</v>
      </c>
      <c r="D345" t="s">
        <v>1783</v>
      </c>
      <c r="E345" t="s">
        <v>1829</v>
      </c>
      <c r="F345" t="s">
        <v>1830</v>
      </c>
      <c r="G345">
        <v>177.99299999999999</v>
      </c>
      <c r="H345">
        <v>178.09899999999999</v>
      </c>
      <c r="J345">
        <v>2</v>
      </c>
      <c r="L345">
        <v>1.84</v>
      </c>
      <c r="M345" t="s">
        <v>13</v>
      </c>
      <c r="V345" s="4">
        <f t="shared" ca="1" si="61"/>
        <v>0</v>
      </c>
      <c r="W345" s="4">
        <f t="shared" ca="1" si="62"/>
        <v>0</v>
      </c>
      <c r="X345" s="4">
        <f t="shared" ca="1" si="63"/>
        <v>0</v>
      </c>
      <c r="Y345" s="4">
        <f t="shared" ca="1" si="67"/>
        <v>0</v>
      </c>
      <c r="Z345" s="4">
        <f t="shared" ca="1" si="68"/>
        <v>0</v>
      </c>
      <c r="AA345" s="4">
        <f t="shared" ca="1" si="69"/>
        <v>0</v>
      </c>
      <c r="AB345">
        <f t="shared" ca="1" si="64"/>
        <v>0</v>
      </c>
      <c r="AC345">
        <f t="shared" ca="1" si="65"/>
        <v>0</v>
      </c>
      <c r="AD345">
        <f t="shared" ca="1" si="66"/>
        <v>0</v>
      </c>
    </row>
    <row r="346" spans="1:30" x14ac:dyDescent="0.2">
      <c r="A346" t="s">
        <v>11</v>
      </c>
      <c r="B346" t="s">
        <v>1831</v>
      </c>
      <c r="C346" t="s">
        <v>32</v>
      </c>
      <c r="D346" t="s">
        <v>1783</v>
      </c>
      <c r="E346" t="s">
        <v>1832</v>
      </c>
      <c r="F346" t="s">
        <v>1830</v>
      </c>
      <c r="G346">
        <v>178.02</v>
      </c>
      <c r="H346">
        <v>178.09899999999999</v>
      </c>
      <c r="J346">
        <v>1</v>
      </c>
      <c r="L346">
        <v>0.92</v>
      </c>
      <c r="M346" t="s">
        <v>13</v>
      </c>
      <c r="V346" s="4">
        <f t="shared" ca="1" si="61"/>
        <v>0</v>
      </c>
      <c r="W346" s="4">
        <f t="shared" ca="1" si="62"/>
        <v>0</v>
      </c>
      <c r="X346" s="4">
        <f t="shared" ca="1" si="63"/>
        <v>0</v>
      </c>
      <c r="Y346" s="4">
        <f t="shared" ca="1" si="67"/>
        <v>0</v>
      </c>
      <c r="Z346" s="4">
        <f t="shared" ca="1" si="68"/>
        <v>0</v>
      </c>
      <c r="AA346" s="4">
        <f t="shared" ca="1" si="69"/>
        <v>0</v>
      </c>
      <c r="AB346">
        <f t="shared" ca="1" si="64"/>
        <v>0</v>
      </c>
      <c r="AC346">
        <f t="shared" ca="1" si="65"/>
        <v>0</v>
      </c>
      <c r="AD346">
        <f t="shared" ca="1" si="66"/>
        <v>0</v>
      </c>
    </row>
    <row r="347" spans="1:30" x14ac:dyDescent="0.2">
      <c r="A347" t="s">
        <v>14</v>
      </c>
      <c r="B347" t="s">
        <v>1833</v>
      </c>
      <c r="C347" t="s">
        <v>144</v>
      </c>
      <c r="D347" t="s">
        <v>1783</v>
      </c>
      <c r="E347" t="s">
        <v>1834</v>
      </c>
      <c r="F347" t="s">
        <v>1835</v>
      </c>
      <c r="G347">
        <v>178.005</v>
      </c>
      <c r="H347">
        <v>178.017</v>
      </c>
      <c r="J347">
        <v>2</v>
      </c>
      <c r="L347">
        <v>-2</v>
      </c>
      <c r="M347" t="s">
        <v>13</v>
      </c>
      <c r="V347" s="4">
        <f t="shared" ca="1" si="61"/>
        <v>0</v>
      </c>
      <c r="W347" s="4">
        <f t="shared" ca="1" si="62"/>
        <v>0</v>
      </c>
      <c r="X347" s="4">
        <f t="shared" ca="1" si="63"/>
        <v>0</v>
      </c>
      <c r="Y347" s="4">
        <f t="shared" ca="1" si="67"/>
        <v>0</v>
      </c>
      <c r="Z347" s="4">
        <f t="shared" ca="1" si="68"/>
        <v>0</v>
      </c>
      <c r="AA347" s="4">
        <f t="shared" ca="1" si="69"/>
        <v>0</v>
      </c>
      <c r="AB347">
        <f t="shared" ca="1" si="64"/>
        <v>0</v>
      </c>
      <c r="AC347">
        <f t="shared" ca="1" si="65"/>
        <v>0</v>
      </c>
      <c r="AD347">
        <f t="shared" ca="1" si="66"/>
        <v>0</v>
      </c>
    </row>
    <row r="348" spans="1:30" x14ac:dyDescent="0.2">
      <c r="A348" t="s">
        <v>14</v>
      </c>
      <c r="B348" t="s">
        <v>1836</v>
      </c>
      <c r="C348" t="s">
        <v>31</v>
      </c>
      <c r="D348" t="s">
        <v>1783</v>
      </c>
      <c r="E348" t="s">
        <v>1837</v>
      </c>
      <c r="F348" t="s">
        <v>1835</v>
      </c>
      <c r="G348">
        <v>177.94300000000001</v>
      </c>
      <c r="H348">
        <v>178.017</v>
      </c>
      <c r="J348">
        <v>1</v>
      </c>
      <c r="L348">
        <v>-1</v>
      </c>
      <c r="M348" t="s">
        <v>13</v>
      </c>
      <c r="V348" s="4">
        <f t="shared" ca="1" si="61"/>
        <v>0</v>
      </c>
      <c r="W348" s="4">
        <f t="shared" ca="1" si="62"/>
        <v>0</v>
      </c>
      <c r="X348" s="4">
        <f t="shared" ca="1" si="63"/>
        <v>0</v>
      </c>
      <c r="Y348" s="4">
        <f t="shared" ca="1" si="67"/>
        <v>0</v>
      </c>
      <c r="Z348" s="4">
        <f t="shared" ca="1" si="68"/>
        <v>0</v>
      </c>
      <c r="AA348" s="4">
        <f t="shared" ca="1" si="69"/>
        <v>0</v>
      </c>
      <c r="AB348">
        <f t="shared" ca="1" si="64"/>
        <v>0</v>
      </c>
      <c r="AC348">
        <f t="shared" ca="1" si="65"/>
        <v>0</v>
      </c>
      <c r="AD348">
        <f t="shared" ca="1" si="66"/>
        <v>0</v>
      </c>
    </row>
    <row r="349" spans="1:30" x14ac:dyDescent="0.2">
      <c r="A349" t="s">
        <v>11</v>
      </c>
      <c r="B349" t="s">
        <v>1838</v>
      </c>
      <c r="C349" t="s">
        <v>31</v>
      </c>
      <c r="D349" t="s">
        <v>30</v>
      </c>
      <c r="E349" t="s">
        <v>1839</v>
      </c>
      <c r="F349" t="s">
        <v>1840</v>
      </c>
      <c r="G349">
        <v>0.88895000000000002</v>
      </c>
      <c r="H349">
        <v>0.88878000000000001</v>
      </c>
      <c r="J349">
        <v>1</v>
      </c>
      <c r="L349">
        <v>-1</v>
      </c>
      <c r="M349" t="s">
        <v>13</v>
      </c>
      <c r="V349" s="4">
        <f t="shared" ca="1" si="61"/>
        <v>0</v>
      </c>
      <c r="W349" s="4">
        <f t="shared" ca="1" si="62"/>
        <v>0</v>
      </c>
      <c r="X349" s="4">
        <f t="shared" ca="1" si="63"/>
        <v>0</v>
      </c>
      <c r="Y349" s="4">
        <f t="shared" ca="1" si="67"/>
        <v>0</v>
      </c>
      <c r="Z349" s="4">
        <f t="shared" ca="1" si="68"/>
        <v>0</v>
      </c>
      <c r="AA349" s="4">
        <f t="shared" ca="1" si="69"/>
        <v>0</v>
      </c>
      <c r="AB349">
        <f t="shared" ca="1" si="64"/>
        <v>0</v>
      </c>
      <c r="AC349">
        <f t="shared" ca="1" si="65"/>
        <v>0</v>
      </c>
      <c r="AD349">
        <f t="shared" ca="1" si="66"/>
        <v>0</v>
      </c>
    </row>
    <row r="350" spans="1:30" x14ac:dyDescent="0.2">
      <c r="A350" t="s">
        <v>11</v>
      </c>
      <c r="B350" t="s">
        <v>1841</v>
      </c>
      <c r="C350" t="s">
        <v>1842</v>
      </c>
      <c r="D350" t="s">
        <v>15</v>
      </c>
      <c r="E350" t="s">
        <v>1843</v>
      </c>
      <c r="F350" t="s">
        <v>1840</v>
      </c>
      <c r="G350">
        <v>1.16214</v>
      </c>
      <c r="H350">
        <v>1.1625000000000001</v>
      </c>
      <c r="J350">
        <v>2</v>
      </c>
      <c r="L350">
        <v>1.84</v>
      </c>
      <c r="M350" t="s">
        <v>13</v>
      </c>
      <c r="V350" s="4">
        <f t="shared" ca="1" si="61"/>
        <v>0</v>
      </c>
      <c r="W350" s="4">
        <f t="shared" ca="1" si="62"/>
        <v>0</v>
      </c>
      <c r="X350" s="4">
        <f t="shared" ca="1" si="63"/>
        <v>0</v>
      </c>
      <c r="Y350" s="4">
        <f t="shared" ca="1" si="67"/>
        <v>0</v>
      </c>
      <c r="Z350" s="4">
        <f t="shared" ca="1" si="68"/>
        <v>0</v>
      </c>
      <c r="AA350" s="4">
        <f t="shared" ca="1" si="69"/>
        <v>0</v>
      </c>
      <c r="AB350">
        <f t="shared" ca="1" si="64"/>
        <v>0</v>
      </c>
      <c r="AC350">
        <f t="shared" ca="1" si="65"/>
        <v>0</v>
      </c>
      <c r="AD350">
        <f t="shared" ca="1" si="66"/>
        <v>0</v>
      </c>
    </row>
    <row r="351" spans="1:30" x14ac:dyDescent="0.2">
      <c r="A351" t="s">
        <v>11</v>
      </c>
      <c r="B351" t="s">
        <v>1844</v>
      </c>
      <c r="C351" t="s">
        <v>173</v>
      </c>
      <c r="D351" t="s">
        <v>15</v>
      </c>
      <c r="E351" t="s">
        <v>1845</v>
      </c>
      <c r="F351" t="s">
        <v>1840</v>
      </c>
      <c r="G351">
        <v>1.16205</v>
      </c>
      <c r="H351">
        <v>1.1625000000000001</v>
      </c>
      <c r="J351">
        <v>4</v>
      </c>
      <c r="L351">
        <v>3.68</v>
      </c>
      <c r="M351" t="s">
        <v>13</v>
      </c>
      <c r="V351" s="4">
        <f t="shared" ca="1" si="61"/>
        <v>0</v>
      </c>
      <c r="W351" s="4">
        <f t="shared" ca="1" si="62"/>
        <v>0</v>
      </c>
      <c r="X351" s="4">
        <f t="shared" ca="1" si="63"/>
        <v>0</v>
      </c>
      <c r="Y351" s="4">
        <f t="shared" ca="1" si="67"/>
        <v>0</v>
      </c>
      <c r="Z351" s="4">
        <f t="shared" ca="1" si="68"/>
        <v>0</v>
      </c>
      <c r="AA351" s="4">
        <f t="shared" ca="1" si="69"/>
        <v>0</v>
      </c>
      <c r="AB351">
        <f t="shared" ca="1" si="64"/>
        <v>0</v>
      </c>
      <c r="AC351">
        <f t="shared" ca="1" si="65"/>
        <v>0</v>
      </c>
      <c r="AD351">
        <f t="shared" ca="1" si="66"/>
        <v>0</v>
      </c>
    </row>
    <row r="352" spans="1:30" x14ac:dyDescent="0.2">
      <c r="A352" t="s">
        <v>11</v>
      </c>
      <c r="B352" t="s">
        <v>1846</v>
      </c>
      <c r="C352" t="s">
        <v>80</v>
      </c>
      <c r="D352" t="s">
        <v>30</v>
      </c>
      <c r="E352" t="s">
        <v>1847</v>
      </c>
      <c r="F352" t="s">
        <v>1848</v>
      </c>
      <c r="G352">
        <v>0.88875000000000004</v>
      </c>
      <c r="H352">
        <v>0.88895000000000002</v>
      </c>
      <c r="J352">
        <v>4</v>
      </c>
      <c r="L352">
        <v>3.56</v>
      </c>
      <c r="M352" t="s">
        <v>13</v>
      </c>
      <c r="V352" s="4">
        <f t="shared" ca="1" si="61"/>
        <v>0</v>
      </c>
      <c r="W352" s="4">
        <f t="shared" ca="1" si="62"/>
        <v>0</v>
      </c>
      <c r="X352" s="4">
        <f t="shared" ca="1" si="63"/>
        <v>0</v>
      </c>
      <c r="Y352" s="4">
        <f t="shared" ca="1" si="67"/>
        <v>0</v>
      </c>
      <c r="Z352" s="4">
        <f t="shared" ca="1" si="68"/>
        <v>0</v>
      </c>
      <c r="AA352" s="4">
        <f t="shared" ca="1" si="69"/>
        <v>0</v>
      </c>
      <c r="AB352">
        <f t="shared" ca="1" si="64"/>
        <v>0</v>
      </c>
      <c r="AC352">
        <f t="shared" ca="1" si="65"/>
        <v>0</v>
      </c>
      <c r="AD352">
        <f t="shared" ca="1" si="66"/>
        <v>0</v>
      </c>
    </row>
    <row r="353" spans="1:30" x14ac:dyDescent="0.2">
      <c r="A353" t="s">
        <v>11</v>
      </c>
      <c r="B353" t="s">
        <v>1849</v>
      </c>
      <c r="C353" t="s">
        <v>31</v>
      </c>
      <c r="D353" t="s">
        <v>30</v>
      </c>
      <c r="E353" t="s">
        <v>1850</v>
      </c>
      <c r="F353" t="s">
        <v>1848</v>
      </c>
      <c r="G353">
        <v>0.88890999999999998</v>
      </c>
      <c r="H353">
        <v>0.88895000000000002</v>
      </c>
      <c r="J353">
        <v>1</v>
      </c>
      <c r="L353">
        <v>0.92</v>
      </c>
      <c r="M353" t="s">
        <v>13</v>
      </c>
      <c r="V353" s="4">
        <f t="shared" ca="1" si="61"/>
        <v>0</v>
      </c>
      <c r="W353" s="4">
        <f t="shared" ca="1" si="62"/>
        <v>0</v>
      </c>
      <c r="X353" s="4">
        <f t="shared" ca="1" si="63"/>
        <v>0</v>
      </c>
      <c r="Y353" s="4">
        <f t="shared" ca="1" si="67"/>
        <v>0</v>
      </c>
      <c r="Z353" s="4">
        <f t="shared" ca="1" si="68"/>
        <v>0</v>
      </c>
      <c r="AA353" s="4">
        <f t="shared" ca="1" si="69"/>
        <v>0</v>
      </c>
      <c r="AB353">
        <f t="shared" ca="1" si="64"/>
        <v>0</v>
      </c>
      <c r="AC353">
        <f t="shared" ca="1" si="65"/>
        <v>0</v>
      </c>
      <c r="AD353">
        <f t="shared" ca="1" si="66"/>
        <v>0</v>
      </c>
    </row>
    <row r="354" spans="1:30" x14ac:dyDescent="0.2">
      <c r="A354" t="s">
        <v>11</v>
      </c>
      <c r="B354" t="s">
        <v>1851</v>
      </c>
      <c r="C354" t="s">
        <v>1852</v>
      </c>
      <c r="D354" t="s">
        <v>30</v>
      </c>
      <c r="E354" t="s">
        <v>1853</v>
      </c>
      <c r="F354" t="s">
        <v>1848</v>
      </c>
      <c r="G354">
        <v>0.88883000000000001</v>
      </c>
      <c r="H354">
        <v>0.88895000000000002</v>
      </c>
      <c r="J354">
        <v>2</v>
      </c>
      <c r="L354">
        <v>1.78</v>
      </c>
      <c r="M354" t="s">
        <v>13</v>
      </c>
      <c r="V354" s="4">
        <f t="shared" ca="1" si="61"/>
        <v>0</v>
      </c>
      <c r="W354" s="4">
        <f t="shared" ca="1" si="62"/>
        <v>0</v>
      </c>
      <c r="X354" s="4">
        <f t="shared" ca="1" si="63"/>
        <v>0</v>
      </c>
      <c r="Y354" s="4">
        <f t="shared" ca="1" si="67"/>
        <v>0</v>
      </c>
      <c r="Z354" s="4">
        <f t="shared" ca="1" si="68"/>
        <v>0</v>
      </c>
      <c r="AA354" s="4">
        <f t="shared" ca="1" si="69"/>
        <v>0</v>
      </c>
      <c r="AB354">
        <f t="shared" ca="1" si="64"/>
        <v>0</v>
      </c>
      <c r="AC354">
        <f t="shared" ca="1" si="65"/>
        <v>0</v>
      </c>
      <c r="AD354">
        <f t="shared" ca="1" si="66"/>
        <v>0</v>
      </c>
    </row>
    <row r="355" spans="1:30" x14ac:dyDescent="0.2">
      <c r="A355" t="s">
        <v>11</v>
      </c>
      <c r="B355" t="s">
        <v>1854</v>
      </c>
      <c r="C355" t="s">
        <v>31</v>
      </c>
      <c r="D355" t="s">
        <v>30</v>
      </c>
      <c r="E355" t="s">
        <v>1855</v>
      </c>
      <c r="F355" t="s">
        <v>1856</v>
      </c>
      <c r="G355">
        <v>0.88890000000000002</v>
      </c>
      <c r="H355">
        <v>0.88890999999999998</v>
      </c>
      <c r="J355">
        <v>1</v>
      </c>
      <c r="L355">
        <v>0.92</v>
      </c>
      <c r="M355" t="s">
        <v>13</v>
      </c>
      <c r="V355" s="4">
        <f t="shared" ca="1" si="61"/>
        <v>0</v>
      </c>
      <c r="W355" s="4">
        <f t="shared" ca="1" si="62"/>
        <v>0</v>
      </c>
      <c r="X355" s="4">
        <f t="shared" ca="1" si="63"/>
        <v>0</v>
      </c>
      <c r="Y355" s="4">
        <f t="shared" ca="1" si="67"/>
        <v>0</v>
      </c>
      <c r="Z355" s="4">
        <f t="shared" ca="1" si="68"/>
        <v>0</v>
      </c>
      <c r="AA355" s="4">
        <f t="shared" ca="1" si="69"/>
        <v>0</v>
      </c>
      <c r="AB355">
        <f t="shared" ca="1" si="64"/>
        <v>0</v>
      </c>
      <c r="AC355">
        <f t="shared" ca="1" si="65"/>
        <v>0</v>
      </c>
      <c r="AD355">
        <f t="shared" ca="1" si="66"/>
        <v>0</v>
      </c>
    </row>
    <row r="356" spans="1:30" x14ac:dyDescent="0.2">
      <c r="A356" t="s">
        <v>11</v>
      </c>
      <c r="B356" t="s">
        <v>1857</v>
      </c>
      <c r="C356" t="s">
        <v>1858</v>
      </c>
      <c r="D356" t="s">
        <v>30</v>
      </c>
      <c r="E356" t="s">
        <v>1859</v>
      </c>
      <c r="F356" t="s">
        <v>1856</v>
      </c>
      <c r="G356">
        <v>0.88873000000000002</v>
      </c>
      <c r="H356">
        <v>0.88890999999999998</v>
      </c>
      <c r="J356">
        <v>2</v>
      </c>
      <c r="L356">
        <v>1.84</v>
      </c>
      <c r="M356" t="s">
        <v>13</v>
      </c>
      <c r="V356" s="4">
        <f t="shared" ca="1" si="61"/>
        <v>0</v>
      </c>
      <c r="W356" s="4">
        <f t="shared" ca="1" si="62"/>
        <v>0</v>
      </c>
      <c r="X356" s="4">
        <f t="shared" ca="1" si="63"/>
        <v>0</v>
      </c>
      <c r="Y356" s="4">
        <f t="shared" ca="1" si="67"/>
        <v>0</v>
      </c>
      <c r="Z356" s="4">
        <f t="shared" ca="1" si="68"/>
        <v>0</v>
      </c>
      <c r="AA356" s="4">
        <f t="shared" ca="1" si="69"/>
        <v>0</v>
      </c>
      <c r="AB356">
        <f t="shared" ca="1" si="64"/>
        <v>0</v>
      </c>
      <c r="AC356">
        <f t="shared" ca="1" si="65"/>
        <v>0</v>
      </c>
      <c r="AD356">
        <f t="shared" ca="1" si="66"/>
        <v>0</v>
      </c>
    </row>
    <row r="357" spans="1:30" x14ac:dyDescent="0.2">
      <c r="A357" t="s">
        <v>14</v>
      </c>
      <c r="B357" t="s">
        <v>1860</v>
      </c>
      <c r="C357" t="s">
        <v>1861</v>
      </c>
      <c r="D357" t="s">
        <v>30</v>
      </c>
      <c r="E357" t="s">
        <v>1862</v>
      </c>
      <c r="F357" t="s">
        <v>1863</v>
      </c>
      <c r="G357">
        <v>0.88878999999999997</v>
      </c>
      <c r="H357">
        <v>0.88887000000000005</v>
      </c>
      <c r="J357">
        <v>4</v>
      </c>
      <c r="L357">
        <v>-4</v>
      </c>
      <c r="M357" t="s">
        <v>13</v>
      </c>
      <c r="V357" s="4">
        <f t="shared" ref="V357:V420" ca="1" si="70">COUNTIF(INDIRECT($Q$5),U357)</f>
        <v>0</v>
      </c>
      <c r="W357" s="4">
        <f t="shared" ref="W357:W420" ca="1" si="71">SUMIF(INDIRECT($Q$5),U357,INDIRECT($Q$6))</f>
        <v>0</v>
      </c>
      <c r="X357" s="4">
        <f t="shared" ref="X357:X420" ca="1" si="72">SUMIF(INDIRECT($Q$5),U357,INDIRECT($Q$7))</f>
        <v>0</v>
      </c>
      <c r="Y357" s="4">
        <f t="shared" ca="1" si="67"/>
        <v>0</v>
      </c>
      <c r="Z357" s="4">
        <f t="shared" ca="1" si="68"/>
        <v>0</v>
      </c>
      <c r="AA357" s="4">
        <f t="shared" ca="1" si="69"/>
        <v>0</v>
      </c>
      <c r="AB357">
        <f t="shared" ref="AB357:AB420" ca="1" si="73">IF(AND(Z357&gt;Y357,Y357&gt;AA357), 1,0)</f>
        <v>0</v>
      </c>
      <c r="AC357">
        <f t="shared" ref="AC357:AC420" ca="1" si="74">IF(Y357&gt;Z357,1,0)</f>
        <v>0</v>
      </c>
      <c r="AD357">
        <f t="shared" ref="AD357:AD420" ca="1" si="75">IF(Y357&lt;AA357,1,0)</f>
        <v>0</v>
      </c>
    </row>
    <row r="358" spans="1:30" x14ac:dyDescent="0.2">
      <c r="A358" t="s">
        <v>14</v>
      </c>
      <c r="B358" t="s">
        <v>1864</v>
      </c>
      <c r="C358" t="s">
        <v>170</v>
      </c>
      <c r="D358" t="s">
        <v>30</v>
      </c>
      <c r="E358" t="s">
        <v>1865</v>
      </c>
      <c r="F358" t="s">
        <v>1863</v>
      </c>
      <c r="G358">
        <v>0.88854999999999995</v>
      </c>
      <c r="H358">
        <v>0.88887000000000005</v>
      </c>
      <c r="J358">
        <v>2</v>
      </c>
      <c r="L358">
        <v>-2</v>
      </c>
      <c r="M358" t="s">
        <v>13</v>
      </c>
      <c r="V358" s="4">
        <f t="shared" ca="1" si="70"/>
        <v>0</v>
      </c>
      <c r="W358" s="4">
        <f t="shared" ca="1" si="71"/>
        <v>0</v>
      </c>
      <c r="X358" s="4">
        <f t="shared" ca="1" si="72"/>
        <v>0</v>
      </c>
      <c r="Y358" s="4">
        <f t="shared" ca="1" si="67"/>
        <v>0</v>
      </c>
      <c r="Z358" s="4">
        <f t="shared" ca="1" si="68"/>
        <v>0</v>
      </c>
      <c r="AA358" s="4">
        <f t="shared" ca="1" si="69"/>
        <v>0</v>
      </c>
      <c r="AB358">
        <f t="shared" ca="1" si="73"/>
        <v>0</v>
      </c>
      <c r="AC358">
        <f t="shared" ca="1" si="74"/>
        <v>0</v>
      </c>
      <c r="AD358">
        <f t="shared" ca="1" si="75"/>
        <v>0</v>
      </c>
    </row>
    <row r="359" spans="1:30" x14ac:dyDescent="0.2">
      <c r="A359" t="s">
        <v>14</v>
      </c>
      <c r="B359" t="s">
        <v>1866</v>
      </c>
      <c r="C359" t="s">
        <v>31</v>
      </c>
      <c r="D359" t="s">
        <v>30</v>
      </c>
      <c r="E359" t="s">
        <v>1867</v>
      </c>
      <c r="F359" t="s">
        <v>1863</v>
      </c>
      <c r="G359">
        <v>0.88832</v>
      </c>
      <c r="H359">
        <v>0.88887000000000005</v>
      </c>
      <c r="J359">
        <v>1</v>
      </c>
      <c r="L359">
        <v>-1</v>
      </c>
      <c r="M359" t="s">
        <v>13</v>
      </c>
      <c r="V359" s="4">
        <f t="shared" ca="1" si="70"/>
        <v>0</v>
      </c>
      <c r="W359" s="4">
        <f t="shared" ca="1" si="71"/>
        <v>0</v>
      </c>
      <c r="X359" s="4">
        <f t="shared" ca="1" si="72"/>
        <v>0</v>
      </c>
      <c r="Y359" s="4">
        <f t="shared" ca="1" si="67"/>
        <v>0</v>
      </c>
      <c r="Z359" s="4">
        <f t="shared" ca="1" si="68"/>
        <v>0</v>
      </c>
      <c r="AA359" s="4">
        <f t="shared" ca="1" si="69"/>
        <v>0</v>
      </c>
      <c r="AB359">
        <f t="shared" ca="1" si="73"/>
        <v>0</v>
      </c>
      <c r="AC359">
        <f t="shared" ca="1" si="74"/>
        <v>0</v>
      </c>
      <c r="AD359">
        <f t="shared" ca="1" si="75"/>
        <v>0</v>
      </c>
    </row>
    <row r="360" spans="1:30" x14ac:dyDescent="0.2">
      <c r="A360" t="s">
        <v>14</v>
      </c>
      <c r="B360" t="s">
        <v>1868</v>
      </c>
      <c r="C360" t="s">
        <v>31</v>
      </c>
      <c r="D360" t="s">
        <v>30</v>
      </c>
      <c r="E360" t="s">
        <v>1869</v>
      </c>
      <c r="F360" t="s">
        <v>1870</v>
      </c>
      <c r="G360">
        <v>0.88873999999999997</v>
      </c>
      <c r="H360">
        <v>0.88832</v>
      </c>
      <c r="J360">
        <v>1</v>
      </c>
      <c r="L360">
        <v>0.92</v>
      </c>
      <c r="M360" t="s">
        <v>13</v>
      </c>
      <c r="V360" s="4">
        <f t="shared" ca="1" si="70"/>
        <v>0</v>
      </c>
      <c r="W360" s="4">
        <f t="shared" ca="1" si="71"/>
        <v>0</v>
      </c>
      <c r="X360" s="4">
        <f t="shared" ca="1" si="72"/>
        <v>0</v>
      </c>
      <c r="Y360" s="4">
        <f t="shared" ca="1" si="67"/>
        <v>0</v>
      </c>
      <c r="Z360" s="4">
        <f t="shared" ca="1" si="68"/>
        <v>0</v>
      </c>
      <c r="AA360" s="4">
        <f t="shared" ca="1" si="69"/>
        <v>0</v>
      </c>
      <c r="AB360">
        <f t="shared" ca="1" si="73"/>
        <v>0</v>
      </c>
      <c r="AC360">
        <f t="shared" ca="1" si="74"/>
        <v>0</v>
      </c>
      <c r="AD360">
        <f t="shared" ca="1" si="75"/>
        <v>0</v>
      </c>
    </row>
    <row r="361" spans="1:30" x14ac:dyDescent="0.2">
      <c r="A361" t="s">
        <v>14</v>
      </c>
      <c r="B361" t="s">
        <v>1871</v>
      </c>
      <c r="C361" t="s">
        <v>180</v>
      </c>
      <c r="D361" t="s">
        <v>30</v>
      </c>
      <c r="E361" t="s">
        <v>1872</v>
      </c>
      <c r="F361" t="s">
        <v>1873</v>
      </c>
      <c r="G361">
        <v>0.88909000000000005</v>
      </c>
      <c r="H361">
        <v>0.88871999999999995</v>
      </c>
      <c r="J361">
        <v>2</v>
      </c>
      <c r="L361">
        <v>1.84</v>
      </c>
      <c r="M361" t="s">
        <v>13</v>
      </c>
      <c r="V361" s="4">
        <f t="shared" ca="1" si="70"/>
        <v>0</v>
      </c>
      <c r="W361" s="4">
        <f t="shared" ca="1" si="71"/>
        <v>0</v>
      </c>
      <c r="X361" s="4">
        <f t="shared" ca="1" si="72"/>
        <v>0</v>
      </c>
      <c r="Y361" s="4">
        <f t="shared" ca="1" si="67"/>
        <v>0</v>
      </c>
      <c r="Z361" s="4">
        <f t="shared" ca="1" si="68"/>
        <v>0</v>
      </c>
      <c r="AA361" s="4">
        <f t="shared" ca="1" si="69"/>
        <v>0</v>
      </c>
      <c r="AB361">
        <f t="shared" ca="1" si="73"/>
        <v>0</v>
      </c>
      <c r="AC361">
        <f t="shared" ca="1" si="74"/>
        <v>0</v>
      </c>
      <c r="AD361">
        <f t="shared" ca="1" si="75"/>
        <v>0</v>
      </c>
    </row>
    <row r="362" spans="1:30" x14ac:dyDescent="0.2">
      <c r="A362" t="s">
        <v>14</v>
      </c>
      <c r="B362" t="s">
        <v>1874</v>
      </c>
      <c r="C362" t="s">
        <v>31</v>
      </c>
      <c r="D362" t="s">
        <v>30</v>
      </c>
      <c r="E362" t="s">
        <v>1875</v>
      </c>
      <c r="F362" t="s">
        <v>1873</v>
      </c>
      <c r="G362">
        <v>0.88888</v>
      </c>
      <c r="H362">
        <v>0.88871999999999995</v>
      </c>
      <c r="J362">
        <v>1</v>
      </c>
      <c r="L362">
        <v>0.92</v>
      </c>
      <c r="M362" t="s">
        <v>13</v>
      </c>
      <c r="V362" s="4">
        <f t="shared" ca="1" si="70"/>
        <v>0</v>
      </c>
      <c r="W362" s="4">
        <f t="shared" ca="1" si="71"/>
        <v>0</v>
      </c>
      <c r="X362" s="4">
        <f t="shared" ca="1" si="72"/>
        <v>0</v>
      </c>
      <c r="Y362" s="4">
        <f t="shared" ca="1" si="67"/>
        <v>0</v>
      </c>
      <c r="Z362" s="4">
        <f t="shared" ca="1" si="68"/>
        <v>0</v>
      </c>
      <c r="AA362" s="4">
        <f t="shared" ca="1" si="69"/>
        <v>0</v>
      </c>
      <c r="AB362">
        <f t="shared" ca="1" si="73"/>
        <v>0</v>
      </c>
      <c r="AC362">
        <f t="shared" ca="1" si="74"/>
        <v>0</v>
      </c>
      <c r="AD362">
        <f t="shared" ca="1" si="75"/>
        <v>0</v>
      </c>
    </row>
    <row r="363" spans="1:30" x14ac:dyDescent="0.2">
      <c r="A363" t="s">
        <v>11</v>
      </c>
      <c r="B363" t="s">
        <v>1876</v>
      </c>
      <c r="C363" t="s">
        <v>32</v>
      </c>
      <c r="D363" t="s">
        <v>30</v>
      </c>
      <c r="E363" t="s">
        <v>1877</v>
      </c>
      <c r="F363" t="s">
        <v>1878</v>
      </c>
      <c r="G363">
        <v>0.88922000000000001</v>
      </c>
      <c r="H363">
        <v>0.88885000000000003</v>
      </c>
      <c r="J363">
        <v>1</v>
      </c>
      <c r="L363">
        <v>-1</v>
      </c>
      <c r="M363" t="s">
        <v>13</v>
      </c>
      <c r="V363" s="4">
        <f t="shared" ca="1" si="70"/>
        <v>0</v>
      </c>
      <c r="W363" s="4">
        <f t="shared" ca="1" si="71"/>
        <v>0</v>
      </c>
      <c r="X363" s="4">
        <f t="shared" ca="1" si="72"/>
        <v>0</v>
      </c>
      <c r="Y363" s="4">
        <f t="shared" ca="1" si="67"/>
        <v>0</v>
      </c>
      <c r="Z363" s="4">
        <f t="shared" ca="1" si="68"/>
        <v>0</v>
      </c>
      <c r="AA363" s="4">
        <f t="shared" ca="1" si="69"/>
        <v>0</v>
      </c>
      <c r="AB363">
        <f t="shared" ca="1" si="73"/>
        <v>0</v>
      </c>
      <c r="AC363">
        <f t="shared" ca="1" si="74"/>
        <v>0</v>
      </c>
      <c r="AD363">
        <f t="shared" ca="1" si="75"/>
        <v>0</v>
      </c>
    </row>
    <row r="364" spans="1:30" x14ac:dyDescent="0.2">
      <c r="A364" t="s">
        <v>11</v>
      </c>
      <c r="B364" t="s">
        <v>1879</v>
      </c>
      <c r="C364" t="s">
        <v>1880</v>
      </c>
      <c r="D364" t="s">
        <v>30</v>
      </c>
      <c r="E364" t="s">
        <v>1881</v>
      </c>
      <c r="F364" t="s">
        <v>1878</v>
      </c>
      <c r="G364">
        <v>0.88885000000000003</v>
      </c>
      <c r="H364">
        <v>0.88885000000000003</v>
      </c>
      <c r="J364">
        <v>2</v>
      </c>
      <c r="L364">
        <v>0</v>
      </c>
      <c r="M364" t="s">
        <v>13</v>
      </c>
      <c r="V364" s="4">
        <f t="shared" ca="1" si="70"/>
        <v>0</v>
      </c>
      <c r="W364" s="4">
        <f t="shared" ca="1" si="71"/>
        <v>0</v>
      </c>
      <c r="X364" s="4">
        <f t="shared" ca="1" si="72"/>
        <v>0</v>
      </c>
      <c r="Y364" s="4">
        <f t="shared" ca="1" si="67"/>
        <v>0</v>
      </c>
      <c r="Z364" s="4">
        <f t="shared" ca="1" si="68"/>
        <v>0</v>
      </c>
      <c r="AA364" s="4">
        <f t="shared" ca="1" si="69"/>
        <v>0</v>
      </c>
      <c r="AB364">
        <f t="shared" ca="1" si="73"/>
        <v>0</v>
      </c>
      <c r="AC364">
        <f t="shared" ca="1" si="74"/>
        <v>0</v>
      </c>
      <c r="AD364">
        <f t="shared" ca="1" si="75"/>
        <v>0</v>
      </c>
    </row>
    <row r="365" spans="1:30" x14ac:dyDescent="0.2">
      <c r="A365" t="s">
        <v>14</v>
      </c>
      <c r="B365" t="s">
        <v>1882</v>
      </c>
      <c r="C365" t="s">
        <v>168</v>
      </c>
      <c r="D365" t="s">
        <v>1883</v>
      </c>
      <c r="E365" t="s">
        <v>1884</v>
      </c>
      <c r="F365" t="s">
        <v>1885</v>
      </c>
      <c r="G365">
        <v>1.1525000000000001</v>
      </c>
      <c r="H365">
        <v>1.15255</v>
      </c>
      <c r="J365">
        <v>2</v>
      </c>
      <c r="L365">
        <v>-2</v>
      </c>
      <c r="M365" t="s">
        <v>13</v>
      </c>
      <c r="V365" s="4">
        <f t="shared" ca="1" si="70"/>
        <v>0</v>
      </c>
      <c r="W365" s="4">
        <f t="shared" ca="1" si="71"/>
        <v>0</v>
      </c>
      <c r="X365" s="4">
        <f t="shared" ca="1" si="72"/>
        <v>0</v>
      </c>
      <c r="Y365" s="4">
        <f t="shared" ca="1" si="67"/>
        <v>0</v>
      </c>
      <c r="Z365" s="4">
        <f t="shared" ca="1" si="68"/>
        <v>0</v>
      </c>
      <c r="AA365" s="4">
        <f t="shared" ca="1" si="69"/>
        <v>0</v>
      </c>
      <c r="AB365">
        <f t="shared" ca="1" si="73"/>
        <v>0</v>
      </c>
      <c r="AC365">
        <f t="shared" ca="1" si="74"/>
        <v>0</v>
      </c>
      <c r="AD365">
        <f t="shared" ca="1" si="75"/>
        <v>0</v>
      </c>
    </row>
    <row r="366" spans="1:30" x14ac:dyDescent="0.2">
      <c r="A366" t="s">
        <v>14</v>
      </c>
      <c r="B366" t="s">
        <v>1886</v>
      </c>
      <c r="C366" t="s">
        <v>31</v>
      </c>
      <c r="D366" t="s">
        <v>1883</v>
      </c>
      <c r="E366" t="s">
        <v>1887</v>
      </c>
      <c r="F366" t="s">
        <v>1885</v>
      </c>
      <c r="G366">
        <v>1.15222</v>
      </c>
      <c r="H366">
        <v>1.15255</v>
      </c>
      <c r="J366">
        <v>1</v>
      </c>
      <c r="L366">
        <v>-1</v>
      </c>
      <c r="M366" t="s">
        <v>13</v>
      </c>
      <c r="V366" s="4">
        <f t="shared" ca="1" si="70"/>
        <v>0</v>
      </c>
      <c r="W366" s="4">
        <f t="shared" ca="1" si="71"/>
        <v>0</v>
      </c>
      <c r="X366" s="4">
        <f t="shared" ca="1" si="72"/>
        <v>0</v>
      </c>
      <c r="Y366" s="4">
        <f t="shared" ca="1" si="67"/>
        <v>0</v>
      </c>
      <c r="Z366" s="4">
        <f t="shared" ca="1" si="68"/>
        <v>0</v>
      </c>
      <c r="AA366" s="4">
        <f t="shared" ca="1" si="69"/>
        <v>0</v>
      </c>
      <c r="AB366">
        <f t="shared" ca="1" si="73"/>
        <v>0</v>
      </c>
      <c r="AC366">
        <f t="shared" ca="1" si="74"/>
        <v>0</v>
      </c>
      <c r="AD366">
        <f t="shared" ca="1" si="75"/>
        <v>0</v>
      </c>
    </row>
    <row r="367" spans="1:30" x14ac:dyDescent="0.2">
      <c r="A367" t="s">
        <v>11</v>
      </c>
      <c r="B367" t="s">
        <v>1888</v>
      </c>
      <c r="C367" t="s">
        <v>189</v>
      </c>
      <c r="D367" t="s">
        <v>1883</v>
      </c>
      <c r="E367" t="s">
        <v>1889</v>
      </c>
      <c r="F367" t="s">
        <v>1890</v>
      </c>
      <c r="G367">
        <v>1.1520699999999999</v>
      </c>
      <c r="H367">
        <v>1.15239</v>
      </c>
      <c r="J367">
        <v>4</v>
      </c>
      <c r="L367">
        <v>3.68</v>
      </c>
      <c r="M367" t="s">
        <v>13</v>
      </c>
      <c r="V367" s="4">
        <f t="shared" ca="1" si="70"/>
        <v>0</v>
      </c>
      <c r="W367" s="4">
        <f t="shared" ca="1" si="71"/>
        <v>0</v>
      </c>
      <c r="X367" s="4">
        <f t="shared" ca="1" si="72"/>
        <v>0</v>
      </c>
      <c r="Y367" s="4">
        <f t="shared" ca="1" si="67"/>
        <v>0</v>
      </c>
      <c r="Z367" s="4">
        <f t="shared" ca="1" si="68"/>
        <v>0</v>
      </c>
      <c r="AA367" s="4">
        <f t="shared" ca="1" si="69"/>
        <v>0</v>
      </c>
      <c r="AB367">
        <f t="shared" ca="1" si="73"/>
        <v>0</v>
      </c>
      <c r="AC367">
        <f t="shared" ca="1" si="74"/>
        <v>0</v>
      </c>
      <c r="AD367">
        <f t="shared" ca="1" si="75"/>
        <v>0</v>
      </c>
    </row>
    <row r="368" spans="1:30" x14ac:dyDescent="0.2">
      <c r="A368" t="s">
        <v>11</v>
      </c>
      <c r="B368" t="s">
        <v>1891</v>
      </c>
      <c r="C368" t="s">
        <v>181</v>
      </c>
      <c r="D368" t="s">
        <v>1883</v>
      </c>
      <c r="E368" t="s">
        <v>1892</v>
      </c>
      <c r="F368" t="s">
        <v>1890</v>
      </c>
      <c r="G368">
        <v>1.1524099999999999</v>
      </c>
      <c r="H368">
        <v>1.15239</v>
      </c>
      <c r="J368">
        <v>2</v>
      </c>
      <c r="L368">
        <v>-2</v>
      </c>
      <c r="M368" t="s">
        <v>13</v>
      </c>
      <c r="V368" s="4">
        <f t="shared" ca="1" si="70"/>
        <v>0</v>
      </c>
      <c r="W368" s="4">
        <f t="shared" ca="1" si="71"/>
        <v>0</v>
      </c>
      <c r="X368" s="4">
        <f t="shared" ca="1" si="72"/>
        <v>0</v>
      </c>
      <c r="Y368" s="4">
        <f t="shared" ca="1" si="67"/>
        <v>0</v>
      </c>
      <c r="Z368" s="4">
        <f t="shared" ca="1" si="68"/>
        <v>0</v>
      </c>
      <c r="AA368" s="4">
        <f t="shared" ca="1" si="69"/>
        <v>0</v>
      </c>
      <c r="AB368">
        <f t="shared" ca="1" si="73"/>
        <v>0</v>
      </c>
      <c r="AC368">
        <f t="shared" ca="1" si="74"/>
        <v>0</v>
      </c>
      <c r="AD368">
        <f t="shared" ca="1" si="75"/>
        <v>0</v>
      </c>
    </row>
    <row r="369" spans="1:30" x14ac:dyDescent="0.2">
      <c r="A369" t="s">
        <v>11</v>
      </c>
      <c r="B369" t="s">
        <v>1893</v>
      </c>
      <c r="C369" t="s">
        <v>31</v>
      </c>
      <c r="D369" t="s">
        <v>1883</v>
      </c>
      <c r="E369" t="s">
        <v>1894</v>
      </c>
      <c r="F369" t="s">
        <v>1890</v>
      </c>
      <c r="G369">
        <v>1.1526700000000001</v>
      </c>
      <c r="H369">
        <v>1.15239</v>
      </c>
      <c r="J369">
        <v>1</v>
      </c>
      <c r="L369">
        <v>-1</v>
      </c>
      <c r="M369" t="s">
        <v>13</v>
      </c>
      <c r="V369" s="4">
        <f t="shared" ca="1" si="70"/>
        <v>0</v>
      </c>
      <c r="W369" s="4">
        <f t="shared" ca="1" si="71"/>
        <v>0</v>
      </c>
      <c r="X369" s="4">
        <f t="shared" ca="1" si="72"/>
        <v>0</v>
      </c>
      <c r="Y369" s="4">
        <f t="shared" ca="1" si="67"/>
        <v>0</v>
      </c>
      <c r="Z369" s="4">
        <f t="shared" ca="1" si="68"/>
        <v>0</v>
      </c>
      <c r="AA369" s="4">
        <f t="shared" ca="1" si="69"/>
        <v>0</v>
      </c>
      <c r="AB369">
        <f t="shared" ca="1" si="73"/>
        <v>0</v>
      </c>
      <c r="AC369">
        <f t="shared" ca="1" si="74"/>
        <v>0</v>
      </c>
      <c r="AD369">
        <f t="shared" ca="1" si="75"/>
        <v>0</v>
      </c>
    </row>
    <row r="370" spans="1:30" x14ac:dyDescent="0.2">
      <c r="A370" t="s">
        <v>14</v>
      </c>
      <c r="B370" t="s">
        <v>1895</v>
      </c>
      <c r="C370" t="s">
        <v>31</v>
      </c>
      <c r="D370" t="s">
        <v>1883</v>
      </c>
      <c r="E370" t="s">
        <v>1896</v>
      </c>
      <c r="F370" t="s">
        <v>1897</v>
      </c>
      <c r="G370">
        <v>1.15252</v>
      </c>
      <c r="H370">
        <v>1.1527099999999999</v>
      </c>
      <c r="J370">
        <v>1</v>
      </c>
      <c r="L370">
        <v>-1</v>
      </c>
      <c r="M370" t="s">
        <v>13</v>
      </c>
      <c r="V370" s="4">
        <f t="shared" ca="1" si="70"/>
        <v>0</v>
      </c>
      <c r="W370" s="4">
        <f t="shared" ca="1" si="71"/>
        <v>0</v>
      </c>
      <c r="X370" s="4">
        <f t="shared" ca="1" si="72"/>
        <v>0</v>
      </c>
      <c r="Y370" s="4">
        <f t="shared" ca="1" si="67"/>
        <v>0</v>
      </c>
      <c r="Z370" s="4">
        <f t="shared" ca="1" si="68"/>
        <v>0</v>
      </c>
      <c r="AA370" s="4">
        <f t="shared" ca="1" si="69"/>
        <v>0</v>
      </c>
      <c r="AB370">
        <f t="shared" ca="1" si="73"/>
        <v>0</v>
      </c>
      <c r="AC370">
        <f t="shared" ca="1" si="74"/>
        <v>0</v>
      </c>
      <c r="AD370">
        <f t="shared" ca="1" si="75"/>
        <v>0</v>
      </c>
    </row>
    <row r="371" spans="1:30" x14ac:dyDescent="0.2">
      <c r="A371" t="s">
        <v>14</v>
      </c>
      <c r="B371" t="s">
        <v>1898</v>
      </c>
      <c r="C371" t="s">
        <v>87</v>
      </c>
      <c r="D371" t="s">
        <v>1883</v>
      </c>
      <c r="E371" t="s">
        <v>1899</v>
      </c>
      <c r="F371" t="s">
        <v>1897</v>
      </c>
      <c r="G371">
        <v>1.15259</v>
      </c>
      <c r="H371">
        <v>1.1527099999999999</v>
      </c>
      <c r="J371">
        <v>2</v>
      </c>
      <c r="L371">
        <v>-2</v>
      </c>
      <c r="M371" t="s">
        <v>13</v>
      </c>
      <c r="V371" s="4">
        <f t="shared" ca="1" si="70"/>
        <v>0</v>
      </c>
      <c r="W371" s="4">
        <f t="shared" ca="1" si="71"/>
        <v>0</v>
      </c>
      <c r="X371" s="4">
        <f t="shared" ca="1" si="72"/>
        <v>0</v>
      </c>
      <c r="Y371" s="4">
        <f t="shared" ca="1" si="67"/>
        <v>0</v>
      </c>
      <c r="Z371" s="4">
        <f t="shared" ca="1" si="68"/>
        <v>0</v>
      </c>
      <c r="AA371" s="4">
        <f t="shared" ca="1" si="69"/>
        <v>0</v>
      </c>
      <c r="AB371">
        <f t="shared" ca="1" si="73"/>
        <v>0</v>
      </c>
      <c r="AC371">
        <f t="shared" ca="1" si="74"/>
        <v>0</v>
      </c>
      <c r="AD371">
        <f t="shared" ca="1" si="75"/>
        <v>0</v>
      </c>
    </row>
    <row r="372" spans="1:30" x14ac:dyDescent="0.2">
      <c r="A372" t="s">
        <v>14</v>
      </c>
      <c r="B372" t="s">
        <v>1900</v>
      </c>
      <c r="C372" t="s">
        <v>182</v>
      </c>
      <c r="D372" t="s">
        <v>1883</v>
      </c>
      <c r="E372" t="s">
        <v>1901</v>
      </c>
      <c r="F372" t="s">
        <v>1902</v>
      </c>
      <c r="G372">
        <v>1.1527700000000001</v>
      </c>
      <c r="H372">
        <v>1.15252</v>
      </c>
      <c r="J372">
        <v>2</v>
      </c>
      <c r="L372">
        <v>1.58</v>
      </c>
      <c r="M372" t="s">
        <v>13</v>
      </c>
      <c r="V372" s="4">
        <f t="shared" ca="1" si="70"/>
        <v>0</v>
      </c>
      <c r="W372" s="4">
        <f t="shared" ca="1" si="71"/>
        <v>0</v>
      </c>
      <c r="X372" s="4">
        <f t="shared" ca="1" si="72"/>
        <v>0</v>
      </c>
      <c r="Y372" s="4">
        <f t="shared" ca="1" si="67"/>
        <v>0</v>
      </c>
      <c r="Z372" s="4">
        <f t="shared" ca="1" si="68"/>
        <v>0</v>
      </c>
      <c r="AA372" s="4">
        <f t="shared" ca="1" si="69"/>
        <v>0</v>
      </c>
      <c r="AB372">
        <f t="shared" ca="1" si="73"/>
        <v>0</v>
      </c>
      <c r="AC372">
        <f t="shared" ca="1" si="74"/>
        <v>0</v>
      </c>
      <c r="AD372">
        <f t="shared" ca="1" si="75"/>
        <v>0</v>
      </c>
    </row>
    <row r="373" spans="1:30" x14ac:dyDescent="0.2">
      <c r="A373" t="s">
        <v>14</v>
      </c>
      <c r="B373" t="s">
        <v>1903</v>
      </c>
      <c r="C373" t="s">
        <v>31</v>
      </c>
      <c r="D373" t="s">
        <v>1883</v>
      </c>
      <c r="E373" t="s">
        <v>1904</v>
      </c>
      <c r="F373" t="s">
        <v>1902</v>
      </c>
      <c r="G373">
        <v>1.15222</v>
      </c>
      <c r="H373">
        <v>1.15252</v>
      </c>
      <c r="J373">
        <v>1</v>
      </c>
      <c r="L373">
        <v>-1</v>
      </c>
      <c r="M373" t="s">
        <v>13</v>
      </c>
      <c r="V373" s="4">
        <f t="shared" ca="1" si="70"/>
        <v>0</v>
      </c>
      <c r="W373" s="4">
        <f t="shared" ca="1" si="71"/>
        <v>0</v>
      </c>
      <c r="X373" s="4">
        <f t="shared" ca="1" si="72"/>
        <v>0</v>
      </c>
      <c r="Y373" s="4">
        <f t="shared" ca="1" si="67"/>
        <v>0</v>
      </c>
      <c r="Z373" s="4">
        <f t="shared" ca="1" si="68"/>
        <v>0</v>
      </c>
      <c r="AA373" s="4">
        <f t="shared" ca="1" si="69"/>
        <v>0</v>
      </c>
      <c r="AB373">
        <f t="shared" ca="1" si="73"/>
        <v>0</v>
      </c>
      <c r="AC373">
        <f t="shared" ca="1" si="74"/>
        <v>0</v>
      </c>
      <c r="AD373">
        <f t="shared" ca="1" si="75"/>
        <v>0</v>
      </c>
    </row>
    <row r="374" spans="1:30" x14ac:dyDescent="0.2">
      <c r="A374" t="s">
        <v>11</v>
      </c>
      <c r="B374" t="s">
        <v>1905</v>
      </c>
      <c r="C374" t="s">
        <v>31</v>
      </c>
      <c r="D374" t="s">
        <v>1883</v>
      </c>
      <c r="E374" t="s">
        <v>1906</v>
      </c>
      <c r="F374" t="s">
        <v>1907</v>
      </c>
      <c r="G374">
        <v>1.15195</v>
      </c>
      <c r="H374">
        <v>1.1521600000000001</v>
      </c>
      <c r="J374">
        <v>1</v>
      </c>
      <c r="L374">
        <v>0.81</v>
      </c>
      <c r="M374" t="s">
        <v>13</v>
      </c>
      <c r="V374" s="4">
        <f t="shared" ca="1" si="70"/>
        <v>0</v>
      </c>
      <c r="W374" s="4">
        <f t="shared" ca="1" si="71"/>
        <v>0</v>
      </c>
      <c r="X374" s="4">
        <f t="shared" ca="1" si="72"/>
        <v>0</v>
      </c>
      <c r="Y374" s="4">
        <f t="shared" ca="1" si="67"/>
        <v>0</v>
      </c>
      <c r="Z374" s="4">
        <f t="shared" ca="1" si="68"/>
        <v>0</v>
      </c>
      <c r="AA374" s="4">
        <f t="shared" ca="1" si="69"/>
        <v>0</v>
      </c>
      <c r="AB374">
        <f t="shared" ca="1" si="73"/>
        <v>0</v>
      </c>
      <c r="AC374">
        <f t="shared" ca="1" si="74"/>
        <v>0</v>
      </c>
      <c r="AD374">
        <f t="shared" ca="1" si="75"/>
        <v>0</v>
      </c>
    </row>
    <row r="375" spans="1:30" x14ac:dyDescent="0.2">
      <c r="A375" t="s">
        <v>11</v>
      </c>
      <c r="B375" t="s">
        <v>1908</v>
      </c>
      <c r="C375" t="s">
        <v>1909</v>
      </c>
      <c r="D375" t="s">
        <v>1883</v>
      </c>
      <c r="E375" t="s">
        <v>1910</v>
      </c>
      <c r="F375" t="s">
        <v>1911</v>
      </c>
      <c r="G375">
        <v>1.1517200000000001</v>
      </c>
      <c r="H375">
        <v>1.15195</v>
      </c>
      <c r="J375">
        <v>1</v>
      </c>
      <c r="L375">
        <v>0.88</v>
      </c>
      <c r="M375" t="s">
        <v>13</v>
      </c>
      <c r="V375" s="4">
        <f t="shared" ca="1" si="70"/>
        <v>0</v>
      </c>
      <c r="W375" s="4">
        <f t="shared" ca="1" si="71"/>
        <v>0</v>
      </c>
      <c r="X375" s="4">
        <f t="shared" ca="1" si="72"/>
        <v>0</v>
      </c>
      <c r="Y375" s="4">
        <f t="shared" ca="1" si="67"/>
        <v>0</v>
      </c>
      <c r="Z375" s="4">
        <f t="shared" ca="1" si="68"/>
        <v>0</v>
      </c>
      <c r="AA375" s="4">
        <f t="shared" ca="1" si="69"/>
        <v>0</v>
      </c>
      <c r="AB375">
        <f t="shared" ca="1" si="73"/>
        <v>0</v>
      </c>
      <c r="AC375">
        <f t="shared" ca="1" si="74"/>
        <v>0</v>
      </c>
      <c r="AD375">
        <f t="shared" ca="1" si="75"/>
        <v>0</v>
      </c>
    </row>
    <row r="376" spans="1:30" x14ac:dyDescent="0.2">
      <c r="A376" t="s">
        <v>11</v>
      </c>
      <c r="B376" t="s">
        <v>1912</v>
      </c>
      <c r="C376" t="s">
        <v>31</v>
      </c>
      <c r="D376" t="s">
        <v>1883</v>
      </c>
      <c r="E376" t="s">
        <v>1913</v>
      </c>
      <c r="F376" t="s">
        <v>1914</v>
      </c>
      <c r="G376">
        <v>1.1512800000000001</v>
      </c>
      <c r="H376">
        <v>1.1517500000000001</v>
      </c>
      <c r="J376">
        <v>1</v>
      </c>
      <c r="L376">
        <v>0.92</v>
      </c>
      <c r="M376" t="s">
        <v>13</v>
      </c>
      <c r="V376" s="4">
        <f t="shared" ca="1" si="70"/>
        <v>0</v>
      </c>
      <c r="W376" s="4">
        <f t="shared" ca="1" si="71"/>
        <v>0</v>
      </c>
      <c r="X376" s="4">
        <f t="shared" ca="1" si="72"/>
        <v>0</v>
      </c>
      <c r="Y376" s="4">
        <f t="shared" ca="1" si="67"/>
        <v>0</v>
      </c>
      <c r="Z376" s="4">
        <f t="shared" ca="1" si="68"/>
        <v>0</v>
      </c>
      <c r="AA376" s="4">
        <f t="shared" ca="1" si="69"/>
        <v>0</v>
      </c>
      <c r="AB376">
        <f t="shared" ca="1" si="73"/>
        <v>0</v>
      </c>
      <c r="AC376">
        <f t="shared" ca="1" si="74"/>
        <v>0</v>
      </c>
      <c r="AD376">
        <f t="shared" ca="1" si="75"/>
        <v>0</v>
      </c>
    </row>
    <row r="377" spans="1:30" x14ac:dyDescent="0.2">
      <c r="A377" t="s">
        <v>11</v>
      </c>
      <c r="B377" t="s">
        <v>1915</v>
      </c>
      <c r="C377" t="s">
        <v>31</v>
      </c>
      <c r="D377" t="s">
        <v>1916</v>
      </c>
      <c r="E377" t="s">
        <v>1917</v>
      </c>
      <c r="F377" t="s">
        <v>1918</v>
      </c>
      <c r="G377">
        <v>1.3704400000000001</v>
      </c>
      <c r="H377">
        <v>1.3700399999999999</v>
      </c>
      <c r="J377">
        <v>1</v>
      </c>
      <c r="L377">
        <v>-1</v>
      </c>
      <c r="M377" t="s">
        <v>13</v>
      </c>
      <c r="V377" s="4">
        <f t="shared" ca="1" si="70"/>
        <v>0</v>
      </c>
      <c r="W377" s="4">
        <f t="shared" ca="1" si="71"/>
        <v>0</v>
      </c>
      <c r="X377" s="4">
        <f t="shared" ca="1" si="72"/>
        <v>0</v>
      </c>
      <c r="Y377" s="4">
        <f t="shared" ca="1" si="67"/>
        <v>0</v>
      </c>
      <c r="Z377" s="4">
        <f t="shared" ca="1" si="68"/>
        <v>0</v>
      </c>
      <c r="AA377" s="4">
        <f t="shared" ca="1" si="69"/>
        <v>0</v>
      </c>
      <c r="AB377">
        <f t="shared" ca="1" si="73"/>
        <v>0</v>
      </c>
      <c r="AC377">
        <f t="shared" ca="1" si="74"/>
        <v>0</v>
      </c>
      <c r="AD377">
        <f t="shared" ca="1" si="75"/>
        <v>0</v>
      </c>
    </row>
    <row r="378" spans="1:30" x14ac:dyDescent="0.2">
      <c r="A378" t="s">
        <v>11</v>
      </c>
      <c r="B378" t="s">
        <v>1919</v>
      </c>
      <c r="C378" t="s">
        <v>170</v>
      </c>
      <c r="D378" t="s">
        <v>1916</v>
      </c>
      <c r="E378" t="s">
        <v>1920</v>
      </c>
      <c r="F378" t="s">
        <v>1918</v>
      </c>
      <c r="G378">
        <v>1.3702300000000001</v>
      </c>
      <c r="H378">
        <v>1.3700399999999999</v>
      </c>
      <c r="J378">
        <v>2</v>
      </c>
      <c r="L378">
        <v>-2</v>
      </c>
      <c r="M378" t="s">
        <v>13</v>
      </c>
      <c r="V378" s="4">
        <f t="shared" ca="1" si="70"/>
        <v>0</v>
      </c>
      <c r="W378" s="4">
        <f t="shared" ca="1" si="71"/>
        <v>0</v>
      </c>
      <c r="X378" s="4">
        <f t="shared" ca="1" si="72"/>
        <v>0</v>
      </c>
      <c r="Y378" s="4">
        <f t="shared" ca="1" si="67"/>
        <v>0</v>
      </c>
      <c r="Z378" s="4">
        <f t="shared" ca="1" si="68"/>
        <v>0</v>
      </c>
      <c r="AA378" s="4">
        <f t="shared" ca="1" si="69"/>
        <v>0</v>
      </c>
      <c r="AB378">
        <f t="shared" ca="1" si="73"/>
        <v>0</v>
      </c>
      <c r="AC378">
        <f t="shared" ca="1" si="74"/>
        <v>0</v>
      </c>
      <c r="AD378">
        <f t="shared" ca="1" si="75"/>
        <v>0</v>
      </c>
    </row>
    <row r="379" spans="1:30" x14ac:dyDescent="0.2">
      <c r="A379" t="s">
        <v>11</v>
      </c>
      <c r="B379" t="s">
        <v>1921</v>
      </c>
      <c r="C379" t="s">
        <v>64</v>
      </c>
      <c r="D379" t="s">
        <v>1916</v>
      </c>
      <c r="E379" t="s">
        <v>1922</v>
      </c>
      <c r="F379" t="s">
        <v>1918</v>
      </c>
      <c r="G379">
        <v>1.3700300000000001</v>
      </c>
      <c r="H379">
        <v>1.3700399999999999</v>
      </c>
      <c r="J379">
        <v>4</v>
      </c>
      <c r="L379">
        <v>2.12</v>
      </c>
      <c r="M379" t="s">
        <v>13</v>
      </c>
      <c r="V379" s="4">
        <f t="shared" ca="1" si="70"/>
        <v>0</v>
      </c>
      <c r="W379" s="4">
        <f t="shared" ca="1" si="71"/>
        <v>0</v>
      </c>
      <c r="X379" s="4">
        <f t="shared" ca="1" si="72"/>
        <v>0</v>
      </c>
      <c r="Y379" s="4">
        <f t="shared" ca="1" si="67"/>
        <v>0</v>
      </c>
      <c r="Z379" s="4">
        <f t="shared" ca="1" si="68"/>
        <v>0</v>
      </c>
      <c r="AA379" s="4">
        <f t="shared" ca="1" si="69"/>
        <v>0</v>
      </c>
      <c r="AB379">
        <f t="shared" ca="1" si="73"/>
        <v>0</v>
      </c>
      <c r="AC379">
        <f t="shared" ca="1" si="74"/>
        <v>0</v>
      </c>
      <c r="AD379">
        <f t="shared" ca="1" si="75"/>
        <v>0</v>
      </c>
    </row>
    <row r="380" spans="1:30" x14ac:dyDescent="0.2">
      <c r="A380" t="s">
        <v>11</v>
      </c>
      <c r="B380" t="s">
        <v>1923</v>
      </c>
      <c r="C380" t="s">
        <v>168</v>
      </c>
      <c r="D380" t="s">
        <v>1916</v>
      </c>
      <c r="E380" t="s">
        <v>1924</v>
      </c>
      <c r="F380" t="s">
        <v>1925</v>
      </c>
      <c r="G380">
        <v>1.37032</v>
      </c>
      <c r="H380">
        <v>1.3704400000000001</v>
      </c>
      <c r="J380">
        <v>2</v>
      </c>
      <c r="L380">
        <v>1.58</v>
      </c>
      <c r="M380" t="s">
        <v>13</v>
      </c>
      <c r="V380" s="4">
        <f t="shared" ca="1" si="70"/>
        <v>0</v>
      </c>
      <c r="W380" s="4">
        <f t="shared" ca="1" si="71"/>
        <v>0</v>
      </c>
      <c r="X380" s="4">
        <f t="shared" ca="1" si="72"/>
        <v>0</v>
      </c>
      <c r="Y380" s="4">
        <f t="shared" ca="1" si="67"/>
        <v>0</v>
      </c>
      <c r="Z380" s="4">
        <f t="shared" ca="1" si="68"/>
        <v>0</v>
      </c>
      <c r="AA380" s="4">
        <f t="shared" ca="1" si="69"/>
        <v>0</v>
      </c>
      <c r="AB380">
        <f t="shared" ca="1" si="73"/>
        <v>0</v>
      </c>
      <c r="AC380">
        <f t="shared" ca="1" si="74"/>
        <v>0</v>
      </c>
      <c r="AD380">
        <f t="shared" ca="1" si="75"/>
        <v>0</v>
      </c>
    </row>
    <row r="381" spans="1:30" x14ac:dyDescent="0.2">
      <c r="A381" t="s">
        <v>11</v>
      </c>
      <c r="B381" t="s">
        <v>1926</v>
      </c>
      <c r="C381" t="s">
        <v>31</v>
      </c>
      <c r="D381" t="s">
        <v>1916</v>
      </c>
      <c r="E381" t="s">
        <v>1927</v>
      </c>
      <c r="F381" t="s">
        <v>1925</v>
      </c>
      <c r="G381">
        <v>1.3706</v>
      </c>
      <c r="H381">
        <v>1.3704400000000001</v>
      </c>
      <c r="J381">
        <v>1</v>
      </c>
      <c r="L381">
        <v>-1</v>
      </c>
      <c r="M381" t="s">
        <v>13</v>
      </c>
      <c r="V381" s="4">
        <f t="shared" ca="1" si="70"/>
        <v>0</v>
      </c>
      <c r="W381" s="4">
        <f t="shared" ca="1" si="71"/>
        <v>0</v>
      </c>
      <c r="X381" s="4">
        <f t="shared" ca="1" si="72"/>
        <v>0</v>
      </c>
      <c r="Y381" s="4">
        <f t="shared" ca="1" si="67"/>
        <v>0</v>
      </c>
      <c r="Z381" s="4">
        <f t="shared" ca="1" si="68"/>
        <v>0</v>
      </c>
      <c r="AA381" s="4">
        <f t="shared" ca="1" si="69"/>
        <v>0</v>
      </c>
      <c r="AB381">
        <f t="shared" ca="1" si="73"/>
        <v>0</v>
      </c>
      <c r="AC381">
        <f t="shared" ca="1" si="74"/>
        <v>0</v>
      </c>
      <c r="AD381">
        <f t="shared" ca="1" si="75"/>
        <v>0</v>
      </c>
    </row>
    <row r="382" spans="1:30" x14ac:dyDescent="0.2">
      <c r="A382" t="s">
        <v>14</v>
      </c>
      <c r="B382" t="s">
        <v>1928</v>
      </c>
      <c r="C382" t="s">
        <v>31</v>
      </c>
      <c r="D382" t="s">
        <v>1916</v>
      </c>
      <c r="E382" t="s">
        <v>1929</v>
      </c>
      <c r="F382" t="s">
        <v>1930</v>
      </c>
      <c r="G382">
        <v>1.37033</v>
      </c>
      <c r="H382">
        <v>1.3706</v>
      </c>
      <c r="J382">
        <v>1</v>
      </c>
      <c r="L382">
        <v>-1</v>
      </c>
      <c r="M382" t="s">
        <v>13</v>
      </c>
      <c r="V382" s="4">
        <f t="shared" ca="1" si="70"/>
        <v>0</v>
      </c>
      <c r="W382" s="4">
        <f t="shared" ca="1" si="71"/>
        <v>0</v>
      </c>
      <c r="X382" s="4">
        <f t="shared" ca="1" si="72"/>
        <v>0</v>
      </c>
      <c r="Y382" s="4">
        <f t="shared" ca="1" si="67"/>
        <v>0</v>
      </c>
      <c r="Z382" s="4">
        <f t="shared" ca="1" si="68"/>
        <v>0</v>
      </c>
      <c r="AA382" s="4">
        <f t="shared" ca="1" si="69"/>
        <v>0</v>
      </c>
      <c r="AB382">
        <f t="shared" ca="1" si="73"/>
        <v>0</v>
      </c>
      <c r="AC382">
        <f t="shared" ca="1" si="74"/>
        <v>0</v>
      </c>
      <c r="AD382">
        <f t="shared" ca="1" si="75"/>
        <v>0</v>
      </c>
    </row>
    <row r="383" spans="1:30" x14ac:dyDescent="0.2">
      <c r="A383" t="s">
        <v>14</v>
      </c>
      <c r="B383" t="s">
        <v>1931</v>
      </c>
      <c r="C383" t="s">
        <v>180</v>
      </c>
      <c r="D383" t="s">
        <v>1916</v>
      </c>
      <c r="E383" t="s">
        <v>1932</v>
      </c>
      <c r="F383" t="s">
        <v>1930</v>
      </c>
      <c r="G383">
        <v>1.3705700000000001</v>
      </c>
      <c r="H383">
        <v>1.3706</v>
      </c>
      <c r="J383">
        <v>2</v>
      </c>
      <c r="L383">
        <v>-2</v>
      </c>
      <c r="M383" t="s">
        <v>13</v>
      </c>
      <c r="V383" s="4">
        <f t="shared" ca="1" si="70"/>
        <v>0</v>
      </c>
      <c r="W383" s="4">
        <f t="shared" ca="1" si="71"/>
        <v>0</v>
      </c>
      <c r="X383" s="4">
        <f t="shared" ca="1" si="72"/>
        <v>0</v>
      </c>
      <c r="Y383" s="4">
        <f t="shared" ca="1" si="67"/>
        <v>0</v>
      </c>
      <c r="Z383" s="4">
        <f t="shared" ca="1" si="68"/>
        <v>0</v>
      </c>
      <c r="AA383" s="4">
        <f t="shared" ca="1" si="69"/>
        <v>0</v>
      </c>
      <c r="AB383">
        <f t="shared" ca="1" si="73"/>
        <v>0</v>
      </c>
      <c r="AC383">
        <f t="shared" ca="1" si="74"/>
        <v>0</v>
      </c>
      <c r="AD383">
        <f t="shared" ca="1" si="75"/>
        <v>0</v>
      </c>
    </row>
    <row r="384" spans="1:30" x14ac:dyDescent="0.2">
      <c r="A384" t="s">
        <v>11</v>
      </c>
      <c r="B384" t="s">
        <v>1933</v>
      </c>
      <c r="C384" t="s">
        <v>31</v>
      </c>
      <c r="D384" t="s">
        <v>1916</v>
      </c>
      <c r="E384" t="s">
        <v>1934</v>
      </c>
      <c r="F384" t="s">
        <v>1935</v>
      </c>
      <c r="G384">
        <v>1.3706199999999999</v>
      </c>
      <c r="H384">
        <v>1.37035</v>
      </c>
      <c r="J384">
        <v>1</v>
      </c>
      <c r="L384">
        <v>-1</v>
      </c>
      <c r="M384" t="s">
        <v>13</v>
      </c>
      <c r="V384" s="4">
        <f t="shared" ca="1" si="70"/>
        <v>0</v>
      </c>
      <c r="W384" s="4">
        <f t="shared" ca="1" si="71"/>
        <v>0</v>
      </c>
      <c r="X384" s="4">
        <f t="shared" ca="1" si="72"/>
        <v>0</v>
      </c>
      <c r="Y384" s="4">
        <f t="shared" ca="1" si="67"/>
        <v>0</v>
      </c>
      <c r="Z384" s="4">
        <f t="shared" ca="1" si="68"/>
        <v>0</v>
      </c>
      <c r="AA384" s="4">
        <f t="shared" ca="1" si="69"/>
        <v>0</v>
      </c>
      <c r="AB384">
        <f t="shared" ca="1" si="73"/>
        <v>0</v>
      </c>
      <c r="AC384">
        <f t="shared" ca="1" si="74"/>
        <v>0</v>
      </c>
      <c r="AD384">
        <f t="shared" ca="1" si="75"/>
        <v>0</v>
      </c>
    </row>
    <row r="385" spans="1:30" x14ac:dyDescent="0.2">
      <c r="A385" t="s">
        <v>11</v>
      </c>
      <c r="B385" t="s">
        <v>1936</v>
      </c>
      <c r="C385" t="s">
        <v>1937</v>
      </c>
      <c r="D385" t="s">
        <v>1916</v>
      </c>
      <c r="E385" t="s">
        <v>1938</v>
      </c>
      <c r="F385" t="s">
        <v>1935</v>
      </c>
      <c r="G385">
        <v>1.37035</v>
      </c>
      <c r="H385">
        <v>1.37035</v>
      </c>
      <c r="J385">
        <v>2</v>
      </c>
      <c r="L385">
        <v>0</v>
      </c>
      <c r="M385" t="s">
        <v>13</v>
      </c>
      <c r="V385" s="4">
        <f t="shared" ca="1" si="70"/>
        <v>0</v>
      </c>
      <c r="W385" s="4">
        <f t="shared" ca="1" si="71"/>
        <v>0</v>
      </c>
      <c r="X385" s="4">
        <f t="shared" ca="1" si="72"/>
        <v>0</v>
      </c>
      <c r="Y385" s="4">
        <f t="shared" ca="1" si="67"/>
        <v>0</v>
      </c>
      <c r="Z385" s="4">
        <f t="shared" ca="1" si="68"/>
        <v>0</v>
      </c>
      <c r="AA385" s="4">
        <f t="shared" ca="1" si="69"/>
        <v>0</v>
      </c>
      <c r="AB385">
        <f t="shared" ca="1" si="73"/>
        <v>0</v>
      </c>
      <c r="AC385">
        <f t="shared" ca="1" si="74"/>
        <v>0</v>
      </c>
      <c r="AD385">
        <f t="shared" ca="1" si="75"/>
        <v>0</v>
      </c>
    </row>
    <row r="386" spans="1:30" x14ac:dyDescent="0.2">
      <c r="A386" t="s">
        <v>14</v>
      </c>
      <c r="B386" t="s">
        <v>1939</v>
      </c>
      <c r="C386" t="s">
        <v>169</v>
      </c>
      <c r="D386" t="s">
        <v>1916</v>
      </c>
      <c r="E386" t="s">
        <v>1940</v>
      </c>
      <c r="F386" t="s">
        <v>1941</v>
      </c>
      <c r="G386">
        <v>1.3707800000000001</v>
      </c>
      <c r="H386">
        <v>1.3707400000000001</v>
      </c>
      <c r="J386">
        <v>2</v>
      </c>
      <c r="L386">
        <v>1.58</v>
      </c>
      <c r="M386" t="s">
        <v>13</v>
      </c>
      <c r="V386" s="4">
        <f t="shared" ca="1" si="70"/>
        <v>0</v>
      </c>
      <c r="W386" s="4">
        <f t="shared" ca="1" si="71"/>
        <v>0</v>
      </c>
      <c r="X386" s="4">
        <f t="shared" ca="1" si="72"/>
        <v>0</v>
      </c>
      <c r="Y386" s="4">
        <f t="shared" ca="1" si="67"/>
        <v>0</v>
      </c>
      <c r="Z386" s="4">
        <f t="shared" ca="1" si="68"/>
        <v>0</v>
      </c>
      <c r="AA386" s="4">
        <f t="shared" ca="1" si="69"/>
        <v>0</v>
      </c>
      <c r="AB386">
        <f t="shared" ca="1" si="73"/>
        <v>0</v>
      </c>
      <c r="AC386">
        <f t="shared" ca="1" si="74"/>
        <v>0</v>
      </c>
      <c r="AD386">
        <f t="shared" ca="1" si="75"/>
        <v>0</v>
      </c>
    </row>
    <row r="387" spans="1:30" x14ac:dyDescent="0.2">
      <c r="A387" t="s">
        <v>14</v>
      </c>
      <c r="B387" t="s">
        <v>1942</v>
      </c>
      <c r="C387" t="s">
        <v>31</v>
      </c>
      <c r="D387" t="s">
        <v>1916</v>
      </c>
      <c r="E387" t="s">
        <v>1943</v>
      </c>
      <c r="F387" t="s">
        <v>1941</v>
      </c>
      <c r="G387">
        <v>1.37066</v>
      </c>
      <c r="H387">
        <v>1.3707400000000001</v>
      </c>
      <c r="J387">
        <v>1</v>
      </c>
      <c r="L387">
        <v>-1</v>
      </c>
      <c r="M387" t="s">
        <v>13</v>
      </c>
      <c r="V387" s="4">
        <f t="shared" ca="1" si="70"/>
        <v>0</v>
      </c>
      <c r="W387" s="4">
        <f t="shared" ca="1" si="71"/>
        <v>0</v>
      </c>
      <c r="X387" s="4">
        <f t="shared" ca="1" si="72"/>
        <v>0</v>
      </c>
      <c r="Y387" s="4">
        <f t="shared" ref="Y387:Y450" ca="1" si="76">_xlfn.MAXIFS(INDIRECT($Q$10),INDIRECT($Q$5),$U387)</f>
        <v>0</v>
      </c>
      <c r="Z387" s="4">
        <f t="shared" ref="Z387:Z450" ca="1" si="77">_xlfn.MAXIFS(INDIRECT($Q$9),INDIRECT($Q$5),$U387)</f>
        <v>0</v>
      </c>
      <c r="AA387" s="4">
        <f t="shared" ref="AA387:AA450" ca="1" si="78">_xlfn.MINIFS(INDIRECT($Q$9),INDIRECT($Q$5),$U387)</f>
        <v>0</v>
      </c>
      <c r="AB387">
        <f t="shared" ca="1" si="73"/>
        <v>0</v>
      </c>
      <c r="AC387">
        <f t="shared" ca="1" si="74"/>
        <v>0</v>
      </c>
      <c r="AD387">
        <f t="shared" ca="1" si="75"/>
        <v>0</v>
      </c>
    </row>
    <row r="388" spans="1:30" x14ac:dyDescent="0.2">
      <c r="A388" t="s">
        <v>11</v>
      </c>
      <c r="B388" t="s">
        <v>1944</v>
      </c>
      <c r="C388" t="s">
        <v>182</v>
      </c>
      <c r="D388" t="s">
        <v>1916</v>
      </c>
      <c r="E388" t="s">
        <v>1945</v>
      </c>
      <c r="F388" t="s">
        <v>1946</v>
      </c>
      <c r="G388">
        <v>1.3707400000000001</v>
      </c>
      <c r="H388">
        <v>1.3707499999999999</v>
      </c>
      <c r="J388">
        <v>2</v>
      </c>
      <c r="L388">
        <v>1.58</v>
      </c>
      <c r="M388" t="s">
        <v>13</v>
      </c>
      <c r="V388" s="4">
        <f t="shared" ca="1" si="70"/>
        <v>0</v>
      </c>
      <c r="W388" s="4">
        <f t="shared" ca="1" si="71"/>
        <v>0</v>
      </c>
      <c r="X388" s="4">
        <f t="shared" ca="1" si="72"/>
        <v>0</v>
      </c>
      <c r="Y388" s="4">
        <f t="shared" ca="1" si="76"/>
        <v>0</v>
      </c>
      <c r="Z388" s="4">
        <f t="shared" ca="1" si="77"/>
        <v>0</v>
      </c>
      <c r="AA388" s="4">
        <f t="shared" ca="1" si="78"/>
        <v>0</v>
      </c>
      <c r="AB388">
        <f t="shared" ca="1" si="73"/>
        <v>0</v>
      </c>
      <c r="AC388">
        <f t="shared" ca="1" si="74"/>
        <v>0</v>
      </c>
      <c r="AD388">
        <f t="shared" ca="1" si="75"/>
        <v>0</v>
      </c>
    </row>
    <row r="389" spans="1:30" x14ac:dyDescent="0.2">
      <c r="A389" t="s">
        <v>11</v>
      </c>
      <c r="B389" t="s">
        <v>1947</v>
      </c>
      <c r="C389" t="s">
        <v>31</v>
      </c>
      <c r="D389" t="s">
        <v>1916</v>
      </c>
      <c r="E389" t="s">
        <v>1948</v>
      </c>
      <c r="F389" t="s">
        <v>1946</v>
      </c>
      <c r="G389">
        <v>1.3708800000000001</v>
      </c>
      <c r="H389">
        <v>1.3707499999999999</v>
      </c>
      <c r="J389">
        <v>1</v>
      </c>
      <c r="L389">
        <v>-1</v>
      </c>
      <c r="M389" t="s">
        <v>13</v>
      </c>
      <c r="V389" s="4">
        <f t="shared" ca="1" si="70"/>
        <v>0</v>
      </c>
      <c r="W389" s="4">
        <f t="shared" ca="1" si="71"/>
        <v>0</v>
      </c>
      <c r="X389" s="4">
        <f t="shared" ca="1" si="72"/>
        <v>0</v>
      </c>
      <c r="Y389" s="4">
        <f t="shared" ca="1" si="76"/>
        <v>0</v>
      </c>
      <c r="Z389" s="4">
        <f t="shared" ca="1" si="77"/>
        <v>0</v>
      </c>
      <c r="AA389" s="4">
        <f t="shared" ca="1" si="78"/>
        <v>0</v>
      </c>
      <c r="AB389">
        <f t="shared" ca="1" si="73"/>
        <v>0</v>
      </c>
      <c r="AC389">
        <f t="shared" ca="1" si="74"/>
        <v>0</v>
      </c>
      <c r="AD389">
        <f t="shared" ca="1" si="75"/>
        <v>0</v>
      </c>
    </row>
    <row r="390" spans="1:30" x14ac:dyDescent="0.2">
      <c r="A390" t="s">
        <v>11</v>
      </c>
      <c r="B390" t="s">
        <v>1949</v>
      </c>
      <c r="C390" t="s">
        <v>31</v>
      </c>
      <c r="D390" t="s">
        <v>1916</v>
      </c>
      <c r="E390" t="s">
        <v>1950</v>
      </c>
      <c r="F390" t="s">
        <v>1951</v>
      </c>
      <c r="G390">
        <v>1.37043</v>
      </c>
      <c r="H390">
        <v>1.3708100000000001</v>
      </c>
      <c r="J390">
        <v>1</v>
      </c>
      <c r="L390">
        <v>0.92</v>
      </c>
      <c r="M390" t="s">
        <v>13</v>
      </c>
      <c r="V390" s="4">
        <f t="shared" ca="1" si="70"/>
        <v>0</v>
      </c>
      <c r="W390" s="4">
        <f t="shared" ca="1" si="71"/>
        <v>0</v>
      </c>
      <c r="X390" s="4">
        <f t="shared" ca="1" si="72"/>
        <v>0</v>
      </c>
      <c r="Y390" s="4">
        <f t="shared" ca="1" si="76"/>
        <v>0</v>
      </c>
      <c r="Z390" s="4">
        <f t="shared" ca="1" si="77"/>
        <v>0</v>
      </c>
      <c r="AA390" s="4">
        <f t="shared" ca="1" si="78"/>
        <v>0</v>
      </c>
      <c r="AB390">
        <f t="shared" ca="1" si="73"/>
        <v>0</v>
      </c>
      <c r="AC390">
        <f t="shared" ca="1" si="74"/>
        <v>0</v>
      </c>
      <c r="AD390">
        <f t="shared" ca="1" si="75"/>
        <v>0</v>
      </c>
    </row>
    <row r="391" spans="1:30" x14ac:dyDescent="0.2">
      <c r="A391" t="s">
        <v>14</v>
      </c>
      <c r="B391" t="s">
        <v>1952</v>
      </c>
      <c r="C391" t="s">
        <v>32</v>
      </c>
      <c r="D391" t="s">
        <v>1916</v>
      </c>
      <c r="E391" t="s">
        <v>1953</v>
      </c>
      <c r="F391" t="s">
        <v>1954</v>
      </c>
      <c r="G391">
        <v>1.3701700000000001</v>
      </c>
      <c r="H391">
        <v>1.3704099999999999</v>
      </c>
      <c r="J391">
        <v>1</v>
      </c>
      <c r="L391">
        <v>-1</v>
      </c>
      <c r="M391" t="s">
        <v>13</v>
      </c>
      <c r="V391" s="4">
        <f t="shared" ca="1" si="70"/>
        <v>0</v>
      </c>
      <c r="W391" s="4">
        <f t="shared" ca="1" si="71"/>
        <v>0</v>
      </c>
      <c r="X391" s="4">
        <f t="shared" ca="1" si="72"/>
        <v>0</v>
      </c>
      <c r="Y391" s="4">
        <f t="shared" ca="1" si="76"/>
        <v>0</v>
      </c>
      <c r="Z391" s="4">
        <f t="shared" ca="1" si="77"/>
        <v>0</v>
      </c>
      <c r="AA391" s="4">
        <f t="shared" ca="1" si="78"/>
        <v>0</v>
      </c>
      <c r="AB391">
        <f t="shared" ca="1" si="73"/>
        <v>0</v>
      </c>
      <c r="AC391">
        <f t="shared" ca="1" si="74"/>
        <v>0</v>
      </c>
      <c r="AD391">
        <f t="shared" ca="1" si="75"/>
        <v>0</v>
      </c>
    </row>
    <row r="392" spans="1:30" x14ac:dyDescent="0.2">
      <c r="A392" t="s">
        <v>14</v>
      </c>
      <c r="B392" t="s">
        <v>1955</v>
      </c>
      <c r="C392" t="s">
        <v>196</v>
      </c>
      <c r="D392" t="s">
        <v>1916</v>
      </c>
      <c r="E392" t="s">
        <v>1956</v>
      </c>
      <c r="F392" t="s">
        <v>1954</v>
      </c>
      <c r="G392">
        <v>1.37036</v>
      </c>
      <c r="H392">
        <v>1.3704099999999999</v>
      </c>
      <c r="J392">
        <v>2</v>
      </c>
      <c r="L392">
        <v>-2</v>
      </c>
      <c r="M392" t="s">
        <v>13</v>
      </c>
      <c r="V392" s="4">
        <f t="shared" ca="1" si="70"/>
        <v>0</v>
      </c>
      <c r="W392" s="4">
        <f t="shared" ca="1" si="71"/>
        <v>0</v>
      </c>
      <c r="X392" s="4">
        <f t="shared" ca="1" si="72"/>
        <v>0</v>
      </c>
      <c r="Y392" s="4">
        <f t="shared" ca="1" si="76"/>
        <v>0</v>
      </c>
      <c r="Z392" s="4">
        <f t="shared" ca="1" si="77"/>
        <v>0</v>
      </c>
      <c r="AA392" s="4">
        <f t="shared" ca="1" si="78"/>
        <v>0</v>
      </c>
      <c r="AB392">
        <f t="shared" ca="1" si="73"/>
        <v>0</v>
      </c>
      <c r="AC392">
        <f t="shared" ca="1" si="74"/>
        <v>0</v>
      </c>
      <c r="AD392">
        <f t="shared" ca="1" si="75"/>
        <v>0</v>
      </c>
    </row>
    <row r="393" spans="1:30" x14ac:dyDescent="0.2">
      <c r="A393" t="s">
        <v>11</v>
      </c>
      <c r="B393" t="s">
        <v>1957</v>
      </c>
      <c r="C393" t="s">
        <v>32</v>
      </c>
      <c r="D393" t="s">
        <v>1916</v>
      </c>
      <c r="E393" t="s">
        <v>1958</v>
      </c>
      <c r="F393" t="s">
        <v>1959</v>
      </c>
      <c r="G393">
        <v>1.37016</v>
      </c>
      <c r="H393">
        <v>1.3701700000000001</v>
      </c>
      <c r="J393">
        <v>1</v>
      </c>
      <c r="L393">
        <v>0.84</v>
      </c>
      <c r="M393" t="s">
        <v>13</v>
      </c>
      <c r="V393" s="4">
        <f t="shared" ca="1" si="70"/>
        <v>0</v>
      </c>
      <c r="W393" s="4">
        <f t="shared" ca="1" si="71"/>
        <v>0</v>
      </c>
      <c r="X393" s="4">
        <f t="shared" ca="1" si="72"/>
        <v>0</v>
      </c>
      <c r="Y393" s="4">
        <f t="shared" ca="1" si="76"/>
        <v>0</v>
      </c>
      <c r="Z393" s="4">
        <f t="shared" ca="1" si="77"/>
        <v>0</v>
      </c>
      <c r="AA393" s="4">
        <f t="shared" ca="1" si="78"/>
        <v>0</v>
      </c>
      <c r="AB393">
        <f t="shared" ca="1" si="73"/>
        <v>0</v>
      </c>
      <c r="AC393">
        <f t="shared" ca="1" si="74"/>
        <v>0</v>
      </c>
      <c r="AD393">
        <f t="shared" ca="1" si="75"/>
        <v>0</v>
      </c>
    </row>
    <row r="394" spans="1:30" x14ac:dyDescent="0.2">
      <c r="A394" t="s">
        <v>11</v>
      </c>
      <c r="B394" t="s">
        <v>1960</v>
      </c>
      <c r="C394" t="s">
        <v>31</v>
      </c>
      <c r="D394" t="s">
        <v>1916</v>
      </c>
      <c r="E394" t="s">
        <v>1961</v>
      </c>
      <c r="F394" t="s">
        <v>1962</v>
      </c>
      <c r="G394">
        <v>1.36971</v>
      </c>
      <c r="H394">
        <v>1.37016</v>
      </c>
      <c r="J394">
        <v>1</v>
      </c>
      <c r="L394">
        <v>0.77</v>
      </c>
      <c r="M394" t="s">
        <v>13</v>
      </c>
      <c r="V394" s="4">
        <f t="shared" ca="1" si="70"/>
        <v>0</v>
      </c>
      <c r="W394" s="4">
        <f t="shared" ca="1" si="71"/>
        <v>0</v>
      </c>
      <c r="X394" s="4">
        <f t="shared" ca="1" si="72"/>
        <v>0</v>
      </c>
      <c r="Y394" s="4">
        <f t="shared" ca="1" si="76"/>
        <v>0</v>
      </c>
      <c r="Z394" s="4">
        <f t="shared" ca="1" si="77"/>
        <v>0</v>
      </c>
      <c r="AA394" s="4">
        <f t="shared" ca="1" si="78"/>
        <v>0</v>
      </c>
      <c r="AB394">
        <f t="shared" ca="1" si="73"/>
        <v>0</v>
      </c>
      <c r="AC394">
        <f t="shared" ca="1" si="74"/>
        <v>0</v>
      </c>
      <c r="AD394">
        <f t="shared" ca="1" si="75"/>
        <v>0</v>
      </c>
    </row>
    <row r="395" spans="1:30" x14ac:dyDescent="0.2">
      <c r="A395" t="s">
        <v>11</v>
      </c>
      <c r="B395" t="s">
        <v>1963</v>
      </c>
      <c r="C395" t="s">
        <v>31</v>
      </c>
      <c r="D395" t="s">
        <v>1562</v>
      </c>
      <c r="E395" t="s">
        <v>1964</v>
      </c>
      <c r="F395" t="s">
        <v>1965</v>
      </c>
      <c r="G395">
        <v>94.388999999999996</v>
      </c>
      <c r="H395">
        <v>94.35</v>
      </c>
      <c r="J395">
        <v>1</v>
      </c>
      <c r="L395">
        <v>-1</v>
      </c>
      <c r="M395" t="s">
        <v>13</v>
      </c>
      <c r="V395" s="4">
        <f t="shared" ca="1" si="70"/>
        <v>0</v>
      </c>
      <c r="W395" s="4">
        <f t="shared" ca="1" si="71"/>
        <v>0</v>
      </c>
      <c r="X395" s="4">
        <f t="shared" ca="1" si="72"/>
        <v>0</v>
      </c>
      <c r="Y395" s="4">
        <f t="shared" ca="1" si="76"/>
        <v>0</v>
      </c>
      <c r="Z395" s="4">
        <f t="shared" ca="1" si="77"/>
        <v>0</v>
      </c>
      <c r="AA395" s="4">
        <f t="shared" ca="1" si="78"/>
        <v>0</v>
      </c>
      <c r="AB395">
        <f t="shared" ca="1" si="73"/>
        <v>0</v>
      </c>
      <c r="AC395">
        <f t="shared" ca="1" si="74"/>
        <v>0</v>
      </c>
      <c r="AD395">
        <f t="shared" ca="1" si="75"/>
        <v>0</v>
      </c>
    </row>
    <row r="396" spans="1:30" x14ac:dyDescent="0.2">
      <c r="A396" t="s">
        <v>14</v>
      </c>
      <c r="B396" t="s">
        <v>1966</v>
      </c>
      <c r="C396" t="s">
        <v>36</v>
      </c>
      <c r="D396" t="s">
        <v>1562</v>
      </c>
      <c r="E396" t="s">
        <v>1967</v>
      </c>
      <c r="F396" t="s">
        <v>1968</v>
      </c>
      <c r="G396">
        <v>94.387</v>
      </c>
      <c r="H396">
        <v>94.4</v>
      </c>
      <c r="J396">
        <v>2</v>
      </c>
      <c r="L396">
        <v>-2</v>
      </c>
      <c r="M396" t="s">
        <v>13</v>
      </c>
      <c r="V396" s="4">
        <f t="shared" ca="1" si="70"/>
        <v>0</v>
      </c>
      <c r="W396" s="4">
        <f t="shared" ca="1" si="71"/>
        <v>0</v>
      </c>
      <c r="X396" s="4">
        <f t="shared" ca="1" si="72"/>
        <v>0</v>
      </c>
      <c r="Y396" s="4">
        <f t="shared" ca="1" si="76"/>
        <v>0</v>
      </c>
      <c r="Z396" s="4">
        <f t="shared" ca="1" si="77"/>
        <v>0</v>
      </c>
      <c r="AA396" s="4">
        <f t="shared" ca="1" si="78"/>
        <v>0</v>
      </c>
      <c r="AB396">
        <f t="shared" ca="1" si="73"/>
        <v>0</v>
      </c>
      <c r="AC396">
        <f t="shared" ca="1" si="74"/>
        <v>0</v>
      </c>
      <c r="AD396">
        <f t="shared" ca="1" si="75"/>
        <v>0</v>
      </c>
    </row>
    <row r="397" spans="1:30" x14ac:dyDescent="0.2">
      <c r="A397" t="s">
        <v>14</v>
      </c>
      <c r="B397" t="s">
        <v>1969</v>
      </c>
      <c r="C397" t="s">
        <v>31</v>
      </c>
      <c r="D397" t="s">
        <v>1562</v>
      </c>
      <c r="E397" t="s">
        <v>1970</v>
      </c>
      <c r="F397" t="s">
        <v>1968</v>
      </c>
      <c r="G397">
        <v>94.364000000000004</v>
      </c>
      <c r="H397">
        <v>94.4</v>
      </c>
      <c r="J397">
        <v>1</v>
      </c>
      <c r="L397">
        <v>-1</v>
      </c>
      <c r="M397" t="s">
        <v>13</v>
      </c>
      <c r="V397" s="4">
        <f t="shared" ca="1" si="70"/>
        <v>0</v>
      </c>
      <c r="W397" s="4">
        <f t="shared" ca="1" si="71"/>
        <v>0</v>
      </c>
      <c r="X397" s="4">
        <f t="shared" ca="1" si="72"/>
        <v>0</v>
      </c>
      <c r="Y397" s="4">
        <f t="shared" ca="1" si="76"/>
        <v>0</v>
      </c>
      <c r="Z397" s="4">
        <f t="shared" ca="1" si="77"/>
        <v>0</v>
      </c>
      <c r="AA397" s="4">
        <f t="shared" ca="1" si="78"/>
        <v>0</v>
      </c>
      <c r="AB397">
        <f t="shared" ca="1" si="73"/>
        <v>0</v>
      </c>
      <c r="AC397">
        <f t="shared" ca="1" si="74"/>
        <v>0</v>
      </c>
      <c r="AD397">
        <f t="shared" ca="1" si="75"/>
        <v>0</v>
      </c>
    </row>
    <row r="398" spans="1:30" x14ac:dyDescent="0.2">
      <c r="A398" t="s">
        <v>11</v>
      </c>
      <c r="B398" t="s">
        <v>1971</v>
      </c>
      <c r="C398" t="s">
        <v>184</v>
      </c>
      <c r="D398" t="s">
        <v>1562</v>
      </c>
      <c r="E398" t="s">
        <v>1972</v>
      </c>
      <c r="F398" t="s">
        <v>1973</v>
      </c>
      <c r="G398">
        <v>94.367999999999995</v>
      </c>
      <c r="H398">
        <v>94.364000000000004</v>
      </c>
      <c r="J398">
        <v>4</v>
      </c>
      <c r="L398">
        <v>-4</v>
      </c>
      <c r="M398" t="s">
        <v>13</v>
      </c>
      <c r="V398" s="4">
        <f t="shared" ca="1" si="70"/>
        <v>0</v>
      </c>
      <c r="W398" s="4">
        <f t="shared" ca="1" si="71"/>
        <v>0</v>
      </c>
      <c r="X398" s="4">
        <f t="shared" ca="1" si="72"/>
        <v>0</v>
      </c>
      <c r="Y398" s="4">
        <f t="shared" ca="1" si="76"/>
        <v>0</v>
      </c>
      <c r="Z398" s="4">
        <f t="shared" ca="1" si="77"/>
        <v>0</v>
      </c>
      <c r="AA398" s="4">
        <f t="shared" ca="1" si="78"/>
        <v>0</v>
      </c>
      <c r="AB398">
        <f t="shared" ca="1" si="73"/>
        <v>0</v>
      </c>
      <c r="AC398">
        <f t="shared" ca="1" si="74"/>
        <v>0</v>
      </c>
      <c r="AD398">
        <f t="shared" ca="1" si="75"/>
        <v>0</v>
      </c>
    </row>
    <row r="399" spans="1:30" x14ac:dyDescent="0.2">
      <c r="A399" t="s">
        <v>11</v>
      </c>
      <c r="B399" t="s">
        <v>1974</v>
      </c>
      <c r="C399" t="s">
        <v>31</v>
      </c>
      <c r="D399" t="s">
        <v>1562</v>
      </c>
      <c r="E399" t="s">
        <v>1975</v>
      </c>
      <c r="F399" t="s">
        <v>1973</v>
      </c>
      <c r="G399">
        <v>94.393000000000001</v>
      </c>
      <c r="H399">
        <v>94.364000000000004</v>
      </c>
      <c r="J399">
        <v>1</v>
      </c>
      <c r="L399">
        <v>-1</v>
      </c>
      <c r="M399" t="s">
        <v>13</v>
      </c>
      <c r="V399" s="4">
        <f t="shared" ca="1" si="70"/>
        <v>0</v>
      </c>
      <c r="W399" s="4">
        <f t="shared" ca="1" si="71"/>
        <v>0</v>
      </c>
      <c r="X399" s="4">
        <f t="shared" ca="1" si="72"/>
        <v>0</v>
      </c>
      <c r="Y399" s="4">
        <f t="shared" ca="1" si="76"/>
        <v>0</v>
      </c>
      <c r="Z399" s="4">
        <f t="shared" ca="1" si="77"/>
        <v>0</v>
      </c>
      <c r="AA399" s="4">
        <f t="shared" ca="1" si="78"/>
        <v>0</v>
      </c>
      <c r="AB399">
        <f t="shared" ca="1" si="73"/>
        <v>0</v>
      </c>
      <c r="AC399">
        <f t="shared" ca="1" si="74"/>
        <v>0</v>
      </c>
      <c r="AD399">
        <f t="shared" ca="1" si="75"/>
        <v>0</v>
      </c>
    </row>
    <row r="400" spans="1:30" x14ac:dyDescent="0.2">
      <c r="A400" t="s">
        <v>11</v>
      </c>
      <c r="B400" t="s">
        <v>1976</v>
      </c>
      <c r="C400" t="s">
        <v>1977</v>
      </c>
      <c r="D400" t="s">
        <v>1562</v>
      </c>
      <c r="E400" t="s">
        <v>1978</v>
      </c>
      <c r="F400" t="s">
        <v>1973</v>
      </c>
      <c r="G400">
        <v>94.382999999999996</v>
      </c>
      <c r="H400">
        <v>94.364000000000004</v>
      </c>
      <c r="J400">
        <v>2</v>
      </c>
      <c r="L400">
        <v>-2</v>
      </c>
      <c r="M400" t="s">
        <v>13</v>
      </c>
      <c r="V400" s="4">
        <f t="shared" ca="1" si="70"/>
        <v>0</v>
      </c>
      <c r="W400" s="4">
        <f t="shared" ca="1" si="71"/>
        <v>0</v>
      </c>
      <c r="X400" s="4">
        <f t="shared" ca="1" si="72"/>
        <v>0</v>
      </c>
      <c r="Y400" s="4">
        <f t="shared" ca="1" si="76"/>
        <v>0</v>
      </c>
      <c r="Z400" s="4">
        <f t="shared" ca="1" si="77"/>
        <v>0</v>
      </c>
      <c r="AA400" s="4">
        <f t="shared" ca="1" si="78"/>
        <v>0</v>
      </c>
      <c r="AB400">
        <f t="shared" ca="1" si="73"/>
        <v>0</v>
      </c>
      <c r="AC400">
        <f t="shared" ca="1" si="74"/>
        <v>0</v>
      </c>
      <c r="AD400">
        <f t="shared" ca="1" si="75"/>
        <v>0</v>
      </c>
    </row>
    <row r="401" spans="1:30" x14ac:dyDescent="0.2">
      <c r="A401" t="s">
        <v>11</v>
      </c>
      <c r="B401" t="s">
        <v>1979</v>
      </c>
      <c r="C401" t="s">
        <v>1842</v>
      </c>
      <c r="D401" t="s">
        <v>1562</v>
      </c>
      <c r="E401" t="s">
        <v>1980</v>
      </c>
      <c r="F401" t="s">
        <v>1973</v>
      </c>
      <c r="G401">
        <v>94.358000000000004</v>
      </c>
      <c r="H401">
        <v>94.364000000000004</v>
      </c>
      <c r="J401">
        <v>8</v>
      </c>
      <c r="L401">
        <v>6.24</v>
      </c>
      <c r="M401" t="s">
        <v>13</v>
      </c>
      <c r="V401" s="4">
        <f t="shared" ca="1" si="70"/>
        <v>0</v>
      </c>
      <c r="W401" s="4">
        <f t="shared" ca="1" si="71"/>
        <v>0</v>
      </c>
      <c r="X401" s="4">
        <f t="shared" ca="1" si="72"/>
        <v>0</v>
      </c>
      <c r="Y401" s="4">
        <f t="shared" ca="1" si="76"/>
        <v>0</v>
      </c>
      <c r="Z401" s="4">
        <f t="shared" ca="1" si="77"/>
        <v>0</v>
      </c>
      <c r="AA401" s="4">
        <f t="shared" ca="1" si="78"/>
        <v>0</v>
      </c>
      <c r="AB401">
        <f t="shared" ca="1" si="73"/>
        <v>0</v>
      </c>
      <c r="AC401">
        <f t="shared" ca="1" si="74"/>
        <v>0</v>
      </c>
      <c r="AD401">
        <f t="shared" ca="1" si="75"/>
        <v>0</v>
      </c>
    </row>
    <row r="402" spans="1:30" x14ac:dyDescent="0.2">
      <c r="A402" t="s">
        <v>11</v>
      </c>
      <c r="B402" t="s">
        <v>1981</v>
      </c>
      <c r="C402" t="s">
        <v>31</v>
      </c>
      <c r="D402" t="s">
        <v>1562</v>
      </c>
      <c r="E402" t="s">
        <v>1982</v>
      </c>
      <c r="F402" t="s">
        <v>1983</v>
      </c>
      <c r="G402">
        <v>94.391000000000005</v>
      </c>
      <c r="H402">
        <v>94.397999999999996</v>
      </c>
      <c r="J402">
        <v>1</v>
      </c>
      <c r="L402">
        <v>0.78</v>
      </c>
      <c r="M402" t="s">
        <v>13</v>
      </c>
      <c r="V402" s="4">
        <f t="shared" ca="1" si="70"/>
        <v>0</v>
      </c>
      <c r="W402" s="4">
        <f t="shared" ca="1" si="71"/>
        <v>0</v>
      </c>
      <c r="X402" s="4">
        <f t="shared" ca="1" si="72"/>
        <v>0</v>
      </c>
      <c r="Y402" s="4">
        <f t="shared" ca="1" si="76"/>
        <v>0</v>
      </c>
      <c r="Z402" s="4">
        <f t="shared" ca="1" si="77"/>
        <v>0</v>
      </c>
      <c r="AA402" s="4">
        <f t="shared" ca="1" si="78"/>
        <v>0</v>
      </c>
      <c r="AB402">
        <f t="shared" ca="1" si="73"/>
        <v>0</v>
      </c>
      <c r="AC402">
        <f t="shared" ca="1" si="74"/>
        <v>0</v>
      </c>
      <c r="AD402">
        <f t="shared" ca="1" si="75"/>
        <v>0</v>
      </c>
    </row>
    <row r="403" spans="1:30" x14ac:dyDescent="0.2">
      <c r="A403" t="s">
        <v>11</v>
      </c>
      <c r="B403" t="s">
        <v>1984</v>
      </c>
      <c r="C403" t="s">
        <v>196</v>
      </c>
      <c r="D403" t="s">
        <v>1562</v>
      </c>
      <c r="E403" t="s">
        <v>1985</v>
      </c>
      <c r="F403" t="s">
        <v>1983</v>
      </c>
      <c r="G403">
        <v>94.379000000000005</v>
      </c>
      <c r="H403">
        <v>94.397999999999996</v>
      </c>
      <c r="J403">
        <v>2</v>
      </c>
      <c r="L403">
        <v>1.56</v>
      </c>
      <c r="M403" t="s">
        <v>13</v>
      </c>
      <c r="V403" s="4">
        <f t="shared" ca="1" si="70"/>
        <v>0</v>
      </c>
      <c r="W403" s="4">
        <f t="shared" ca="1" si="71"/>
        <v>0</v>
      </c>
      <c r="X403" s="4">
        <f t="shared" ca="1" si="72"/>
        <v>0</v>
      </c>
      <c r="Y403" s="4">
        <f t="shared" ca="1" si="76"/>
        <v>0</v>
      </c>
      <c r="Z403" s="4">
        <f t="shared" ca="1" si="77"/>
        <v>0</v>
      </c>
      <c r="AA403" s="4">
        <f t="shared" ca="1" si="78"/>
        <v>0</v>
      </c>
      <c r="AB403">
        <f t="shared" ca="1" si="73"/>
        <v>0</v>
      </c>
      <c r="AC403">
        <f t="shared" ca="1" si="74"/>
        <v>0</v>
      </c>
      <c r="AD403">
        <f t="shared" ca="1" si="75"/>
        <v>0</v>
      </c>
    </row>
    <row r="404" spans="1:30" x14ac:dyDescent="0.2">
      <c r="A404" t="s">
        <v>14</v>
      </c>
      <c r="B404" t="s">
        <v>1986</v>
      </c>
      <c r="C404" t="s">
        <v>82</v>
      </c>
      <c r="D404" t="s">
        <v>1562</v>
      </c>
      <c r="E404" t="s">
        <v>1987</v>
      </c>
      <c r="F404" t="s">
        <v>1988</v>
      </c>
      <c r="G404">
        <v>94.38</v>
      </c>
      <c r="H404">
        <v>94.388999999999996</v>
      </c>
      <c r="J404">
        <v>2</v>
      </c>
      <c r="L404">
        <v>-2</v>
      </c>
      <c r="M404" t="s">
        <v>13</v>
      </c>
      <c r="V404" s="4">
        <f t="shared" ca="1" si="70"/>
        <v>0</v>
      </c>
      <c r="W404" s="4">
        <f t="shared" ca="1" si="71"/>
        <v>0</v>
      </c>
      <c r="X404" s="4">
        <f t="shared" ca="1" si="72"/>
        <v>0</v>
      </c>
      <c r="Y404" s="4">
        <f t="shared" ca="1" si="76"/>
        <v>0</v>
      </c>
      <c r="Z404" s="4">
        <f t="shared" ca="1" si="77"/>
        <v>0</v>
      </c>
      <c r="AA404" s="4">
        <f t="shared" ca="1" si="78"/>
        <v>0</v>
      </c>
      <c r="AB404">
        <f t="shared" ca="1" si="73"/>
        <v>0</v>
      </c>
      <c r="AC404">
        <f t="shared" ca="1" si="74"/>
        <v>0</v>
      </c>
      <c r="AD404">
        <f t="shared" ca="1" si="75"/>
        <v>0</v>
      </c>
    </row>
    <row r="405" spans="1:30" x14ac:dyDescent="0.2">
      <c r="A405" t="s">
        <v>14</v>
      </c>
      <c r="B405" t="s">
        <v>1989</v>
      </c>
      <c r="C405" t="s">
        <v>32</v>
      </c>
      <c r="D405" t="s">
        <v>1562</v>
      </c>
      <c r="E405" t="s">
        <v>1990</v>
      </c>
      <c r="F405" t="s">
        <v>1988</v>
      </c>
      <c r="G405">
        <v>94.361999999999995</v>
      </c>
      <c r="H405">
        <v>94.388999999999996</v>
      </c>
      <c r="J405">
        <v>1</v>
      </c>
      <c r="L405">
        <v>-1</v>
      </c>
      <c r="M405" t="s">
        <v>13</v>
      </c>
      <c r="V405" s="4">
        <f t="shared" ca="1" si="70"/>
        <v>0</v>
      </c>
      <c r="W405" s="4">
        <f t="shared" ca="1" si="71"/>
        <v>0</v>
      </c>
      <c r="X405" s="4">
        <f t="shared" ca="1" si="72"/>
        <v>0</v>
      </c>
      <c r="Y405" s="4">
        <f t="shared" ca="1" si="76"/>
        <v>0</v>
      </c>
      <c r="Z405" s="4">
        <f t="shared" ca="1" si="77"/>
        <v>0</v>
      </c>
      <c r="AA405" s="4">
        <f t="shared" ca="1" si="78"/>
        <v>0</v>
      </c>
      <c r="AB405">
        <f t="shared" ca="1" si="73"/>
        <v>0</v>
      </c>
      <c r="AC405">
        <f t="shared" ca="1" si="74"/>
        <v>0</v>
      </c>
      <c r="AD405">
        <f t="shared" ca="1" si="75"/>
        <v>0</v>
      </c>
    </row>
    <row r="406" spans="1:30" x14ac:dyDescent="0.2">
      <c r="A406" t="s">
        <v>14</v>
      </c>
      <c r="B406" t="s">
        <v>1991</v>
      </c>
      <c r="C406" t="s">
        <v>31</v>
      </c>
      <c r="D406" t="s">
        <v>1562</v>
      </c>
      <c r="E406" t="s">
        <v>1992</v>
      </c>
      <c r="F406" t="s">
        <v>1993</v>
      </c>
      <c r="G406">
        <v>94.363</v>
      </c>
      <c r="H406">
        <v>94.364999999999995</v>
      </c>
      <c r="J406">
        <v>1</v>
      </c>
      <c r="L406">
        <v>-1</v>
      </c>
      <c r="M406" t="s">
        <v>13</v>
      </c>
      <c r="V406" s="4">
        <f t="shared" ca="1" si="70"/>
        <v>0</v>
      </c>
      <c r="W406" s="4">
        <f t="shared" ca="1" si="71"/>
        <v>0</v>
      </c>
      <c r="X406" s="4">
        <f t="shared" ca="1" si="72"/>
        <v>0</v>
      </c>
      <c r="Y406" s="4">
        <f t="shared" ca="1" si="76"/>
        <v>0</v>
      </c>
      <c r="Z406" s="4">
        <f t="shared" ca="1" si="77"/>
        <v>0</v>
      </c>
      <c r="AA406" s="4">
        <f t="shared" ca="1" si="78"/>
        <v>0</v>
      </c>
      <c r="AB406">
        <f t="shared" ca="1" si="73"/>
        <v>0</v>
      </c>
      <c r="AC406">
        <f t="shared" ca="1" si="74"/>
        <v>0</v>
      </c>
      <c r="AD406">
        <f t="shared" ca="1" si="75"/>
        <v>0</v>
      </c>
    </row>
    <row r="407" spans="1:30" x14ac:dyDescent="0.2">
      <c r="A407" t="s">
        <v>14</v>
      </c>
      <c r="B407" t="s">
        <v>1994</v>
      </c>
      <c r="C407" t="s">
        <v>1995</v>
      </c>
      <c r="D407" t="s">
        <v>1562</v>
      </c>
      <c r="E407" t="s">
        <v>1996</v>
      </c>
      <c r="F407" t="s">
        <v>1993</v>
      </c>
      <c r="G407">
        <v>94.379000000000005</v>
      </c>
      <c r="H407">
        <v>94.364999999999995</v>
      </c>
      <c r="J407">
        <v>2</v>
      </c>
      <c r="L407">
        <v>1.56</v>
      </c>
      <c r="M407" t="s">
        <v>13</v>
      </c>
      <c r="V407" s="4">
        <f t="shared" ca="1" si="70"/>
        <v>0</v>
      </c>
      <c r="W407" s="4">
        <f t="shared" ca="1" si="71"/>
        <v>0</v>
      </c>
      <c r="X407" s="4">
        <f t="shared" ca="1" si="72"/>
        <v>0</v>
      </c>
      <c r="Y407" s="4">
        <f t="shared" ca="1" si="76"/>
        <v>0</v>
      </c>
      <c r="Z407" s="4">
        <f t="shared" ca="1" si="77"/>
        <v>0</v>
      </c>
      <c r="AA407" s="4">
        <f t="shared" ca="1" si="78"/>
        <v>0</v>
      </c>
      <c r="AB407">
        <f t="shared" ca="1" si="73"/>
        <v>0</v>
      </c>
      <c r="AC407">
        <f t="shared" ca="1" si="74"/>
        <v>0</v>
      </c>
      <c r="AD407">
        <f t="shared" ca="1" si="75"/>
        <v>0</v>
      </c>
    </row>
    <row r="408" spans="1:30" x14ac:dyDescent="0.2">
      <c r="A408" t="s">
        <v>11</v>
      </c>
      <c r="B408" t="s">
        <v>1997</v>
      </c>
      <c r="C408" t="s">
        <v>31</v>
      </c>
      <c r="D408" t="s">
        <v>1562</v>
      </c>
      <c r="E408" t="s">
        <v>1998</v>
      </c>
      <c r="F408" t="s">
        <v>1999</v>
      </c>
      <c r="G408">
        <v>94.367000000000004</v>
      </c>
      <c r="H408">
        <v>94.367000000000004</v>
      </c>
      <c r="J408">
        <v>1</v>
      </c>
      <c r="L408">
        <v>0</v>
      </c>
      <c r="M408" t="s">
        <v>13</v>
      </c>
      <c r="V408" s="4">
        <f t="shared" ca="1" si="70"/>
        <v>0</v>
      </c>
      <c r="W408" s="4">
        <f t="shared" ca="1" si="71"/>
        <v>0</v>
      </c>
      <c r="X408" s="4">
        <f t="shared" ca="1" si="72"/>
        <v>0</v>
      </c>
      <c r="Y408" s="4">
        <f t="shared" ca="1" si="76"/>
        <v>0</v>
      </c>
      <c r="Z408" s="4">
        <f t="shared" ca="1" si="77"/>
        <v>0</v>
      </c>
      <c r="AA408" s="4">
        <f t="shared" ca="1" si="78"/>
        <v>0</v>
      </c>
      <c r="AB408">
        <f t="shared" ca="1" si="73"/>
        <v>0</v>
      </c>
      <c r="AC408">
        <f t="shared" ca="1" si="74"/>
        <v>0</v>
      </c>
      <c r="AD408">
        <f t="shared" ca="1" si="75"/>
        <v>0</v>
      </c>
    </row>
    <row r="409" spans="1:30" x14ac:dyDescent="0.2">
      <c r="A409" t="s">
        <v>11</v>
      </c>
      <c r="B409" t="s">
        <v>2000</v>
      </c>
      <c r="C409" t="s">
        <v>31</v>
      </c>
      <c r="D409" t="s">
        <v>1562</v>
      </c>
      <c r="E409" t="s">
        <v>2001</v>
      </c>
      <c r="F409" t="s">
        <v>2002</v>
      </c>
      <c r="G409">
        <v>94.337999999999994</v>
      </c>
      <c r="H409">
        <v>94.366</v>
      </c>
      <c r="J409">
        <v>1</v>
      </c>
      <c r="L409">
        <v>0.78</v>
      </c>
      <c r="M409" t="s">
        <v>13</v>
      </c>
      <c r="V409" s="4">
        <f t="shared" ca="1" si="70"/>
        <v>0</v>
      </c>
      <c r="W409" s="4">
        <f t="shared" ca="1" si="71"/>
        <v>0</v>
      </c>
      <c r="X409" s="4">
        <f t="shared" ca="1" si="72"/>
        <v>0</v>
      </c>
      <c r="Y409" s="4">
        <f t="shared" ca="1" si="76"/>
        <v>0</v>
      </c>
      <c r="Z409" s="4">
        <f t="shared" ca="1" si="77"/>
        <v>0</v>
      </c>
      <c r="AA409" s="4">
        <f t="shared" ca="1" si="78"/>
        <v>0</v>
      </c>
      <c r="AB409">
        <f t="shared" ca="1" si="73"/>
        <v>0</v>
      </c>
      <c r="AC409">
        <f t="shared" ca="1" si="74"/>
        <v>0</v>
      </c>
      <c r="AD409">
        <f t="shared" ca="1" si="75"/>
        <v>0</v>
      </c>
    </row>
    <row r="410" spans="1:30" x14ac:dyDescent="0.2">
      <c r="A410" t="s">
        <v>14</v>
      </c>
      <c r="B410" t="s">
        <v>2003</v>
      </c>
      <c r="C410" t="s">
        <v>31</v>
      </c>
      <c r="D410" t="s">
        <v>1562</v>
      </c>
      <c r="E410" t="s">
        <v>2004</v>
      </c>
      <c r="F410" t="s">
        <v>2005</v>
      </c>
      <c r="G410">
        <v>94.298000000000002</v>
      </c>
      <c r="H410">
        <v>94.337999999999994</v>
      </c>
      <c r="J410">
        <v>1</v>
      </c>
      <c r="L410">
        <v>-1</v>
      </c>
      <c r="M410" t="s">
        <v>13</v>
      </c>
      <c r="V410" s="4">
        <f t="shared" ca="1" si="70"/>
        <v>0</v>
      </c>
      <c r="W410" s="4">
        <f t="shared" ca="1" si="71"/>
        <v>0</v>
      </c>
      <c r="X410" s="4">
        <f t="shared" ca="1" si="72"/>
        <v>0</v>
      </c>
      <c r="Y410" s="4">
        <f t="shared" ca="1" si="76"/>
        <v>0</v>
      </c>
      <c r="Z410" s="4">
        <f t="shared" ca="1" si="77"/>
        <v>0</v>
      </c>
      <c r="AA410" s="4">
        <f t="shared" ca="1" si="78"/>
        <v>0</v>
      </c>
      <c r="AB410">
        <f t="shared" ca="1" si="73"/>
        <v>0</v>
      </c>
      <c r="AC410">
        <f t="shared" ca="1" si="74"/>
        <v>0</v>
      </c>
      <c r="AD410">
        <f t="shared" ca="1" si="75"/>
        <v>0</v>
      </c>
    </row>
    <row r="411" spans="1:30" x14ac:dyDescent="0.2">
      <c r="A411" t="s">
        <v>14</v>
      </c>
      <c r="B411" t="s">
        <v>2006</v>
      </c>
      <c r="C411" t="s">
        <v>198</v>
      </c>
      <c r="D411" t="s">
        <v>1562</v>
      </c>
      <c r="E411" t="s">
        <v>2007</v>
      </c>
      <c r="F411" t="s">
        <v>2005</v>
      </c>
      <c r="G411">
        <v>94.334999999999994</v>
      </c>
      <c r="H411">
        <v>94.337999999999994</v>
      </c>
      <c r="J411">
        <v>4</v>
      </c>
      <c r="L411">
        <v>-4</v>
      </c>
      <c r="M411" t="s">
        <v>13</v>
      </c>
      <c r="V411" s="4">
        <f t="shared" ca="1" si="70"/>
        <v>0</v>
      </c>
      <c r="W411" s="4">
        <f t="shared" ca="1" si="71"/>
        <v>0</v>
      </c>
      <c r="X411" s="4">
        <f t="shared" ca="1" si="72"/>
        <v>0</v>
      </c>
      <c r="Y411" s="4">
        <f t="shared" ca="1" si="76"/>
        <v>0</v>
      </c>
      <c r="Z411" s="4">
        <f t="shared" ca="1" si="77"/>
        <v>0</v>
      </c>
      <c r="AA411" s="4">
        <f t="shared" ca="1" si="78"/>
        <v>0</v>
      </c>
      <c r="AB411">
        <f t="shared" ca="1" si="73"/>
        <v>0</v>
      </c>
      <c r="AC411">
        <f t="shared" ca="1" si="74"/>
        <v>0</v>
      </c>
      <c r="AD411">
        <f t="shared" ca="1" si="75"/>
        <v>0</v>
      </c>
    </row>
    <row r="412" spans="1:30" x14ac:dyDescent="0.2">
      <c r="A412" t="s">
        <v>14</v>
      </c>
      <c r="B412" t="s">
        <v>2008</v>
      </c>
      <c r="C412" t="s">
        <v>182</v>
      </c>
      <c r="D412" t="s">
        <v>1562</v>
      </c>
      <c r="E412" t="s">
        <v>2009</v>
      </c>
      <c r="F412" t="s">
        <v>2005</v>
      </c>
      <c r="G412">
        <v>94.316000000000003</v>
      </c>
      <c r="H412">
        <v>94.337999999999994</v>
      </c>
      <c r="J412">
        <v>2</v>
      </c>
      <c r="L412">
        <v>-2</v>
      </c>
      <c r="M412" t="s">
        <v>13</v>
      </c>
      <c r="V412" s="4">
        <f t="shared" ca="1" si="70"/>
        <v>0</v>
      </c>
      <c r="W412" s="4">
        <f t="shared" ca="1" si="71"/>
        <v>0</v>
      </c>
      <c r="X412" s="4">
        <f t="shared" ca="1" si="72"/>
        <v>0</v>
      </c>
      <c r="Y412" s="4">
        <f t="shared" ca="1" si="76"/>
        <v>0</v>
      </c>
      <c r="Z412" s="4">
        <f t="shared" ca="1" si="77"/>
        <v>0</v>
      </c>
      <c r="AA412" s="4">
        <f t="shared" ca="1" si="78"/>
        <v>0</v>
      </c>
      <c r="AB412">
        <f t="shared" ca="1" si="73"/>
        <v>0</v>
      </c>
      <c r="AC412">
        <f t="shared" ca="1" si="74"/>
        <v>0</v>
      </c>
      <c r="AD412">
        <f t="shared" ca="1" si="75"/>
        <v>0</v>
      </c>
    </row>
    <row r="413" spans="1:30" x14ac:dyDescent="0.2">
      <c r="A413" t="s">
        <v>11</v>
      </c>
      <c r="B413" t="s">
        <v>2010</v>
      </c>
      <c r="C413" t="s">
        <v>31</v>
      </c>
      <c r="D413" t="s">
        <v>1562</v>
      </c>
      <c r="E413" t="s">
        <v>2011</v>
      </c>
      <c r="F413" t="s">
        <v>2012</v>
      </c>
      <c r="G413">
        <v>94.295000000000002</v>
      </c>
      <c r="H413">
        <v>94.299000000000007</v>
      </c>
      <c r="J413">
        <v>1</v>
      </c>
      <c r="L413">
        <v>0.78</v>
      </c>
      <c r="M413" t="s">
        <v>13</v>
      </c>
      <c r="V413" s="4">
        <f t="shared" ca="1" si="70"/>
        <v>0</v>
      </c>
      <c r="W413" s="4">
        <f t="shared" ca="1" si="71"/>
        <v>0</v>
      </c>
      <c r="X413" s="4">
        <f t="shared" ca="1" si="72"/>
        <v>0</v>
      </c>
      <c r="Y413" s="4">
        <f t="shared" ca="1" si="76"/>
        <v>0</v>
      </c>
      <c r="Z413" s="4">
        <f t="shared" ca="1" si="77"/>
        <v>0</v>
      </c>
      <c r="AA413" s="4">
        <f t="shared" ca="1" si="78"/>
        <v>0</v>
      </c>
      <c r="AB413">
        <f t="shared" ca="1" si="73"/>
        <v>0</v>
      </c>
      <c r="AC413">
        <f t="shared" ca="1" si="74"/>
        <v>0</v>
      </c>
      <c r="AD413">
        <f t="shared" ca="1" si="75"/>
        <v>0</v>
      </c>
    </row>
    <row r="414" spans="1:30" x14ac:dyDescent="0.2">
      <c r="A414" t="s">
        <v>11</v>
      </c>
      <c r="B414" t="s">
        <v>2013</v>
      </c>
      <c r="C414" t="s">
        <v>31</v>
      </c>
      <c r="D414" t="s">
        <v>1624</v>
      </c>
      <c r="E414" t="s">
        <v>2014</v>
      </c>
      <c r="F414" t="s">
        <v>2015</v>
      </c>
      <c r="G414">
        <v>1.57795</v>
      </c>
      <c r="H414">
        <v>1.57819</v>
      </c>
      <c r="J414">
        <v>1</v>
      </c>
      <c r="L414">
        <v>0.78</v>
      </c>
      <c r="M414" t="s">
        <v>13</v>
      </c>
      <c r="V414" s="4">
        <f t="shared" ca="1" si="70"/>
        <v>0</v>
      </c>
      <c r="W414" s="4">
        <f t="shared" ca="1" si="71"/>
        <v>0</v>
      </c>
      <c r="X414" s="4">
        <f t="shared" ca="1" si="72"/>
        <v>0</v>
      </c>
      <c r="Y414" s="4">
        <f t="shared" ca="1" si="76"/>
        <v>0</v>
      </c>
      <c r="Z414" s="4">
        <f t="shared" ca="1" si="77"/>
        <v>0</v>
      </c>
      <c r="AA414" s="4">
        <f t="shared" ca="1" si="78"/>
        <v>0</v>
      </c>
      <c r="AB414">
        <f t="shared" ca="1" si="73"/>
        <v>0</v>
      </c>
      <c r="AC414">
        <f t="shared" ca="1" si="74"/>
        <v>0</v>
      </c>
      <c r="AD414">
        <f t="shared" ca="1" si="75"/>
        <v>0</v>
      </c>
    </row>
    <row r="415" spans="1:30" x14ac:dyDescent="0.2">
      <c r="A415" t="s">
        <v>11</v>
      </c>
      <c r="B415" t="s">
        <v>2016</v>
      </c>
      <c r="C415" t="s">
        <v>31</v>
      </c>
      <c r="D415" t="s">
        <v>1883</v>
      </c>
      <c r="E415" t="s">
        <v>2017</v>
      </c>
      <c r="F415" t="s">
        <v>2018</v>
      </c>
      <c r="G415">
        <v>1.14975</v>
      </c>
      <c r="H415">
        <v>1.14924</v>
      </c>
      <c r="J415">
        <v>1</v>
      </c>
      <c r="L415">
        <v>-1</v>
      </c>
      <c r="M415" t="s">
        <v>13</v>
      </c>
      <c r="V415" s="4">
        <f t="shared" ca="1" si="70"/>
        <v>0</v>
      </c>
      <c r="W415" s="4">
        <f t="shared" ca="1" si="71"/>
        <v>0</v>
      </c>
      <c r="X415" s="4">
        <f t="shared" ca="1" si="72"/>
        <v>0</v>
      </c>
      <c r="Y415" s="4">
        <f t="shared" ca="1" si="76"/>
        <v>0</v>
      </c>
      <c r="Z415" s="4">
        <f t="shared" ca="1" si="77"/>
        <v>0</v>
      </c>
      <c r="AA415" s="4">
        <f t="shared" ca="1" si="78"/>
        <v>0</v>
      </c>
      <c r="AB415">
        <f t="shared" ca="1" si="73"/>
        <v>0</v>
      </c>
      <c r="AC415">
        <f t="shared" ca="1" si="74"/>
        <v>0</v>
      </c>
      <c r="AD415">
        <f t="shared" ca="1" si="75"/>
        <v>0</v>
      </c>
    </row>
    <row r="416" spans="1:30" x14ac:dyDescent="0.2">
      <c r="A416" t="s">
        <v>11</v>
      </c>
      <c r="B416" t="s">
        <v>2019</v>
      </c>
      <c r="C416" t="s">
        <v>1842</v>
      </c>
      <c r="D416" t="s">
        <v>1883</v>
      </c>
      <c r="E416" t="s">
        <v>2020</v>
      </c>
      <c r="F416" t="s">
        <v>2018</v>
      </c>
      <c r="G416">
        <v>1.1495200000000001</v>
      </c>
      <c r="H416">
        <v>1.14924</v>
      </c>
      <c r="J416">
        <v>2</v>
      </c>
      <c r="L416">
        <v>-2</v>
      </c>
      <c r="M416" t="s">
        <v>13</v>
      </c>
      <c r="V416" s="4">
        <f t="shared" ca="1" si="70"/>
        <v>0</v>
      </c>
      <c r="W416" s="4">
        <f t="shared" ca="1" si="71"/>
        <v>0</v>
      </c>
      <c r="X416" s="4">
        <f t="shared" ca="1" si="72"/>
        <v>0</v>
      </c>
      <c r="Y416" s="4">
        <f t="shared" ca="1" si="76"/>
        <v>0</v>
      </c>
      <c r="Z416" s="4">
        <f t="shared" ca="1" si="77"/>
        <v>0</v>
      </c>
      <c r="AA416" s="4">
        <f t="shared" ca="1" si="78"/>
        <v>0</v>
      </c>
      <c r="AB416">
        <f t="shared" ca="1" si="73"/>
        <v>0</v>
      </c>
      <c r="AC416">
        <f t="shared" ca="1" si="74"/>
        <v>0</v>
      </c>
      <c r="AD416">
        <f t="shared" ca="1" si="75"/>
        <v>0</v>
      </c>
    </row>
    <row r="417" spans="1:30" x14ac:dyDescent="0.2">
      <c r="A417" t="s">
        <v>14</v>
      </c>
      <c r="B417" t="s">
        <v>2021</v>
      </c>
      <c r="C417" t="s">
        <v>170</v>
      </c>
      <c r="D417" t="s">
        <v>1883</v>
      </c>
      <c r="E417" t="s">
        <v>2022</v>
      </c>
      <c r="F417" t="s">
        <v>2023</v>
      </c>
      <c r="G417">
        <v>1.1498299999999999</v>
      </c>
      <c r="H417">
        <v>1.1497900000000001</v>
      </c>
      <c r="J417">
        <v>2</v>
      </c>
      <c r="L417">
        <v>1.78</v>
      </c>
      <c r="M417" t="s">
        <v>13</v>
      </c>
      <c r="V417" s="4">
        <f t="shared" ca="1" si="70"/>
        <v>0</v>
      </c>
      <c r="W417" s="4">
        <f t="shared" ca="1" si="71"/>
        <v>0</v>
      </c>
      <c r="X417" s="4">
        <f t="shared" ca="1" si="72"/>
        <v>0</v>
      </c>
      <c r="Y417" s="4">
        <f t="shared" ca="1" si="76"/>
        <v>0</v>
      </c>
      <c r="Z417" s="4">
        <f t="shared" ca="1" si="77"/>
        <v>0</v>
      </c>
      <c r="AA417" s="4">
        <f t="shared" ca="1" si="78"/>
        <v>0</v>
      </c>
      <c r="AB417">
        <f t="shared" ca="1" si="73"/>
        <v>0</v>
      </c>
      <c r="AC417">
        <f t="shared" ca="1" si="74"/>
        <v>0</v>
      </c>
      <c r="AD417">
        <f t="shared" ca="1" si="75"/>
        <v>0</v>
      </c>
    </row>
    <row r="418" spans="1:30" x14ac:dyDescent="0.2">
      <c r="A418" t="s">
        <v>14</v>
      </c>
      <c r="B418" t="s">
        <v>2024</v>
      </c>
      <c r="C418" t="s">
        <v>31</v>
      </c>
      <c r="D418" t="s">
        <v>1883</v>
      </c>
      <c r="E418" t="s">
        <v>2025</v>
      </c>
      <c r="F418" t="s">
        <v>2023</v>
      </c>
      <c r="G418">
        <v>1.14958</v>
      </c>
      <c r="H418">
        <v>1.1497900000000001</v>
      </c>
      <c r="J418">
        <v>1</v>
      </c>
      <c r="L418">
        <v>-1</v>
      </c>
      <c r="M418" t="s">
        <v>13</v>
      </c>
      <c r="V418" s="4">
        <f t="shared" ca="1" si="70"/>
        <v>0</v>
      </c>
      <c r="W418" s="4">
        <f t="shared" ca="1" si="71"/>
        <v>0</v>
      </c>
      <c r="X418" s="4">
        <f t="shared" ca="1" si="72"/>
        <v>0</v>
      </c>
      <c r="Y418" s="4">
        <f t="shared" ca="1" si="76"/>
        <v>0</v>
      </c>
      <c r="Z418" s="4">
        <f t="shared" ca="1" si="77"/>
        <v>0</v>
      </c>
      <c r="AA418" s="4">
        <f t="shared" ca="1" si="78"/>
        <v>0</v>
      </c>
      <c r="AB418">
        <f t="shared" ca="1" si="73"/>
        <v>0</v>
      </c>
      <c r="AC418">
        <f t="shared" ca="1" si="74"/>
        <v>0</v>
      </c>
      <c r="AD418">
        <f t="shared" ca="1" si="75"/>
        <v>0</v>
      </c>
    </row>
    <row r="419" spans="1:30" x14ac:dyDescent="0.2">
      <c r="A419" t="s">
        <v>14</v>
      </c>
      <c r="B419" t="s">
        <v>2026</v>
      </c>
      <c r="C419" t="s">
        <v>179</v>
      </c>
      <c r="D419" t="s">
        <v>2027</v>
      </c>
      <c r="E419" t="s">
        <v>2028</v>
      </c>
      <c r="F419" t="s">
        <v>2029</v>
      </c>
      <c r="G419">
        <v>106.07599999999999</v>
      </c>
      <c r="H419">
        <v>106.08799999999999</v>
      </c>
      <c r="J419">
        <v>2</v>
      </c>
      <c r="L419">
        <v>-2</v>
      </c>
      <c r="M419" t="s">
        <v>13</v>
      </c>
      <c r="V419" s="4">
        <f t="shared" ca="1" si="70"/>
        <v>0</v>
      </c>
      <c r="W419" s="4">
        <f t="shared" ca="1" si="71"/>
        <v>0</v>
      </c>
      <c r="X419" s="4">
        <f t="shared" ca="1" si="72"/>
        <v>0</v>
      </c>
      <c r="Y419" s="4">
        <f t="shared" ca="1" si="76"/>
        <v>0</v>
      </c>
      <c r="Z419" s="4">
        <f t="shared" ca="1" si="77"/>
        <v>0</v>
      </c>
      <c r="AA419" s="4">
        <f t="shared" ca="1" si="78"/>
        <v>0</v>
      </c>
      <c r="AB419">
        <f t="shared" ca="1" si="73"/>
        <v>0</v>
      </c>
      <c r="AC419">
        <f t="shared" ca="1" si="74"/>
        <v>0</v>
      </c>
      <c r="AD419">
        <f t="shared" ca="1" si="75"/>
        <v>0</v>
      </c>
    </row>
    <row r="420" spans="1:30" x14ac:dyDescent="0.2">
      <c r="A420" t="s">
        <v>14</v>
      </c>
      <c r="B420" t="s">
        <v>2030</v>
      </c>
      <c r="C420" t="s">
        <v>31</v>
      </c>
      <c r="D420" t="s">
        <v>2027</v>
      </c>
      <c r="E420" t="s">
        <v>2031</v>
      </c>
      <c r="F420" t="s">
        <v>2029</v>
      </c>
      <c r="G420">
        <v>106.05500000000001</v>
      </c>
      <c r="H420">
        <v>106.08799999999999</v>
      </c>
      <c r="J420">
        <v>1</v>
      </c>
      <c r="L420">
        <v>-1</v>
      </c>
      <c r="M420" t="s">
        <v>13</v>
      </c>
      <c r="V420" s="4">
        <f t="shared" ca="1" si="70"/>
        <v>0</v>
      </c>
      <c r="W420" s="4">
        <f t="shared" ca="1" si="71"/>
        <v>0</v>
      </c>
      <c r="X420" s="4">
        <f t="shared" ca="1" si="72"/>
        <v>0</v>
      </c>
      <c r="Y420" s="4">
        <f t="shared" ca="1" si="76"/>
        <v>0</v>
      </c>
      <c r="Z420" s="4">
        <f t="shared" ca="1" si="77"/>
        <v>0</v>
      </c>
      <c r="AA420" s="4">
        <f t="shared" ca="1" si="78"/>
        <v>0</v>
      </c>
      <c r="AB420">
        <f t="shared" ca="1" si="73"/>
        <v>0</v>
      </c>
      <c r="AC420">
        <f t="shared" ca="1" si="74"/>
        <v>0</v>
      </c>
      <c r="AD420">
        <f t="shared" ca="1" si="75"/>
        <v>0</v>
      </c>
    </row>
    <row r="421" spans="1:30" x14ac:dyDescent="0.2">
      <c r="A421" t="s">
        <v>14</v>
      </c>
      <c r="B421" t="s">
        <v>2032</v>
      </c>
      <c r="C421" t="s">
        <v>198</v>
      </c>
      <c r="D421" t="s">
        <v>2027</v>
      </c>
      <c r="E421" t="s">
        <v>2033</v>
      </c>
      <c r="F421" t="s">
        <v>2029</v>
      </c>
      <c r="G421">
        <v>106.089</v>
      </c>
      <c r="H421">
        <v>106.08799999999999</v>
      </c>
      <c r="J421">
        <v>4</v>
      </c>
      <c r="L421">
        <v>3.44</v>
      </c>
      <c r="M421" t="s">
        <v>13</v>
      </c>
      <c r="V421" s="4">
        <f t="shared" ref="V421:V453" ca="1" si="79">COUNTIF(INDIRECT($Q$5),U421)</f>
        <v>0</v>
      </c>
      <c r="W421" s="4">
        <f t="shared" ref="W421:W453" ca="1" si="80">SUMIF(INDIRECT($Q$5),U421,INDIRECT($Q$6))</f>
        <v>0</v>
      </c>
      <c r="X421" s="4">
        <f t="shared" ref="X421:X453" ca="1" si="81">SUMIF(INDIRECT($Q$5),U421,INDIRECT($Q$7))</f>
        <v>0</v>
      </c>
      <c r="Y421" s="4">
        <f t="shared" ca="1" si="76"/>
        <v>0</v>
      </c>
      <c r="Z421" s="4">
        <f t="shared" ca="1" si="77"/>
        <v>0</v>
      </c>
      <c r="AA421" s="4">
        <f t="shared" ca="1" si="78"/>
        <v>0</v>
      </c>
      <c r="AB421">
        <f t="shared" ref="AB421:AB453" ca="1" si="82">IF(AND(Z421&gt;Y421,Y421&gt;AA421), 1,0)</f>
        <v>0</v>
      </c>
      <c r="AC421">
        <f t="shared" ref="AC421:AC453" ca="1" si="83">IF(Y421&gt;Z421,1,0)</f>
        <v>0</v>
      </c>
      <c r="AD421">
        <f t="shared" ref="AD421:AD453" ca="1" si="84">IF(Y421&lt;AA421,1,0)</f>
        <v>0</v>
      </c>
    </row>
    <row r="422" spans="1:30" x14ac:dyDescent="0.2">
      <c r="A422" t="s">
        <v>14</v>
      </c>
      <c r="B422" t="s">
        <v>2034</v>
      </c>
      <c r="C422" t="s">
        <v>86</v>
      </c>
      <c r="D422" t="s">
        <v>2027</v>
      </c>
      <c r="E422" t="s">
        <v>2035</v>
      </c>
      <c r="F422" t="s">
        <v>2029</v>
      </c>
      <c r="G422">
        <v>106.101</v>
      </c>
      <c r="H422">
        <v>106.08799999999999</v>
      </c>
      <c r="J422">
        <v>8</v>
      </c>
      <c r="L422">
        <v>7.04</v>
      </c>
      <c r="M422" t="s">
        <v>13</v>
      </c>
      <c r="V422" s="4">
        <f t="shared" ca="1" si="79"/>
        <v>0</v>
      </c>
      <c r="W422" s="4">
        <f t="shared" ca="1" si="80"/>
        <v>0</v>
      </c>
      <c r="X422" s="4">
        <f t="shared" ca="1" si="81"/>
        <v>0</v>
      </c>
      <c r="Y422" s="4">
        <f t="shared" ca="1" si="76"/>
        <v>0</v>
      </c>
      <c r="Z422" s="4">
        <f t="shared" ca="1" si="77"/>
        <v>0</v>
      </c>
      <c r="AA422" s="4">
        <f t="shared" ca="1" si="78"/>
        <v>0</v>
      </c>
      <c r="AB422">
        <f t="shared" ca="1" si="82"/>
        <v>0</v>
      </c>
      <c r="AC422">
        <f t="shared" ca="1" si="83"/>
        <v>0</v>
      </c>
      <c r="AD422">
        <f t="shared" ca="1" si="84"/>
        <v>0</v>
      </c>
    </row>
    <row r="423" spans="1:30" x14ac:dyDescent="0.2">
      <c r="A423" t="s">
        <v>14</v>
      </c>
      <c r="B423" t="s">
        <v>2036</v>
      </c>
      <c r="C423" t="s">
        <v>31</v>
      </c>
      <c r="D423" t="s">
        <v>2027</v>
      </c>
      <c r="E423" t="s">
        <v>2037</v>
      </c>
      <c r="F423" t="s">
        <v>2038</v>
      </c>
      <c r="G423">
        <v>106.065</v>
      </c>
      <c r="H423">
        <v>106.051</v>
      </c>
      <c r="J423">
        <v>1</v>
      </c>
      <c r="L423">
        <v>0.88</v>
      </c>
      <c r="M423" t="s">
        <v>13</v>
      </c>
      <c r="V423" s="4">
        <f t="shared" ca="1" si="79"/>
        <v>0</v>
      </c>
      <c r="W423" s="4">
        <f t="shared" ca="1" si="80"/>
        <v>0</v>
      </c>
      <c r="X423" s="4">
        <f t="shared" ca="1" si="81"/>
        <v>0</v>
      </c>
      <c r="Y423" s="4">
        <f t="shared" ca="1" si="76"/>
        <v>0</v>
      </c>
      <c r="Z423" s="4">
        <f t="shared" ca="1" si="77"/>
        <v>0</v>
      </c>
      <c r="AA423" s="4">
        <f t="shared" ca="1" si="78"/>
        <v>0</v>
      </c>
      <c r="AB423">
        <f t="shared" ca="1" si="82"/>
        <v>0</v>
      </c>
      <c r="AC423">
        <f t="shared" ca="1" si="83"/>
        <v>0</v>
      </c>
      <c r="AD423">
        <f t="shared" ca="1" si="84"/>
        <v>0</v>
      </c>
    </row>
    <row r="424" spans="1:30" x14ac:dyDescent="0.2">
      <c r="A424" t="s">
        <v>14</v>
      </c>
      <c r="B424" t="s">
        <v>2039</v>
      </c>
      <c r="C424" t="s">
        <v>31</v>
      </c>
      <c r="D424" t="s">
        <v>2027</v>
      </c>
      <c r="E424" t="s">
        <v>2040</v>
      </c>
      <c r="F424" t="s">
        <v>2041</v>
      </c>
      <c r="G424">
        <v>106.08799999999999</v>
      </c>
      <c r="H424">
        <v>106.071</v>
      </c>
      <c r="J424">
        <v>1</v>
      </c>
      <c r="L424">
        <v>0.88</v>
      </c>
      <c r="M424" t="s">
        <v>13</v>
      </c>
      <c r="V424" s="4">
        <f t="shared" ca="1" si="79"/>
        <v>0</v>
      </c>
      <c r="W424" s="4">
        <f t="shared" ca="1" si="80"/>
        <v>0</v>
      </c>
      <c r="X424" s="4">
        <f t="shared" ca="1" si="81"/>
        <v>0</v>
      </c>
      <c r="Y424" s="4">
        <f t="shared" ca="1" si="76"/>
        <v>0</v>
      </c>
      <c r="Z424" s="4">
        <f t="shared" ca="1" si="77"/>
        <v>0</v>
      </c>
      <c r="AA424" s="4">
        <f t="shared" ca="1" si="78"/>
        <v>0</v>
      </c>
      <c r="AB424">
        <f t="shared" ca="1" si="82"/>
        <v>0</v>
      </c>
      <c r="AC424">
        <f t="shared" ca="1" si="83"/>
        <v>0</v>
      </c>
      <c r="AD424">
        <f t="shared" ca="1" si="84"/>
        <v>0</v>
      </c>
    </row>
    <row r="425" spans="1:30" x14ac:dyDescent="0.2">
      <c r="A425" t="s">
        <v>14</v>
      </c>
      <c r="B425" t="s">
        <v>2042</v>
      </c>
      <c r="C425" t="s">
        <v>31</v>
      </c>
      <c r="D425" t="s">
        <v>2027</v>
      </c>
      <c r="E425" t="s">
        <v>2043</v>
      </c>
      <c r="F425" t="s">
        <v>2044</v>
      </c>
      <c r="G425">
        <v>106.104</v>
      </c>
      <c r="H425">
        <v>106.08799999999999</v>
      </c>
      <c r="J425">
        <v>1</v>
      </c>
      <c r="L425">
        <v>0.86</v>
      </c>
      <c r="M425" t="s">
        <v>13</v>
      </c>
      <c r="V425" s="4">
        <f t="shared" ca="1" si="79"/>
        <v>0</v>
      </c>
      <c r="W425" s="4">
        <f t="shared" ca="1" si="80"/>
        <v>0</v>
      </c>
      <c r="X425" s="4">
        <f t="shared" ca="1" si="81"/>
        <v>0</v>
      </c>
      <c r="Y425" s="4">
        <f t="shared" ca="1" si="76"/>
        <v>0</v>
      </c>
      <c r="Z425" s="4">
        <f t="shared" ca="1" si="77"/>
        <v>0</v>
      </c>
      <c r="AA425" s="4">
        <f t="shared" ca="1" si="78"/>
        <v>0</v>
      </c>
      <c r="AB425">
        <f t="shared" ca="1" si="82"/>
        <v>0</v>
      </c>
      <c r="AC425">
        <f t="shared" ca="1" si="83"/>
        <v>0</v>
      </c>
      <c r="AD425">
        <f t="shared" ca="1" si="84"/>
        <v>0</v>
      </c>
    </row>
    <row r="426" spans="1:30" x14ac:dyDescent="0.2">
      <c r="A426" t="s">
        <v>11</v>
      </c>
      <c r="B426" t="s">
        <v>2045</v>
      </c>
      <c r="C426" t="s">
        <v>2046</v>
      </c>
      <c r="D426" t="s">
        <v>2027</v>
      </c>
      <c r="E426" t="s">
        <v>2047</v>
      </c>
      <c r="F426" t="s">
        <v>2048</v>
      </c>
      <c r="G426">
        <v>106.102</v>
      </c>
      <c r="H426">
        <v>106.10899999999999</v>
      </c>
      <c r="J426">
        <v>2</v>
      </c>
      <c r="L426">
        <v>1.72</v>
      </c>
      <c r="M426" t="s">
        <v>13</v>
      </c>
      <c r="V426" s="4">
        <f t="shared" ca="1" si="79"/>
        <v>0</v>
      </c>
      <c r="W426" s="4">
        <f t="shared" ca="1" si="80"/>
        <v>0</v>
      </c>
      <c r="X426" s="4">
        <f t="shared" ca="1" si="81"/>
        <v>0</v>
      </c>
      <c r="Y426" s="4">
        <f t="shared" ca="1" si="76"/>
        <v>0</v>
      </c>
      <c r="Z426" s="4">
        <f t="shared" ca="1" si="77"/>
        <v>0</v>
      </c>
      <c r="AA426" s="4">
        <f t="shared" ca="1" si="78"/>
        <v>0</v>
      </c>
      <c r="AB426">
        <f t="shared" ca="1" si="82"/>
        <v>0</v>
      </c>
      <c r="AC426">
        <f t="shared" ca="1" si="83"/>
        <v>0</v>
      </c>
      <c r="AD426">
        <f t="shared" ca="1" si="84"/>
        <v>0</v>
      </c>
    </row>
    <row r="427" spans="1:30" x14ac:dyDescent="0.2">
      <c r="A427" t="s">
        <v>11</v>
      </c>
      <c r="B427" t="s">
        <v>2049</v>
      </c>
      <c r="C427" t="s">
        <v>31</v>
      </c>
      <c r="D427" t="s">
        <v>2027</v>
      </c>
      <c r="E427" t="s">
        <v>2050</v>
      </c>
      <c r="F427" t="s">
        <v>2048</v>
      </c>
      <c r="G427">
        <v>106.122</v>
      </c>
      <c r="H427">
        <v>106.10899999999999</v>
      </c>
      <c r="J427">
        <v>1</v>
      </c>
      <c r="L427">
        <v>-1</v>
      </c>
      <c r="M427" t="s">
        <v>13</v>
      </c>
      <c r="V427" s="4">
        <f t="shared" ca="1" si="79"/>
        <v>0</v>
      </c>
      <c r="W427" s="4">
        <f t="shared" ca="1" si="80"/>
        <v>0</v>
      </c>
      <c r="X427" s="4">
        <f t="shared" ca="1" si="81"/>
        <v>0</v>
      </c>
      <c r="Y427" s="4">
        <f t="shared" ca="1" si="76"/>
        <v>0</v>
      </c>
      <c r="Z427" s="4">
        <f t="shared" ca="1" si="77"/>
        <v>0</v>
      </c>
      <c r="AA427" s="4">
        <f t="shared" ca="1" si="78"/>
        <v>0</v>
      </c>
      <c r="AB427">
        <f t="shared" ca="1" si="82"/>
        <v>0</v>
      </c>
      <c r="AC427">
        <f t="shared" ca="1" si="83"/>
        <v>0</v>
      </c>
      <c r="AD427">
        <f t="shared" ca="1" si="84"/>
        <v>0</v>
      </c>
    </row>
    <row r="428" spans="1:30" x14ac:dyDescent="0.2">
      <c r="A428" t="s">
        <v>11</v>
      </c>
      <c r="B428" t="s">
        <v>2051</v>
      </c>
      <c r="C428" t="s">
        <v>31</v>
      </c>
      <c r="D428" t="s">
        <v>2027</v>
      </c>
      <c r="E428" t="s">
        <v>2052</v>
      </c>
      <c r="F428" t="s">
        <v>2053</v>
      </c>
      <c r="G428">
        <v>106.07899999999999</v>
      </c>
      <c r="H428">
        <v>106.12</v>
      </c>
      <c r="J428">
        <v>1</v>
      </c>
      <c r="L428">
        <v>0.86</v>
      </c>
      <c r="M428" t="s">
        <v>13</v>
      </c>
      <c r="V428" s="4">
        <f t="shared" ca="1" si="79"/>
        <v>0</v>
      </c>
      <c r="W428" s="4">
        <f t="shared" ca="1" si="80"/>
        <v>0</v>
      </c>
      <c r="X428" s="4">
        <f t="shared" ca="1" si="81"/>
        <v>0</v>
      </c>
      <c r="Y428" s="4">
        <f t="shared" ca="1" si="76"/>
        <v>0</v>
      </c>
      <c r="Z428" s="4">
        <f t="shared" ca="1" si="77"/>
        <v>0</v>
      </c>
      <c r="AA428" s="4">
        <f t="shared" ca="1" si="78"/>
        <v>0</v>
      </c>
      <c r="AB428">
        <f t="shared" ca="1" si="82"/>
        <v>0</v>
      </c>
      <c r="AC428">
        <f t="shared" ca="1" si="83"/>
        <v>0</v>
      </c>
      <c r="AD428">
        <f t="shared" ca="1" si="84"/>
        <v>0</v>
      </c>
    </row>
    <row r="429" spans="1:30" x14ac:dyDescent="0.2">
      <c r="A429" t="s">
        <v>11</v>
      </c>
      <c r="B429" t="s">
        <v>2054</v>
      </c>
      <c r="C429" t="s">
        <v>169</v>
      </c>
      <c r="D429" t="s">
        <v>2027</v>
      </c>
      <c r="E429" t="s">
        <v>2055</v>
      </c>
      <c r="F429" t="s">
        <v>2053</v>
      </c>
      <c r="G429">
        <v>106.068</v>
      </c>
      <c r="H429">
        <v>106.12</v>
      </c>
      <c r="J429">
        <v>2</v>
      </c>
      <c r="L429">
        <v>1.7</v>
      </c>
      <c r="M429" t="s">
        <v>13</v>
      </c>
      <c r="V429" s="4">
        <f t="shared" ca="1" si="79"/>
        <v>0</v>
      </c>
      <c r="W429" s="4">
        <f t="shared" ca="1" si="80"/>
        <v>0</v>
      </c>
      <c r="X429" s="4">
        <f t="shared" ca="1" si="81"/>
        <v>0</v>
      </c>
      <c r="Y429" s="4">
        <f t="shared" ca="1" si="76"/>
        <v>0</v>
      </c>
      <c r="Z429" s="4">
        <f t="shared" ca="1" si="77"/>
        <v>0</v>
      </c>
      <c r="AA429" s="4">
        <f t="shared" ca="1" si="78"/>
        <v>0</v>
      </c>
      <c r="AB429">
        <f t="shared" ca="1" si="82"/>
        <v>0</v>
      </c>
      <c r="AC429">
        <f t="shared" ca="1" si="83"/>
        <v>0</v>
      </c>
      <c r="AD429">
        <f t="shared" ca="1" si="84"/>
        <v>0</v>
      </c>
    </row>
    <row r="430" spans="1:30" x14ac:dyDescent="0.2">
      <c r="A430" t="s">
        <v>14</v>
      </c>
      <c r="B430" t="s">
        <v>2056</v>
      </c>
      <c r="C430" t="s">
        <v>31</v>
      </c>
      <c r="D430" t="s">
        <v>2027</v>
      </c>
      <c r="E430" t="s">
        <v>2057</v>
      </c>
      <c r="F430" t="s">
        <v>2058</v>
      </c>
      <c r="G430">
        <v>106.083</v>
      </c>
      <c r="H430">
        <v>106.078</v>
      </c>
      <c r="J430">
        <v>1</v>
      </c>
      <c r="L430">
        <v>0.86</v>
      </c>
      <c r="M430" t="s">
        <v>13</v>
      </c>
      <c r="V430" s="4">
        <f t="shared" ca="1" si="79"/>
        <v>0</v>
      </c>
      <c r="W430" s="4">
        <f t="shared" ca="1" si="80"/>
        <v>0</v>
      </c>
      <c r="X430" s="4">
        <f t="shared" ca="1" si="81"/>
        <v>0</v>
      </c>
      <c r="Y430" s="4">
        <f t="shared" ca="1" si="76"/>
        <v>0</v>
      </c>
      <c r="Z430" s="4">
        <f t="shared" ca="1" si="77"/>
        <v>0</v>
      </c>
      <c r="AA430" s="4">
        <f t="shared" ca="1" si="78"/>
        <v>0</v>
      </c>
      <c r="AB430">
        <f t="shared" ca="1" si="82"/>
        <v>0</v>
      </c>
      <c r="AC430">
        <f t="shared" ca="1" si="83"/>
        <v>0</v>
      </c>
      <c r="AD430">
        <f t="shared" ca="1" si="84"/>
        <v>0</v>
      </c>
    </row>
    <row r="431" spans="1:30" x14ac:dyDescent="0.2">
      <c r="A431" t="s">
        <v>11</v>
      </c>
      <c r="B431" t="s">
        <v>2059</v>
      </c>
      <c r="C431" t="s">
        <v>31</v>
      </c>
      <c r="D431" t="s">
        <v>2027</v>
      </c>
      <c r="E431" t="s">
        <v>2060</v>
      </c>
      <c r="F431" t="s">
        <v>2061</v>
      </c>
      <c r="G431">
        <v>106.077</v>
      </c>
      <c r="H431">
        <v>106.08499999999999</v>
      </c>
      <c r="J431">
        <v>1</v>
      </c>
      <c r="L431">
        <v>0.86</v>
      </c>
      <c r="M431" t="s">
        <v>13</v>
      </c>
      <c r="V431" s="4">
        <f t="shared" ca="1" si="79"/>
        <v>0</v>
      </c>
      <c r="W431" s="4">
        <f t="shared" ca="1" si="80"/>
        <v>0</v>
      </c>
      <c r="X431" s="4">
        <f t="shared" ca="1" si="81"/>
        <v>0</v>
      </c>
      <c r="Y431" s="4">
        <f t="shared" ca="1" si="76"/>
        <v>0</v>
      </c>
      <c r="Z431" s="4">
        <f t="shared" ca="1" si="77"/>
        <v>0</v>
      </c>
      <c r="AA431" s="4">
        <f t="shared" ca="1" si="78"/>
        <v>0</v>
      </c>
      <c r="AB431">
        <f t="shared" ca="1" si="82"/>
        <v>0</v>
      </c>
      <c r="AC431">
        <f t="shared" ca="1" si="83"/>
        <v>0</v>
      </c>
      <c r="AD431">
        <f t="shared" ca="1" si="84"/>
        <v>0</v>
      </c>
    </row>
    <row r="432" spans="1:30" x14ac:dyDescent="0.2">
      <c r="A432" t="s">
        <v>14</v>
      </c>
      <c r="B432" t="s">
        <v>2062</v>
      </c>
      <c r="C432" t="s">
        <v>170</v>
      </c>
      <c r="D432" t="s">
        <v>2027</v>
      </c>
      <c r="E432" t="s">
        <v>2063</v>
      </c>
      <c r="F432" t="s">
        <v>2064</v>
      </c>
      <c r="G432">
        <v>106.08499999999999</v>
      </c>
      <c r="H432">
        <v>106.078</v>
      </c>
      <c r="J432">
        <v>2</v>
      </c>
      <c r="L432">
        <v>1.82</v>
      </c>
      <c r="M432" t="s">
        <v>13</v>
      </c>
      <c r="V432" s="4">
        <f t="shared" ca="1" si="79"/>
        <v>0</v>
      </c>
      <c r="W432" s="4">
        <f t="shared" ca="1" si="80"/>
        <v>0</v>
      </c>
      <c r="X432" s="4">
        <f t="shared" ca="1" si="81"/>
        <v>0</v>
      </c>
      <c r="Y432" s="4">
        <f t="shared" ca="1" si="76"/>
        <v>0</v>
      </c>
      <c r="Z432" s="4">
        <f t="shared" ca="1" si="77"/>
        <v>0</v>
      </c>
      <c r="AA432" s="4">
        <f t="shared" ca="1" si="78"/>
        <v>0</v>
      </c>
      <c r="AB432">
        <f t="shared" ca="1" si="82"/>
        <v>0</v>
      </c>
      <c r="AC432">
        <f t="shared" ca="1" si="83"/>
        <v>0</v>
      </c>
      <c r="AD432">
        <f t="shared" ca="1" si="84"/>
        <v>0</v>
      </c>
    </row>
    <row r="433" spans="1:30" x14ac:dyDescent="0.2">
      <c r="A433" t="s">
        <v>14</v>
      </c>
      <c r="B433" t="s">
        <v>2065</v>
      </c>
      <c r="C433" t="s">
        <v>31</v>
      </c>
      <c r="D433" t="s">
        <v>2027</v>
      </c>
      <c r="E433" t="s">
        <v>2066</v>
      </c>
      <c r="F433" t="s">
        <v>2064</v>
      </c>
      <c r="G433">
        <v>106.069</v>
      </c>
      <c r="H433">
        <v>106.078</v>
      </c>
      <c r="J433">
        <v>1</v>
      </c>
      <c r="L433">
        <v>-1</v>
      </c>
      <c r="M433" t="s">
        <v>13</v>
      </c>
      <c r="V433" s="4">
        <f t="shared" ca="1" si="79"/>
        <v>0</v>
      </c>
      <c r="W433" s="4">
        <f t="shared" ca="1" si="80"/>
        <v>0</v>
      </c>
      <c r="X433" s="4">
        <f t="shared" ca="1" si="81"/>
        <v>0</v>
      </c>
      <c r="Y433" s="4">
        <f t="shared" ca="1" si="76"/>
        <v>0</v>
      </c>
      <c r="Z433" s="4">
        <f t="shared" ca="1" si="77"/>
        <v>0</v>
      </c>
      <c r="AA433" s="4">
        <f t="shared" ca="1" si="78"/>
        <v>0</v>
      </c>
      <c r="AB433">
        <f t="shared" ca="1" si="82"/>
        <v>0</v>
      </c>
      <c r="AC433">
        <f t="shared" ca="1" si="83"/>
        <v>0</v>
      </c>
      <c r="AD433">
        <f t="shared" ca="1" si="84"/>
        <v>0</v>
      </c>
    </row>
    <row r="434" spans="1:30" x14ac:dyDescent="0.2">
      <c r="A434" t="s">
        <v>14</v>
      </c>
      <c r="B434" t="s">
        <v>2067</v>
      </c>
      <c r="C434" t="s">
        <v>165</v>
      </c>
      <c r="D434" t="s">
        <v>2027</v>
      </c>
      <c r="E434" t="s">
        <v>2068</v>
      </c>
      <c r="F434" t="s">
        <v>2069</v>
      </c>
      <c r="G434">
        <v>106.098</v>
      </c>
      <c r="H434">
        <v>106.07</v>
      </c>
      <c r="J434">
        <v>2</v>
      </c>
      <c r="L434">
        <v>1.82</v>
      </c>
      <c r="M434" t="s">
        <v>13</v>
      </c>
      <c r="V434" s="4">
        <f t="shared" ca="1" si="79"/>
        <v>0</v>
      </c>
      <c r="W434" s="4">
        <f t="shared" ca="1" si="80"/>
        <v>0</v>
      </c>
      <c r="X434" s="4">
        <f t="shared" ca="1" si="81"/>
        <v>0</v>
      </c>
      <c r="Y434" s="4">
        <f t="shared" ca="1" si="76"/>
        <v>0</v>
      </c>
      <c r="Z434" s="4">
        <f t="shared" ca="1" si="77"/>
        <v>0</v>
      </c>
      <c r="AA434" s="4">
        <f t="shared" ca="1" si="78"/>
        <v>0</v>
      </c>
      <c r="AB434">
        <f t="shared" ca="1" si="82"/>
        <v>0</v>
      </c>
      <c r="AC434">
        <f t="shared" ca="1" si="83"/>
        <v>0</v>
      </c>
      <c r="AD434">
        <f t="shared" ca="1" si="84"/>
        <v>0</v>
      </c>
    </row>
    <row r="435" spans="1:30" x14ac:dyDescent="0.2">
      <c r="A435" t="s">
        <v>14</v>
      </c>
      <c r="B435" t="s">
        <v>2070</v>
      </c>
      <c r="C435" t="s">
        <v>32</v>
      </c>
      <c r="D435" t="s">
        <v>2027</v>
      </c>
      <c r="E435" t="s">
        <v>2071</v>
      </c>
      <c r="F435" t="s">
        <v>2069</v>
      </c>
      <c r="G435">
        <v>106.087</v>
      </c>
      <c r="H435">
        <v>106.07</v>
      </c>
      <c r="J435">
        <v>1</v>
      </c>
      <c r="L435">
        <v>0.91</v>
      </c>
      <c r="M435" t="s">
        <v>13</v>
      </c>
      <c r="V435" s="4">
        <f t="shared" ca="1" si="79"/>
        <v>0</v>
      </c>
      <c r="W435" s="4">
        <f t="shared" ca="1" si="80"/>
        <v>0</v>
      </c>
      <c r="X435" s="4">
        <f t="shared" ca="1" si="81"/>
        <v>0</v>
      </c>
      <c r="Y435" s="4">
        <f t="shared" ca="1" si="76"/>
        <v>0</v>
      </c>
      <c r="Z435" s="4">
        <f t="shared" ca="1" si="77"/>
        <v>0</v>
      </c>
      <c r="AA435" s="4">
        <f t="shared" ca="1" si="78"/>
        <v>0</v>
      </c>
      <c r="AB435">
        <f t="shared" ca="1" si="82"/>
        <v>0</v>
      </c>
      <c r="AC435">
        <f t="shared" ca="1" si="83"/>
        <v>0</v>
      </c>
      <c r="AD435">
        <f t="shared" ca="1" si="84"/>
        <v>0</v>
      </c>
    </row>
    <row r="436" spans="1:30" x14ac:dyDescent="0.2">
      <c r="A436" t="s">
        <v>14</v>
      </c>
      <c r="B436" t="s">
        <v>2072</v>
      </c>
      <c r="C436" t="s">
        <v>183</v>
      </c>
      <c r="D436" t="s">
        <v>2027</v>
      </c>
      <c r="E436" t="s">
        <v>2073</v>
      </c>
      <c r="F436" t="s">
        <v>2074</v>
      </c>
      <c r="G436">
        <v>106.108</v>
      </c>
      <c r="H436">
        <v>106.087</v>
      </c>
      <c r="J436">
        <v>2</v>
      </c>
      <c r="L436">
        <v>1.82</v>
      </c>
      <c r="M436" t="s">
        <v>13</v>
      </c>
      <c r="V436" s="4">
        <f t="shared" ca="1" si="79"/>
        <v>0</v>
      </c>
      <c r="W436" s="4">
        <f t="shared" ca="1" si="80"/>
        <v>0</v>
      </c>
      <c r="X436" s="4">
        <f t="shared" ca="1" si="81"/>
        <v>0</v>
      </c>
      <c r="Y436" s="4">
        <f t="shared" ca="1" si="76"/>
        <v>0</v>
      </c>
      <c r="Z436" s="4">
        <f t="shared" ca="1" si="77"/>
        <v>0</v>
      </c>
      <c r="AA436" s="4">
        <f t="shared" ca="1" si="78"/>
        <v>0</v>
      </c>
      <c r="AB436">
        <f t="shared" ca="1" si="82"/>
        <v>0</v>
      </c>
      <c r="AC436">
        <f t="shared" ca="1" si="83"/>
        <v>0</v>
      </c>
      <c r="AD436">
        <f t="shared" ca="1" si="84"/>
        <v>0</v>
      </c>
    </row>
    <row r="437" spans="1:30" x14ac:dyDescent="0.2">
      <c r="A437" t="s">
        <v>14</v>
      </c>
      <c r="B437" t="s">
        <v>2075</v>
      </c>
      <c r="C437" t="s">
        <v>31</v>
      </c>
      <c r="D437" t="s">
        <v>2027</v>
      </c>
      <c r="E437" t="s">
        <v>2076</v>
      </c>
      <c r="F437" t="s">
        <v>2074</v>
      </c>
      <c r="G437">
        <v>106.062</v>
      </c>
      <c r="H437">
        <v>106.087</v>
      </c>
      <c r="J437">
        <v>1</v>
      </c>
      <c r="L437">
        <v>-1</v>
      </c>
      <c r="M437" t="s">
        <v>13</v>
      </c>
      <c r="V437" s="4">
        <f t="shared" ca="1" si="79"/>
        <v>0</v>
      </c>
      <c r="W437" s="4">
        <f t="shared" ca="1" si="80"/>
        <v>0</v>
      </c>
      <c r="X437" s="4">
        <f t="shared" ca="1" si="81"/>
        <v>0</v>
      </c>
      <c r="Y437" s="4">
        <f t="shared" ca="1" si="76"/>
        <v>0</v>
      </c>
      <c r="Z437" s="4">
        <f t="shared" ca="1" si="77"/>
        <v>0</v>
      </c>
      <c r="AA437" s="4">
        <f t="shared" ca="1" si="78"/>
        <v>0</v>
      </c>
      <c r="AB437">
        <f t="shared" ca="1" si="82"/>
        <v>0</v>
      </c>
      <c r="AC437">
        <f t="shared" ca="1" si="83"/>
        <v>0</v>
      </c>
      <c r="AD437">
        <f t="shared" ca="1" si="84"/>
        <v>0</v>
      </c>
    </row>
    <row r="438" spans="1:30" x14ac:dyDescent="0.2">
      <c r="A438" t="s">
        <v>14</v>
      </c>
      <c r="B438" t="s">
        <v>2077</v>
      </c>
      <c r="C438" t="s">
        <v>182</v>
      </c>
      <c r="D438" t="s">
        <v>2027</v>
      </c>
      <c r="E438" t="s">
        <v>2078</v>
      </c>
      <c r="F438" t="s">
        <v>2079</v>
      </c>
      <c r="G438">
        <v>106.07299999999999</v>
      </c>
      <c r="H438">
        <v>106.062</v>
      </c>
      <c r="J438">
        <v>2</v>
      </c>
      <c r="L438">
        <v>1.82</v>
      </c>
      <c r="M438" t="s">
        <v>13</v>
      </c>
      <c r="V438" s="4">
        <f t="shared" ca="1" si="79"/>
        <v>0</v>
      </c>
      <c r="W438" s="4">
        <f t="shared" ca="1" si="80"/>
        <v>0</v>
      </c>
      <c r="X438" s="4">
        <f t="shared" ca="1" si="81"/>
        <v>0</v>
      </c>
      <c r="Y438" s="4">
        <f t="shared" ca="1" si="76"/>
        <v>0</v>
      </c>
      <c r="Z438" s="4">
        <f t="shared" ca="1" si="77"/>
        <v>0</v>
      </c>
      <c r="AA438" s="4">
        <f t="shared" ca="1" si="78"/>
        <v>0</v>
      </c>
      <c r="AB438">
        <f t="shared" ca="1" si="82"/>
        <v>0</v>
      </c>
      <c r="AC438">
        <f t="shared" ca="1" si="83"/>
        <v>0</v>
      </c>
      <c r="AD438">
        <f t="shared" ca="1" si="84"/>
        <v>0</v>
      </c>
    </row>
    <row r="439" spans="1:30" x14ac:dyDescent="0.2">
      <c r="A439" t="s">
        <v>14</v>
      </c>
      <c r="B439" t="s">
        <v>2080</v>
      </c>
      <c r="C439" t="s">
        <v>31</v>
      </c>
      <c r="D439" t="s">
        <v>2027</v>
      </c>
      <c r="E439" t="s">
        <v>2081</v>
      </c>
      <c r="F439" t="s">
        <v>2079</v>
      </c>
      <c r="G439">
        <v>106.06399999999999</v>
      </c>
      <c r="H439">
        <v>106.062</v>
      </c>
      <c r="J439">
        <v>1</v>
      </c>
      <c r="L439">
        <v>0.91</v>
      </c>
      <c r="M439" t="s">
        <v>13</v>
      </c>
      <c r="V439" s="4">
        <f t="shared" ca="1" si="79"/>
        <v>0</v>
      </c>
      <c r="W439" s="4">
        <f t="shared" ca="1" si="80"/>
        <v>0</v>
      </c>
      <c r="X439" s="4">
        <f t="shared" ca="1" si="81"/>
        <v>0</v>
      </c>
      <c r="Y439" s="4">
        <f t="shared" ca="1" si="76"/>
        <v>0</v>
      </c>
      <c r="Z439" s="4">
        <f t="shared" ca="1" si="77"/>
        <v>0</v>
      </c>
      <c r="AA439" s="4">
        <f t="shared" ca="1" si="78"/>
        <v>0</v>
      </c>
      <c r="AB439">
        <f t="shared" ca="1" si="82"/>
        <v>0</v>
      </c>
      <c r="AC439">
        <f t="shared" ca="1" si="83"/>
        <v>0</v>
      </c>
      <c r="AD439">
        <f t="shared" ca="1" si="84"/>
        <v>0</v>
      </c>
    </row>
    <row r="440" spans="1:30" x14ac:dyDescent="0.2">
      <c r="A440" t="s">
        <v>14</v>
      </c>
      <c r="B440" t="s">
        <v>2082</v>
      </c>
      <c r="C440" t="s">
        <v>31</v>
      </c>
      <c r="D440" t="s">
        <v>2027</v>
      </c>
      <c r="E440" t="s">
        <v>2083</v>
      </c>
      <c r="F440" t="s">
        <v>2084</v>
      </c>
      <c r="G440">
        <v>106.089</v>
      </c>
      <c r="H440">
        <v>106.06399999999999</v>
      </c>
      <c r="J440">
        <v>1</v>
      </c>
      <c r="L440">
        <v>0.91</v>
      </c>
      <c r="M440" t="s">
        <v>13</v>
      </c>
      <c r="V440" s="4">
        <f t="shared" ca="1" si="79"/>
        <v>0</v>
      </c>
      <c r="W440" s="4">
        <f t="shared" ca="1" si="80"/>
        <v>0</v>
      </c>
      <c r="X440" s="4">
        <f t="shared" ca="1" si="81"/>
        <v>0</v>
      </c>
      <c r="Y440" s="4">
        <f t="shared" ca="1" si="76"/>
        <v>0</v>
      </c>
      <c r="Z440" s="4">
        <f t="shared" ca="1" si="77"/>
        <v>0</v>
      </c>
      <c r="AA440" s="4">
        <f t="shared" ca="1" si="78"/>
        <v>0</v>
      </c>
      <c r="AB440">
        <f t="shared" ca="1" si="82"/>
        <v>0</v>
      </c>
      <c r="AC440">
        <f t="shared" ca="1" si="83"/>
        <v>0</v>
      </c>
      <c r="AD440">
        <f t="shared" ca="1" si="84"/>
        <v>0</v>
      </c>
    </row>
    <row r="441" spans="1:30" x14ac:dyDescent="0.2">
      <c r="A441" t="s">
        <v>11</v>
      </c>
      <c r="B441" t="s">
        <v>2085</v>
      </c>
      <c r="C441" t="s">
        <v>31</v>
      </c>
      <c r="D441" t="s">
        <v>2027</v>
      </c>
      <c r="E441" t="s">
        <v>2086</v>
      </c>
      <c r="F441" t="s">
        <v>2087</v>
      </c>
      <c r="G441">
        <v>106.127</v>
      </c>
      <c r="H441">
        <v>106.087</v>
      </c>
      <c r="J441">
        <v>1</v>
      </c>
      <c r="L441">
        <v>-1</v>
      </c>
      <c r="M441" t="s">
        <v>13</v>
      </c>
      <c r="V441" s="4">
        <f t="shared" ca="1" si="79"/>
        <v>0</v>
      </c>
      <c r="W441" s="4">
        <f t="shared" ca="1" si="80"/>
        <v>0</v>
      </c>
      <c r="X441" s="4">
        <f t="shared" ca="1" si="81"/>
        <v>0</v>
      </c>
      <c r="Y441" s="4">
        <f t="shared" ca="1" si="76"/>
        <v>0</v>
      </c>
      <c r="Z441" s="4">
        <f t="shared" ca="1" si="77"/>
        <v>0</v>
      </c>
      <c r="AA441" s="4">
        <f t="shared" ca="1" si="78"/>
        <v>0</v>
      </c>
      <c r="AB441">
        <f t="shared" ca="1" si="82"/>
        <v>0</v>
      </c>
      <c r="AC441">
        <f t="shared" ca="1" si="83"/>
        <v>0</v>
      </c>
      <c r="AD441">
        <f t="shared" ca="1" si="84"/>
        <v>0</v>
      </c>
    </row>
    <row r="442" spans="1:30" x14ac:dyDescent="0.2">
      <c r="A442" t="s">
        <v>11</v>
      </c>
      <c r="B442" t="s">
        <v>2088</v>
      </c>
      <c r="C442" t="s">
        <v>191</v>
      </c>
      <c r="D442" t="s">
        <v>2027</v>
      </c>
      <c r="E442" t="s">
        <v>2089</v>
      </c>
      <c r="F442" t="s">
        <v>2087</v>
      </c>
      <c r="G442">
        <v>106.099</v>
      </c>
      <c r="H442">
        <v>106.087</v>
      </c>
      <c r="J442">
        <v>2</v>
      </c>
      <c r="L442">
        <v>-2</v>
      </c>
      <c r="M442" t="s">
        <v>13</v>
      </c>
      <c r="V442" s="4">
        <f t="shared" ca="1" si="79"/>
        <v>0</v>
      </c>
      <c r="W442" s="4">
        <f t="shared" ca="1" si="80"/>
        <v>0</v>
      </c>
      <c r="X442" s="4">
        <f t="shared" ca="1" si="81"/>
        <v>0</v>
      </c>
      <c r="Y442" s="4">
        <f t="shared" ca="1" si="76"/>
        <v>0</v>
      </c>
      <c r="Z442" s="4">
        <f t="shared" ca="1" si="77"/>
        <v>0</v>
      </c>
      <c r="AA442" s="4">
        <f t="shared" ca="1" si="78"/>
        <v>0</v>
      </c>
      <c r="AB442">
        <f t="shared" ca="1" si="82"/>
        <v>0</v>
      </c>
      <c r="AC442">
        <f t="shared" ca="1" si="83"/>
        <v>0</v>
      </c>
      <c r="AD442">
        <f t="shared" ca="1" si="84"/>
        <v>0</v>
      </c>
    </row>
    <row r="443" spans="1:30" x14ac:dyDescent="0.2">
      <c r="A443" t="s">
        <v>11</v>
      </c>
      <c r="B443" t="s">
        <v>2090</v>
      </c>
      <c r="C443" t="s">
        <v>32</v>
      </c>
      <c r="D443" t="s">
        <v>2027</v>
      </c>
      <c r="E443" t="s">
        <v>2091</v>
      </c>
      <c r="F443" t="s">
        <v>2092</v>
      </c>
      <c r="G443">
        <v>106.128</v>
      </c>
      <c r="H443">
        <v>106.133</v>
      </c>
      <c r="J443">
        <v>1</v>
      </c>
      <c r="L443">
        <v>0.92</v>
      </c>
      <c r="M443" t="s">
        <v>13</v>
      </c>
      <c r="V443" s="4">
        <f t="shared" ca="1" si="79"/>
        <v>0</v>
      </c>
      <c r="W443" s="4">
        <f t="shared" ca="1" si="80"/>
        <v>0</v>
      </c>
      <c r="X443" s="4">
        <f t="shared" ca="1" si="81"/>
        <v>0</v>
      </c>
      <c r="Y443" s="4">
        <f t="shared" ca="1" si="76"/>
        <v>0</v>
      </c>
      <c r="Z443" s="4">
        <f t="shared" ca="1" si="77"/>
        <v>0</v>
      </c>
      <c r="AA443" s="4">
        <f t="shared" ca="1" si="78"/>
        <v>0</v>
      </c>
      <c r="AB443">
        <f t="shared" ca="1" si="82"/>
        <v>0</v>
      </c>
      <c r="AC443">
        <f t="shared" ca="1" si="83"/>
        <v>0</v>
      </c>
      <c r="AD443">
        <f t="shared" ca="1" si="84"/>
        <v>0</v>
      </c>
    </row>
    <row r="444" spans="1:30" x14ac:dyDescent="0.2">
      <c r="A444" t="s">
        <v>11</v>
      </c>
      <c r="B444" t="s">
        <v>2093</v>
      </c>
      <c r="C444" t="s">
        <v>175</v>
      </c>
      <c r="D444" t="s">
        <v>2027</v>
      </c>
      <c r="E444" t="s">
        <v>2094</v>
      </c>
      <c r="F444" t="s">
        <v>2092</v>
      </c>
      <c r="G444">
        <v>106.113</v>
      </c>
      <c r="H444">
        <v>106.133</v>
      </c>
      <c r="J444">
        <v>2</v>
      </c>
      <c r="L444">
        <v>1.84</v>
      </c>
      <c r="M444" t="s">
        <v>13</v>
      </c>
      <c r="V444" s="4">
        <f t="shared" ca="1" si="79"/>
        <v>0</v>
      </c>
      <c r="W444" s="4">
        <f t="shared" ca="1" si="80"/>
        <v>0</v>
      </c>
      <c r="X444" s="4">
        <f t="shared" ca="1" si="81"/>
        <v>0</v>
      </c>
      <c r="Y444" s="4">
        <f t="shared" ca="1" si="76"/>
        <v>0</v>
      </c>
      <c r="Z444" s="4">
        <f t="shared" ca="1" si="77"/>
        <v>0</v>
      </c>
      <c r="AA444" s="4">
        <f t="shared" ca="1" si="78"/>
        <v>0</v>
      </c>
      <c r="AB444">
        <f t="shared" ca="1" si="82"/>
        <v>0</v>
      </c>
      <c r="AC444">
        <f t="shared" ca="1" si="83"/>
        <v>0</v>
      </c>
      <c r="AD444">
        <f t="shared" ca="1" si="84"/>
        <v>0</v>
      </c>
    </row>
    <row r="445" spans="1:30" x14ac:dyDescent="0.2">
      <c r="A445" t="s">
        <v>11</v>
      </c>
      <c r="B445" t="s">
        <v>2095</v>
      </c>
      <c r="C445" t="s">
        <v>31</v>
      </c>
      <c r="D445" t="s">
        <v>2027</v>
      </c>
      <c r="E445" t="s">
        <v>2096</v>
      </c>
      <c r="F445" t="s">
        <v>2097</v>
      </c>
      <c r="G445">
        <v>106.095</v>
      </c>
      <c r="H445">
        <v>106.125</v>
      </c>
      <c r="J445">
        <v>1</v>
      </c>
      <c r="L445">
        <v>0.92</v>
      </c>
      <c r="M445" t="s">
        <v>13</v>
      </c>
      <c r="V445" s="4">
        <f t="shared" ca="1" si="79"/>
        <v>0</v>
      </c>
      <c r="W445" s="4">
        <f t="shared" ca="1" si="80"/>
        <v>0</v>
      </c>
      <c r="X445" s="4">
        <f t="shared" ca="1" si="81"/>
        <v>0</v>
      </c>
      <c r="Y445" s="4">
        <f t="shared" ca="1" si="76"/>
        <v>0</v>
      </c>
      <c r="Z445" s="4">
        <f t="shared" ca="1" si="77"/>
        <v>0</v>
      </c>
      <c r="AA445" s="4">
        <f t="shared" ca="1" si="78"/>
        <v>0</v>
      </c>
      <c r="AB445">
        <f t="shared" ca="1" si="82"/>
        <v>0</v>
      </c>
      <c r="AC445">
        <f t="shared" ca="1" si="83"/>
        <v>0</v>
      </c>
      <c r="AD445">
        <f t="shared" ca="1" si="84"/>
        <v>0</v>
      </c>
    </row>
    <row r="446" spans="1:30" x14ac:dyDescent="0.2">
      <c r="A446" t="s">
        <v>14</v>
      </c>
      <c r="B446" t="s">
        <v>2098</v>
      </c>
      <c r="C446" t="s">
        <v>32</v>
      </c>
      <c r="D446" t="s">
        <v>2027</v>
      </c>
      <c r="E446" t="s">
        <v>2099</v>
      </c>
      <c r="F446" t="s">
        <v>2100</v>
      </c>
      <c r="G446">
        <v>106.06100000000001</v>
      </c>
      <c r="H446">
        <v>106.093</v>
      </c>
      <c r="J446">
        <v>1</v>
      </c>
      <c r="L446">
        <v>-1</v>
      </c>
      <c r="M446" t="s">
        <v>13</v>
      </c>
      <c r="V446" s="4">
        <f t="shared" ca="1" si="79"/>
        <v>0</v>
      </c>
      <c r="W446" s="4">
        <f t="shared" ca="1" si="80"/>
        <v>0</v>
      </c>
      <c r="X446" s="4">
        <f t="shared" ca="1" si="81"/>
        <v>0</v>
      </c>
      <c r="Y446" s="4">
        <f t="shared" ca="1" si="76"/>
        <v>0</v>
      </c>
      <c r="Z446" s="4">
        <f t="shared" ca="1" si="77"/>
        <v>0</v>
      </c>
      <c r="AA446" s="4">
        <f t="shared" ca="1" si="78"/>
        <v>0</v>
      </c>
      <c r="AB446">
        <f t="shared" ca="1" si="82"/>
        <v>0</v>
      </c>
      <c r="AC446">
        <f t="shared" ca="1" si="83"/>
        <v>0</v>
      </c>
      <c r="AD446">
        <f t="shared" ca="1" si="84"/>
        <v>0</v>
      </c>
    </row>
    <row r="447" spans="1:30" x14ac:dyDescent="0.2">
      <c r="A447" t="s">
        <v>14</v>
      </c>
      <c r="B447" t="s">
        <v>2101</v>
      </c>
      <c r="C447" t="s">
        <v>1701</v>
      </c>
      <c r="D447" t="s">
        <v>2027</v>
      </c>
      <c r="E447" t="s">
        <v>2102</v>
      </c>
      <c r="F447" t="s">
        <v>2100</v>
      </c>
      <c r="G447">
        <v>106.08799999999999</v>
      </c>
      <c r="H447">
        <v>106.093</v>
      </c>
      <c r="J447">
        <v>4</v>
      </c>
      <c r="L447">
        <v>-4</v>
      </c>
      <c r="M447" t="s">
        <v>13</v>
      </c>
      <c r="V447" s="4">
        <f t="shared" ca="1" si="79"/>
        <v>0</v>
      </c>
      <c r="W447" s="4">
        <f t="shared" ca="1" si="80"/>
        <v>0</v>
      </c>
      <c r="X447" s="4">
        <f t="shared" ca="1" si="81"/>
        <v>0</v>
      </c>
      <c r="Y447" s="4">
        <f t="shared" ca="1" si="76"/>
        <v>0</v>
      </c>
      <c r="Z447" s="4">
        <f t="shared" ca="1" si="77"/>
        <v>0</v>
      </c>
      <c r="AA447" s="4">
        <f t="shared" ca="1" si="78"/>
        <v>0</v>
      </c>
      <c r="AB447">
        <f t="shared" ca="1" si="82"/>
        <v>0</v>
      </c>
      <c r="AC447">
        <f t="shared" ca="1" si="83"/>
        <v>0</v>
      </c>
      <c r="AD447">
        <f t="shared" ca="1" si="84"/>
        <v>0</v>
      </c>
    </row>
    <row r="448" spans="1:30" x14ac:dyDescent="0.2">
      <c r="A448" t="s">
        <v>14</v>
      </c>
      <c r="B448" t="s">
        <v>2103</v>
      </c>
      <c r="C448" t="s">
        <v>1842</v>
      </c>
      <c r="D448" t="s">
        <v>2027</v>
      </c>
      <c r="E448" t="s">
        <v>2104</v>
      </c>
      <c r="F448" t="s">
        <v>2100</v>
      </c>
      <c r="G448">
        <v>106.099</v>
      </c>
      <c r="H448">
        <v>106.093</v>
      </c>
      <c r="J448">
        <v>8</v>
      </c>
      <c r="L448">
        <v>7.36</v>
      </c>
      <c r="M448" t="s">
        <v>13</v>
      </c>
      <c r="V448" s="4">
        <f t="shared" ca="1" si="79"/>
        <v>0</v>
      </c>
      <c r="W448" s="4">
        <f t="shared" ca="1" si="80"/>
        <v>0</v>
      </c>
      <c r="X448" s="4">
        <f t="shared" ca="1" si="81"/>
        <v>0</v>
      </c>
      <c r="Y448" s="4">
        <f t="shared" ca="1" si="76"/>
        <v>0</v>
      </c>
      <c r="Z448" s="4">
        <f t="shared" ca="1" si="77"/>
        <v>0</v>
      </c>
      <c r="AA448" s="4">
        <f t="shared" ca="1" si="78"/>
        <v>0</v>
      </c>
      <c r="AB448">
        <f t="shared" ca="1" si="82"/>
        <v>0</v>
      </c>
      <c r="AC448">
        <f t="shared" ca="1" si="83"/>
        <v>0</v>
      </c>
      <c r="AD448">
        <f t="shared" ca="1" si="84"/>
        <v>0</v>
      </c>
    </row>
    <row r="449" spans="1:30" x14ac:dyDescent="0.2">
      <c r="A449" t="s">
        <v>14</v>
      </c>
      <c r="B449" t="s">
        <v>2105</v>
      </c>
      <c r="C449" t="s">
        <v>169</v>
      </c>
      <c r="D449" t="s">
        <v>2027</v>
      </c>
      <c r="E449" t="s">
        <v>2106</v>
      </c>
      <c r="F449" t="s">
        <v>2100</v>
      </c>
      <c r="G449">
        <v>106.078</v>
      </c>
      <c r="H449">
        <v>106.093</v>
      </c>
      <c r="J449">
        <v>2</v>
      </c>
      <c r="L449">
        <v>-2</v>
      </c>
      <c r="M449" t="s">
        <v>13</v>
      </c>
      <c r="V449" s="4">
        <f t="shared" ca="1" si="79"/>
        <v>0</v>
      </c>
      <c r="W449" s="4">
        <f t="shared" ca="1" si="80"/>
        <v>0</v>
      </c>
      <c r="X449" s="4">
        <f t="shared" ca="1" si="81"/>
        <v>0</v>
      </c>
      <c r="Y449" s="4">
        <f t="shared" ca="1" si="76"/>
        <v>0</v>
      </c>
      <c r="Z449" s="4">
        <f t="shared" ca="1" si="77"/>
        <v>0</v>
      </c>
      <c r="AA449" s="4">
        <f t="shared" ca="1" si="78"/>
        <v>0</v>
      </c>
      <c r="AB449">
        <f t="shared" ca="1" si="82"/>
        <v>0</v>
      </c>
      <c r="AC449">
        <f t="shared" ca="1" si="83"/>
        <v>0</v>
      </c>
      <c r="AD449">
        <f t="shared" ca="1" si="84"/>
        <v>0</v>
      </c>
    </row>
    <row r="450" spans="1:30" x14ac:dyDescent="0.2">
      <c r="A450" t="s">
        <v>11</v>
      </c>
      <c r="B450" t="s">
        <v>2107</v>
      </c>
      <c r="C450" t="s">
        <v>2108</v>
      </c>
      <c r="D450" t="s">
        <v>2027</v>
      </c>
      <c r="E450" t="s">
        <v>2109</v>
      </c>
      <c r="F450" t="s">
        <v>2110</v>
      </c>
      <c r="G450">
        <v>106.06699999999999</v>
      </c>
      <c r="H450">
        <v>106.06100000000001</v>
      </c>
      <c r="J450">
        <v>4</v>
      </c>
      <c r="L450">
        <v>-4</v>
      </c>
      <c r="M450" t="s">
        <v>13</v>
      </c>
      <c r="V450" s="4">
        <f t="shared" ca="1" si="79"/>
        <v>0</v>
      </c>
      <c r="W450" s="4">
        <f t="shared" ca="1" si="80"/>
        <v>0</v>
      </c>
      <c r="X450" s="4">
        <f t="shared" ca="1" si="81"/>
        <v>0</v>
      </c>
      <c r="Y450" s="4">
        <f t="shared" ca="1" si="76"/>
        <v>0</v>
      </c>
      <c r="Z450" s="4">
        <f t="shared" ca="1" si="77"/>
        <v>0</v>
      </c>
      <c r="AA450" s="4">
        <f t="shared" ca="1" si="78"/>
        <v>0</v>
      </c>
      <c r="AB450">
        <f t="shared" ca="1" si="82"/>
        <v>0</v>
      </c>
      <c r="AC450">
        <f t="shared" ca="1" si="83"/>
        <v>0</v>
      </c>
      <c r="AD450">
        <f t="shared" ca="1" si="84"/>
        <v>0</v>
      </c>
    </row>
    <row r="451" spans="1:30" x14ac:dyDescent="0.2">
      <c r="A451" t="s">
        <v>11</v>
      </c>
      <c r="B451" t="s">
        <v>2111</v>
      </c>
      <c r="C451" t="s">
        <v>2112</v>
      </c>
      <c r="D451" t="s">
        <v>2027</v>
      </c>
      <c r="E451" t="s">
        <v>2113</v>
      </c>
      <c r="F451" t="s">
        <v>2110</v>
      </c>
      <c r="G451">
        <v>106.05800000000001</v>
      </c>
      <c r="H451">
        <v>106.06100000000001</v>
      </c>
      <c r="J451">
        <v>8</v>
      </c>
      <c r="L451">
        <v>7.36</v>
      </c>
      <c r="M451" t="s">
        <v>13</v>
      </c>
      <c r="V451" s="4">
        <f t="shared" ca="1" si="79"/>
        <v>0</v>
      </c>
      <c r="W451" s="4">
        <f t="shared" ca="1" si="80"/>
        <v>0</v>
      </c>
      <c r="X451" s="4">
        <f t="shared" ca="1" si="81"/>
        <v>0</v>
      </c>
      <c r="Y451" s="4">
        <f t="shared" ref="Y451:Y453" ca="1" si="85">_xlfn.MAXIFS(INDIRECT($Q$10),INDIRECT($Q$5),$U451)</f>
        <v>0</v>
      </c>
      <c r="Z451" s="4">
        <f t="shared" ref="Z451:Z453" ca="1" si="86">_xlfn.MAXIFS(INDIRECT($Q$9),INDIRECT($Q$5),$U451)</f>
        <v>0</v>
      </c>
      <c r="AA451" s="4">
        <f t="shared" ref="AA451:AA453" ca="1" si="87">_xlfn.MINIFS(INDIRECT($Q$9),INDIRECT($Q$5),$U451)</f>
        <v>0</v>
      </c>
      <c r="AB451">
        <f t="shared" ca="1" si="82"/>
        <v>0</v>
      </c>
      <c r="AC451">
        <f t="shared" ca="1" si="83"/>
        <v>0</v>
      </c>
      <c r="AD451">
        <f t="shared" ca="1" si="84"/>
        <v>0</v>
      </c>
    </row>
    <row r="452" spans="1:30" x14ac:dyDescent="0.2">
      <c r="A452" t="s">
        <v>11</v>
      </c>
      <c r="B452" t="s">
        <v>2114</v>
      </c>
      <c r="C452" t="s">
        <v>31</v>
      </c>
      <c r="D452" t="s">
        <v>2027</v>
      </c>
      <c r="E452" t="s">
        <v>2115</v>
      </c>
      <c r="F452" t="s">
        <v>2110</v>
      </c>
      <c r="G452">
        <v>106.086</v>
      </c>
      <c r="H452">
        <v>106.06100000000001</v>
      </c>
      <c r="J452">
        <v>1</v>
      </c>
      <c r="L452">
        <v>-1</v>
      </c>
      <c r="M452" t="s">
        <v>13</v>
      </c>
      <c r="V452" s="4">
        <f t="shared" ca="1" si="79"/>
        <v>0</v>
      </c>
      <c r="W452" s="4">
        <f t="shared" ca="1" si="80"/>
        <v>0</v>
      </c>
      <c r="X452" s="4">
        <f t="shared" ca="1" si="81"/>
        <v>0</v>
      </c>
      <c r="Y452" s="4">
        <f t="shared" ca="1" si="85"/>
        <v>0</v>
      </c>
      <c r="Z452" s="4">
        <f t="shared" ca="1" si="86"/>
        <v>0</v>
      </c>
      <c r="AA452" s="4">
        <f t="shared" ca="1" si="87"/>
        <v>0</v>
      </c>
      <c r="AB452">
        <f t="shared" ca="1" si="82"/>
        <v>0</v>
      </c>
      <c r="AC452">
        <f t="shared" ca="1" si="83"/>
        <v>0</v>
      </c>
      <c r="AD452">
        <f t="shared" ca="1" si="84"/>
        <v>0</v>
      </c>
    </row>
    <row r="453" spans="1:30" x14ac:dyDescent="0.2">
      <c r="A453" t="s">
        <v>11</v>
      </c>
      <c r="B453" t="s">
        <v>2116</v>
      </c>
      <c r="C453" t="s">
        <v>2117</v>
      </c>
      <c r="D453" t="s">
        <v>2027</v>
      </c>
      <c r="E453" t="s">
        <v>2118</v>
      </c>
      <c r="F453" t="s">
        <v>2110</v>
      </c>
      <c r="G453">
        <v>106.077</v>
      </c>
      <c r="H453">
        <v>106.06100000000001</v>
      </c>
      <c r="J453">
        <v>2</v>
      </c>
      <c r="L453">
        <v>-2</v>
      </c>
      <c r="M453" t="s">
        <v>13</v>
      </c>
      <c r="V453" s="4">
        <f t="shared" ca="1" si="79"/>
        <v>0</v>
      </c>
      <c r="W453" s="4">
        <f t="shared" ca="1" si="80"/>
        <v>0</v>
      </c>
      <c r="X453" s="4">
        <f t="shared" ca="1" si="81"/>
        <v>0</v>
      </c>
      <c r="Y453" s="4">
        <f t="shared" ca="1" si="85"/>
        <v>0</v>
      </c>
      <c r="Z453" s="4">
        <f t="shared" ca="1" si="86"/>
        <v>0</v>
      </c>
      <c r="AA453" s="4">
        <f t="shared" ca="1" si="87"/>
        <v>0</v>
      </c>
      <c r="AB453">
        <f t="shared" ca="1" si="82"/>
        <v>0</v>
      </c>
      <c r="AC453">
        <f t="shared" ca="1" si="83"/>
        <v>0</v>
      </c>
      <c r="AD453">
        <f t="shared" ca="1" si="84"/>
        <v>0</v>
      </c>
    </row>
    <row r="454" spans="1:30" x14ac:dyDescent="0.2">
      <c r="V454" s="4"/>
      <c r="W454" s="4"/>
      <c r="X454" s="4"/>
      <c r="Y454" s="4"/>
      <c r="Z454" s="4"/>
      <c r="AA454" s="4"/>
    </row>
    <row r="455" spans="1:30" x14ac:dyDescent="0.2">
      <c r="V455" s="4"/>
      <c r="W455" s="4"/>
      <c r="X455" s="4"/>
      <c r="Y455" s="4"/>
      <c r="Z455" s="4"/>
      <c r="AA455" s="4"/>
    </row>
    <row r="456" spans="1:30" x14ac:dyDescent="0.2">
      <c r="V456" s="4"/>
      <c r="W456" s="4"/>
      <c r="X456" s="4"/>
      <c r="Y456" s="4"/>
      <c r="Z456" s="4"/>
      <c r="AA456" s="4"/>
    </row>
    <row r="457" spans="1:30" x14ac:dyDescent="0.2">
      <c r="V457" s="4"/>
      <c r="W457" s="4"/>
      <c r="X457" s="4"/>
      <c r="Y457" s="4"/>
      <c r="Z457" s="4"/>
      <c r="AA457" s="4"/>
    </row>
    <row r="458" spans="1:30" x14ac:dyDescent="0.2">
      <c r="V458" s="4"/>
      <c r="W458" s="4"/>
      <c r="X458" s="4"/>
      <c r="Y458" s="4"/>
      <c r="Z458" s="4"/>
      <c r="AA458" s="4"/>
    </row>
    <row r="459" spans="1:30" x14ac:dyDescent="0.2">
      <c r="V459" s="4"/>
      <c r="W459" s="4"/>
      <c r="X459" s="4"/>
      <c r="Y459" s="4"/>
      <c r="Z459" s="4"/>
      <c r="AA459" s="4"/>
    </row>
    <row r="460" spans="1:30" x14ac:dyDescent="0.2">
      <c r="V460" s="4"/>
      <c r="W460" s="4"/>
      <c r="X460" s="4"/>
      <c r="Y460" s="4"/>
      <c r="Z460" s="4"/>
      <c r="AA460" s="4"/>
    </row>
    <row r="461" spans="1:30" x14ac:dyDescent="0.2">
      <c r="V461" s="4"/>
      <c r="W461" s="4"/>
      <c r="X461" s="4"/>
      <c r="Y461" s="4"/>
      <c r="Z461" s="4"/>
      <c r="AA461" s="4"/>
    </row>
    <row r="462" spans="1:30" x14ac:dyDescent="0.2">
      <c r="V462" s="4"/>
      <c r="W462" s="4"/>
      <c r="X462" s="4"/>
      <c r="Y462" s="4"/>
      <c r="Z462" s="4"/>
      <c r="AA462" s="4"/>
    </row>
    <row r="463" spans="1:30" x14ac:dyDescent="0.2">
      <c r="V463" s="4"/>
      <c r="W463" s="4"/>
      <c r="X463" s="4"/>
      <c r="Y463" s="4"/>
      <c r="Z463" s="4"/>
      <c r="AA463" s="4"/>
    </row>
    <row r="464" spans="1:30" x14ac:dyDescent="0.2">
      <c r="V464" s="4"/>
      <c r="W464" s="4"/>
      <c r="X464" s="4"/>
      <c r="Y464" s="4"/>
      <c r="Z464" s="4"/>
      <c r="AA464" s="4"/>
    </row>
    <row r="465" spans="22:27" x14ac:dyDescent="0.2">
      <c r="V465" s="4"/>
      <c r="W465" s="4"/>
      <c r="X465" s="4"/>
      <c r="Y465" s="4"/>
      <c r="Z465" s="4"/>
      <c r="AA465" s="4"/>
    </row>
    <row r="466" spans="22:27" x14ac:dyDescent="0.2">
      <c r="V466" s="4"/>
      <c r="W466" s="4"/>
      <c r="X466" s="4"/>
      <c r="Y466" s="4"/>
      <c r="Z466" s="4"/>
      <c r="AA466" s="4"/>
    </row>
    <row r="467" spans="22:27" x14ac:dyDescent="0.2">
      <c r="V467" s="4"/>
      <c r="W467" s="4"/>
      <c r="X467" s="4"/>
      <c r="Y467" s="4"/>
      <c r="Z467" s="4"/>
      <c r="AA467" s="4"/>
    </row>
    <row r="468" spans="22:27" x14ac:dyDescent="0.2">
      <c r="V468" s="4"/>
      <c r="W468" s="4"/>
      <c r="X468" s="4"/>
      <c r="Y468" s="4"/>
      <c r="Z468" s="4"/>
      <c r="AA468" s="4"/>
    </row>
    <row r="469" spans="22:27" x14ac:dyDescent="0.2">
      <c r="V469" s="4"/>
      <c r="W469" s="4"/>
      <c r="X469" s="4"/>
      <c r="Y469" s="4"/>
      <c r="Z469" s="4"/>
      <c r="AA469" s="4"/>
    </row>
    <row r="470" spans="22:27" x14ac:dyDescent="0.2">
      <c r="V470" s="4"/>
      <c r="W470" s="4"/>
      <c r="X470" s="4"/>
      <c r="Y470" s="4"/>
      <c r="Z470" s="4"/>
      <c r="AA470" s="4"/>
    </row>
    <row r="471" spans="22:27" x14ac:dyDescent="0.2">
      <c r="V471" s="4"/>
      <c r="W471" s="4"/>
      <c r="X471" s="4"/>
      <c r="Y471" s="4"/>
      <c r="Z471" s="4"/>
      <c r="AA471" s="4"/>
    </row>
    <row r="472" spans="22:27" x14ac:dyDescent="0.2">
      <c r="V472" s="4"/>
      <c r="W472" s="4"/>
      <c r="X472" s="4"/>
      <c r="Y472" s="4"/>
      <c r="Z472" s="4"/>
      <c r="AA472" s="4"/>
    </row>
    <row r="473" spans="22:27" x14ac:dyDescent="0.2">
      <c r="V473" s="4"/>
      <c r="W473" s="4"/>
      <c r="X473" s="4"/>
      <c r="Y473" s="4"/>
      <c r="Z473" s="4"/>
      <c r="AA473" s="4"/>
    </row>
    <row r="474" spans="22:27" x14ac:dyDescent="0.2">
      <c r="V474" s="4"/>
      <c r="W474" s="4"/>
      <c r="X474" s="4"/>
      <c r="Y474" s="4"/>
      <c r="Z474" s="4"/>
      <c r="AA474" s="4"/>
    </row>
    <row r="475" spans="22:27" x14ac:dyDescent="0.2">
      <c r="V475" s="4"/>
      <c r="W475" s="4"/>
      <c r="X475" s="4"/>
      <c r="Y475" s="4"/>
      <c r="Z475" s="4"/>
      <c r="AA475" s="4"/>
    </row>
    <row r="476" spans="22:27" x14ac:dyDescent="0.2">
      <c r="V476" s="4"/>
      <c r="W476" s="4"/>
      <c r="X476" s="4"/>
      <c r="Y476" s="4"/>
      <c r="Z476" s="4"/>
      <c r="AA476" s="4"/>
    </row>
    <row r="477" spans="22:27" x14ac:dyDescent="0.2">
      <c r="V477" s="4"/>
      <c r="W477" s="4"/>
      <c r="X477" s="4"/>
      <c r="Y477" s="4"/>
      <c r="Z477" s="4"/>
      <c r="AA477" s="4"/>
    </row>
    <row r="478" spans="22:27" x14ac:dyDescent="0.2">
      <c r="V478" s="4"/>
      <c r="W478" s="4"/>
      <c r="X478" s="4"/>
      <c r="Y478" s="4"/>
      <c r="Z478" s="4"/>
      <c r="AA478" s="4"/>
    </row>
    <row r="479" spans="22:27" x14ac:dyDescent="0.2">
      <c r="V479" s="4"/>
      <c r="W479" s="4"/>
      <c r="X479" s="4"/>
      <c r="Y479" s="4"/>
      <c r="Z479" s="4"/>
      <c r="AA479" s="4"/>
    </row>
    <row r="480" spans="22:27" x14ac:dyDescent="0.2">
      <c r="V480" s="4"/>
      <c r="W480" s="4"/>
      <c r="X480" s="4"/>
      <c r="Y480" s="4"/>
      <c r="Z480" s="4"/>
      <c r="AA480" s="4"/>
    </row>
    <row r="481" spans="22:27" x14ac:dyDescent="0.2">
      <c r="V481" s="4"/>
      <c r="W481" s="4"/>
      <c r="X481" s="4"/>
      <c r="Y481" s="4"/>
      <c r="Z481" s="4"/>
      <c r="AA481" s="4"/>
    </row>
    <row r="482" spans="22:27" x14ac:dyDescent="0.2">
      <c r="V482" s="4"/>
      <c r="W482" s="4"/>
      <c r="X482" s="4"/>
      <c r="Y482" s="4"/>
      <c r="Z482" s="4"/>
      <c r="AA482" s="4"/>
    </row>
    <row r="483" spans="22:27" x14ac:dyDescent="0.2">
      <c r="V483" s="4"/>
      <c r="W483" s="4"/>
      <c r="X483" s="4"/>
      <c r="Y483" s="4"/>
      <c r="Z483" s="4"/>
      <c r="AA483" s="4"/>
    </row>
    <row r="484" spans="22:27" x14ac:dyDescent="0.2">
      <c r="V484" s="4"/>
      <c r="W484" s="4"/>
      <c r="X484" s="4"/>
      <c r="Y484" s="4"/>
      <c r="Z484" s="4"/>
      <c r="AA484" s="4"/>
    </row>
    <row r="485" spans="22:27" x14ac:dyDescent="0.2">
      <c r="V485" s="4"/>
      <c r="W485" s="4"/>
      <c r="X485" s="4"/>
      <c r="Y485" s="4"/>
      <c r="Z485" s="4"/>
      <c r="AA485" s="4"/>
    </row>
    <row r="486" spans="22:27" x14ac:dyDescent="0.2">
      <c r="V486" s="4"/>
      <c r="W486" s="4"/>
      <c r="X486" s="4"/>
      <c r="Y486" s="4"/>
      <c r="Z486" s="4"/>
      <c r="AA486" s="4"/>
    </row>
    <row r="487" spans="22:27" x14ac:dyDescent="0.2">
      <c r="V487" s="4"/>
      <c r="W487" s="4"/>
      <c r="X487" s="4"/>
      <c r="Y487" s="4"/>
      <c r="Z487" s="4"/>
      <c r="AA487" s="4"/>
    </row>
    <row r="488" spans="22:27" x14ac:dyDescent="0.2">
      <c r="V488" s="4"/>
      <c r="W488" s="4"/>
      <c r="X488" s="4"/>
      <c r="Y488" s="4"/>
      <c r="Z488" s="4"/>
      <c r="AA488" s="4"/>
    </row>
    <row r="489" spans="22:27" x14ac:dyDescent="0.2">
      <c r="V489" s="4"/>
      <c r="W489" s="4"/>
      <c r="X489" s="4"/>
      <c r="Y489" s="4"/>
      <c r="Z489" s="4"/>
      <c r="AA489" s="4"/>
    </row>
    <row r="490" spans="22:27" x14ac:dyDescent="0.2">
      <c r="V490" s="4"/>
      <c r="W490" s="4"/>
      <c r="X490" s="4"/>
      <c r="Y490" s="4"/>
      <c r="Z490" s="4"/>
      <c r="AA490" s="4"/>
    </row>
    <row r="491" spans="22:27" x14ac:dyDescent="0.2">
      <c r="V491" s="4"/>
      <c r="W491" s="4"/>
      <c r="X491" s="4"/>
      <c r="Y491" s="4"/>
      <c r="Z491" s="4"/>
      <c r="AA491" s="4"/>
    </row>
    <row r="492" spans="22:27" x14ac:dyDescent="0.2">
      <c r="V492" s="4"/>
      <c r="W492" s="4"/>
      <c r="X492" s="4"/>
      <c r="Y492" s="4"/>
      <c r="Z492" s="4"/>
      <c r="AA492" s="4"/>
    </row>
    <row r="493" spans="22:27" x14ac:dyDescent="0.2">
      <c r="V493" s="4"/>
      <c r="W493" s="4"/>
      <c r="X493" s="4"/>
      <c r="Y493" s="4"/>
      <c r="Z493" s="4"/>
      <c r="AA493" s="4"/>
    </row>
    <row r="494" spans="22:27" x14ac:dyDescent="0.2">
      <c r="V494" s="4"/>
      <c r="W494" s="4"/>
      <c r="X494" s="4"/>
      <c r="Y494" s="4"/>
      <c r="Z494" s="4"/>
      <c r="AA494" s="4"/>
    </row>
    <row r="495" spans="22:27" x14ac:dyDescent="0.2">
      <c r="V495" s="4"/>
      <c r="W495" s="4"/>
      <c r="X495" s="4"/>
      <c r="Y495" s="4"/>
      <c r="Z495" s="4"/>
      <c r="AA495" s="4"/>
    </row>
    <row r="496" spans="22:27" x14ac:dyDescent="0.2">
      <c r="V496" s="4"/>
      <c r="W496" s="4"/>
      <c r="X496" s="4"/>
      <c r="Y496" s="4"/>
      <c r="Z496" s="4"/>
      <c r="AA496" s="4"/>
    </row>
    <row r="497" spans="22:27" x14ac:dyDescent="0.2">
      <c r="V497" s="4"/>
      <c r="W497" s="4"/>
      <c r="X497" s="4"/>
      <c r="Y497" s="4"/>
      <c r="Z497" s="4"/>
      <c r="AA497" s="4"/>
    </row>
    <row r="498" spans="22:27" x14ac:dyDescent="0.2">
      <c r="V498" s="4"/>
      <c r="W498" s="4"/>
      <c r="X498" s="4"/>
      <c r="Y498" s="4"/>
      <c r="Z498" s="4"/>
      <c r="AA498" s="4"/>
    </row>
    <row r="499" spans="22:27" x14ac:dyDescent="0.2">
      <c r="V499" s="4"/>
      <c r="W499" s="4"/>
      <c r="X499" s="4"/>
      <c r="Y499" s="4"/>
      <c r="Z499" s="4"/>
      <c r="AA499" s="4"/>
    </row>
    <row r="500" spans="22:27" x14ac:dyDescent="0.2">
      <c r="V500" s="4"/>
      <c r="W500" s="4"/>
      <c r="X500" s="4"/>
      <c r="Y500" s="4"/>
      <c r="Z500" s="4"/>
      <c r="AA500" s="4"/>
    </row>
    <row r="501" spans="22:27" x14ac:dyDescent="0.2">
      <c r="V501" s="4"/>
      <c r="W501" s="4"/>
      <c r="X501" s="4"/>
      <c r="Y501" s="4"/>
      <c r="Z501" s="4"/>
      <c r="AA501" s="4"/>
    </row>
    <row r="502" spans="22:27" x14ac:dyDescent="0.2">
      <c r="V502" s="4"/>
      <c r="W502" s="4"/>
      <c r="X502" s="4"/>
      <c r="Y502" s="4"/>
      <c r="Z502" s="4"/>
      <c r="AA502" s="4"/>
    </row>
    <row r="503" spans="22:27" x14ac:dyDescent="0.2">
      <c r="V503" s="4"/>
      <c r="W503" s="4"/>
      <c r="X503" s="4"/>
      <c r="Y503" s="4"/>
      <c r="Z503" s="4"/>
      <c r="AA503" s="4"/>
    </row>
    <row r="504" spans="22:27" x14ac:dyDescent="0.2">
      <c r="V504" s="4"/>
      <c r="W504" s="4"/>
      <c r="X504" s="4"/>
      <c r="Y504" s="4"/>
      <c r="Z504" s="4"/>
      <c r="AA504" s="4"/>
    </row>
    <row r="505" spans="22:27" x14ac:dyDescent="0.2">
      <c r="V505" s="4"/>
      <c r="W505" s="4"/>
      <c r="X505" s="4"/>
      <c r="Y505" s="4"/>
      <c r="Z505" s="4"/>
      <c r="AA505" s="4"/>
    </row>
    <row r="506" spans="22:27" x14ac:dyDescent="0.2">
      <c r="V506" s="4"/>
      <c r="W506" s="4"/>
      <c r="X506" s="4"/>
      <c r="Y506" s="4"/>
      <c r="Z506" s="4"/>
      <c r="AA506" s="4"/>
    </row>
    <row r="507" spans="22:27" x14ac:dyDescent="0.2">
      <c r="V507" s="4"/>
      <c r="W507" s="4"/>
      <c r="X507" s="4"/>
      <c r="Y507" s="4"/>
      <c r="Z507" s="4"/>
      <c r="AA507" s="4"/>
    </row>
    <row r="508" spans="22:27" x14ac:dyDescent="0.2">
      <c r="V508" s="4"/>
      <c r="W508" s="4"/>
      <c r="X508" s="4"/>
      <c r="Y508" s="4"/>
      <c r="Z508" s="4"/>
      <c r="AA508" s="4"/>
    </row>
    <row r="509" spans="22:27" x14ac:dyDescent="0.2">
      <c r="V509" s="4"/>
      <c r="W509" s="4"/>
      <c r="X509" s="4"/>
      <c r="Y509" s="4"/>
      <c r="Z509" s="4"/>
      <c r="AA509" s="4"/>
    </row>
    <row r="510" spans="22:27" x14ac:dyDescent="0.2">
      <c r="V510" s="4"/>
      <c r="W510" s="4"/>
      <c r="X510" s="4"/>
      <c r="Y510" s="4"/>
      <c r="Z510" s="4"/>
      <c r="AA510" s="4"/>
    </row>
    <row r="511" spans="22:27" x14ac:dyDescent="0.2">
      <c r="V511" s="4"/>
      <c r="W511" s="4"/>
      <c r="X511" s="4"/>
      <c r="Y511" s="4"/>
      <c r="Z511" s="4"/>
      <c r="AA511" s="4"/>
    </row>
    <row r="512" spans="22:27" x14ac:dyDescent="0.2">
      <c r="V512" s="4"/>
      <c r="W512" s="4"/>
      <c r="X512" s="4"/>
      <c r="Y512" s="4"/>
      <c r="Z512" s="4"/>
      <c r="AA512" s="4"/>
    </row>
    <row r="513" spans="22:27" x14ac:dyDescent="0.2">
      <c r="V513" s="4"/>
      <c r="W513" s="4"/>
      <c r="X513" s="4"/>
      <c r="Y513" s="4"/>
      <c r="Z513" s="4"/>
      <c r="AA513" s="4"/>
    </row>
    <row r="514" spans="22:27" x14ac:dyDescent="0.2">
      <c r="V514" s="4"/>
      <c r="W514" s="4"/>
      <c r="X514" s="4"/>
      <c r="Y514" s="4"/>
      <c r="Z514" s="4"/>
      <c r="AA514" s="4"/>
    </row>
    <row r="515" spans="22:27" x14ac:dyDescent="0.2">
      <c r="V515" s="4"/>
      <c r="W515" s="4"/>
      <c r="X515" s="4"/>
      <c r="Y515" s="4"/>
      <c r="Z515" s="4"/>
      <c r="AA515" s="4"/>
    </row>
    <row r="516" spans="22:27" x14ac:dyDescent="0.2">
      <c r="V516" s="4"/>
      <c r="W516" s="4"/>
      <c r="X516" s="4"/>
      <c r="Y516" s="4"/>
      <c r="Z516" s="4"/>
      <c r="AA516" s="4"/>
    </row>
    <row r="517" spans="22:27" x14ac:dyDescent="0.2">
      <c r="V517" s="4"/>
      <c r="W517" s="4"/>
      <c r="X517" s="4"/>
      <c r="Y517" s="4"/>
      <c r="Z517" s="4"/>
      <c r="AA517" s="4"/>
    </row>
    <row r="518" spans="22:27" x14ac:dyDescent="0.2">
      <c r="V518" s="4"/>
      <c r="W518" s="4"/>
      <c r="X518" s="4"/>
      <c r="Y518" s="4"/>
      <c r="Z518" s="4"/>
      <c r="AA518" s="4"/>
    </row>
    <row r="519" spans="22:27" x14ac:dyDescent="0.2">
      <c r="V519" s="4"/>
      <c r="W519" s="4"/>
      <c r="X519" s="4"/>
      <c r="Y519" s="4"/>
      <c r="Z519" s="4"/>
      <c r="AA519" s="4"/>
    </row>
    <row r="520" spans="22:27" x14ac:dyDescent="0.2">
      <c r="V520" s="4"/>
      <c r="W520" s="4"/>
      <c r="X520" s="4"/>
      <c r="Y520" s="4"/>
      <c r="Z520" s="4"/>
      <c r="AA520" s="4"/>
    </row>
    <row r="521" spans="22:27" x14ac:dyDescent="0.2">
      <c r="V521" s="4"/>
      <c r="W521" s="4"/>
      <c r="X521" s="4"/>
      <c r="Y521" s="4"/>
      <c r="Z521" s="4"/>
      <c r="AA521" s="4"/>
    </row>
    <row r="522" spans="22:27" x14ac:dyDescent="0.2">
      <c r="V522" s="4"/>
      <c r="W522" s="4"/>
      <c r="X522" s="4"/>
      <c r="Y522" s="4"/>
      <c r="Z522" s="4"/>
      <c r="AA522" s="4"/>
    </row>
    <row r="523" spans="22:27" x14ac:dyDescent="0.2">
      <c r="V523" s="4"/>
      <c r="W523" s="4"/>
      <c r="X523" s="4"/>
      <c r="Y523" s="4"/>
      <c r="Z523" s="4"/>
      <c r="AA523" s="4"/>
    </row>
    <row r="524" spans="22:27" x14ac:dyDescent="0.2">
      <c r="V524" s="4"/>
      <c r="W524" s="4"/>
      <c r="X524" s="4"/>
      <c r="Y524" s="4"/>
      <c r="Z524" s="4"/>
      <c r="AA524" s="4"/>
    </row>
    <row r="525" spans="22:27" x14ac:dyDescent="0.2">
      <c r="V525" s="4"/>
      <c r="W525" s="4"/>
      <c r="X525" s="4"/>
      <c r="Y525" s="4"/>
      <c r="Z525" s="4"/>
      <c r="AA525" s="4"/>
    </row>
    <row r="526" spans="22:27" x14ac:dyDescent="0.2">
      <c r="V526" s="4"/>
      <c r="W526" s="4"/>
      <c r="X526" s="4"/>
      <c r="Y526" s="4"/>
      <c r="Z526" s="4"/>
      <c r="AA526" s="4"/>
    </row>
    <row r="527" spans="22:27" x14ac:dyDescent="0.2">
      <c r="V527" s="4"/>
      <c r="W527" s="4"/>
      <c r="X527" s="4"/>
      <c r="Y527" s="4"/>
      <c r="Z527" s="4"/>
      <c r="AA527" s="4"/>
    </row>
    <row r="528" spans="22:27" x14ac:dyDescent="0.2">
      <c r="V528" s="4"/>
      <c r="W528" s="4"/>
      <c r="X528" s="4"/>
      <c r="Y528" s="4"/>
      <c r="Z528" s="4"/>
      <c r="AA528" s="4"/>
    </row>
    <row r="529" spans="22:27" x14ac:dyDescent="0.2">
      <c r="V529" s="4"/>
      <c r="W529" s="4"/>
      <c r="X529" s="4"/>
      <c r="Y529" s="4"/>
      <c r="Z529" s="4"/>
      <c r="AA529" s="4"/>
    </row>
    <row r="530" spans="22:27" x14ac:dyDescent="0.2">
      <c r="V530" s="4"/>
      <c r="W530" s="4"/>
      <c r="X530" s="4"/>
      <c r="Y530" s="4"/>
      <c r="Z530" s="4"/>
      <c r="AA530" s="4"/>
    </row>
    <row r="531" spans="22:27" x14ac:dyDescent="0.2">
      <c r="V531" s="4"/>
      <c r="W531" s="4"/>
      <c r="X531" s="4"/>
      <c r="Y531" s="4"/>
      <c r="Z531" s="4"/>
      <c r="AA531" s="4"/>
    </row>
    <row r="532" spans="22:27" x14ac:dyDescent="0.2">
      <c r="V532" s="4"/>
      <c r="W532" s="4"/>
      <c r="X532" s="4"/>
      <c r="Y532" s="4"/>
      <c r="Z532" s="4"/>
      <c r="AA532" s="4"/>
    </row>
    <row r="533" spans="22:27" x14ac:dyDescent="0.2">
      <c r="V533" s="4"/>
      <c r="W533" s="4"/>
      <c r="X533" s="4"/>
      <c r="Y533" s="4"/>
      <c r="Z533" s="4"/>
      <c r="AA533" s="4"/>
    </row>
    <row r="534" spans="22:27" x14ac:dyDescent="0.2">
      <c r="V534" s="4"/>
      <c r="W534" s="4"/>
      <c r="X534" s="4"/>
      <c r="Y534" s="4"/>
      <c r="Z534" s="4"/>
      <c r="AA534" s="4"/>
    </row>
    <row r="535" spans="22:27" x14ac:dyDescent="0.2">
      <c r="V535" s="4"/>
      <c r="W535" s="4"/>
      <c r="X535" s="4"/>
      <c r="Y535" s="4"/>
      <c r="Z535" s="4"/>
      <c r="AA535" s="4"/>
    </row>
    <row r="536" spans="22:27" x14ac:dyDescent="0.2">
      <c r="V536" s="4"/>
      <c r="W536" s="4"/>
      <c r="X536" s="4"/>
      <c r="Y536" s="4"/>
      <c r="Z536" s="4"/>
      <c r="AA536" s="4"/>
    </row>
    <row r="537" spans="22:27" x14ac:dyDescent="0.2">
      <c r="V537" s="4"/>
      <c r="W537" s="4"/>
      <c r="X537" s="4"/>
      <c r="Y537" s="4"/>
      <c r="Z537" s="4"/>
      <c r="AA537" s="4"/>
    </row>
    <row r="538" spans="22:27" x14ac:dyDescent="0.2">
      <c r="V538" s="4"/>
      <c r="W538" s="4"/>
      <c r="X538" s="4"/>
      <c r="Y538" s="4"/>
      <c r="Z538" s="4"/>
      <c r="AA538" s="4"/>
    </row>
    <row r="539" spans="22:27" x14ac:dyDescent="0.2">
      <c r="V539" s="4"/>
      <c r="W539" s="4"/>
      <c r="X539" s="4"/>
      <c r="Y539" s="4"/>
      <c r="Z539" s="4"/>
      <c r="AA539" s="4"/>
    </row>
    <row r="540" spans="22:27" x14ac:dyDescent="0.2">
      <c r="V540" s="4"/>
      <c r="W540" s="4"/>
      <c r="X540" s="4"/>
      <c r="Y540" s="4"/>
      <c r="Z540" s="4"/>
      <c r="AA540" s="4"/>
    </row>
    <row r="541" spans="22:27" x14ac:dyDescent="0.2">
      <c r="V541" s="4"/>
      <c r="W541" s="4"/>
      <c r="X541" s="4"/>
      <c r="Y541" s="4"/>
      <c r="Z541" s="4"/>
      <c r="AA541" s="4"/>
    </row>
    <row r="542" spans="22:27" x14ac:dyDescent="0.2">
      <c r="V542" s="4"/>
      <c r="W542" s="4"/>
      <c r="X542" s="4"/>
      <c r="Y542" s="4"/>
      <c r="Z542" s="4"/>
      <c r="AA542" s="4"/>
    </row>
    <row r="543" spans="22:27" x14ac:dyDescent="0.2">
      <c r="V543" s="4"/>
      <c r="W543" s="4"/>
      <c r="X543" s="4"/>
      <c r="Y543" s="4"/>
      <c r="Z543" s="4"/>
      <c r="AA543" s="4"/>
    </row>
    <row r="544" spans="22:27" x14ac:dyDescent="0.2">
      <c r="V544" s="4"/>
      <c r="W544" s="4"/>
      <c r="X544" s="4"/>
      <c r="Y544" s="4"/>
      <c r="Z544" s="4"/>
      <c r="AA544" s="4"/>
    </row>
    <row r="545" spans="22:27" x14ac:dyDescent="0.2">
      <c r="V545" s="4"/>
      <c r="W545" s="4"/>
      <c r="X545" s="4"/>
      <c r="Y545" s="4"/>
      <c r="Z545" s="4"/>
      <c r="AA545" s="4"/>
    </row>
    <row r="546" spans="22:27" x14ac:dyDescent="0.2">
      <c r="V546" s="4"/>
      <c r="W546" s="4"/>
      <c r="X546" s="4"/>
      <c r="Y546" s="4"/>
      <c r="Z546" s="4"/>
      <c r="AA546" s="4"/>
    </row>
    <row r="547" spans="22:27" x14ac:dyDescent="0.2">
      <c r="V547" s="4"/>
      <c r="W547" s="4"/>
      <c r="X547" s="4"/>
      <c r="Y547" s="4"/>
      <c r="Z547" s="4"/>
      <c r="AA547" s="4"/>
    </row>
    <row r="548" spans="22:27" x14ac:dyDescent="0.2">
      <c r="V548" s="4"/>
      <c r="W548" s="4"/>
      <c r="X548" s="4"/>
      <c r="Y548" s="4"/>
      <c r="Z548" s="4"/>
      <c r="AA548" s="4"/>
    </row>
    <row r="549" spans="22:27" x14ac:dyDescent="0.2">
      <c r="V549" s="4"/>
      <c r="W549" s="4"/>
      <c r="X549" s="4"/>
      <c r="Y549" s="4"/>
      <c r="Z549" s="4"/>
      <c r="AA549" s="4"/>
    </row>
    <row r="550" spans="22:27" x14ac:dyDescent="0.2">
      <c r="V550" s="4"/>
      <c r="W550" s="4"/>
      <c r="X550" s="4"/>
      <c r="Y550" s="4"/>
      <c r="Z550" s="4"/>
      <c r="AA550" s="4"/>
    </row>
    <row r="551" spans="22:27" x14ac:dyDescent="0.2">
      <c r="V551" s="4"/>
      <c r="W551" s="4"/>
      <c r="X551" s="4"/>
      <c r="Y551" s="4"/>
      <c r="Z551" s="4"/>
      <c r="AA551" s="4"/>
    </row>
    <row r="552" spans="22:27" x14ac:dyDescent="0.2">
      <c r="V552" s="4"/>
      <c r="W552" s="4"/>
      <c r="X552" s="4"/>
      <c r="Y552" s="4"/>
      <c r="Z552" s="4"/>
      <c r="AA552" s="4"/>
    </row>
    <row r="553" spans="22:27" x14ac:dyDescent="0.2">
      <c r="V553" s="4"/>
      <c r="W553" s="4"/>
      <c r="X553" s="4"/>
      <c r="Y553" s="4"/>
      <c r="Z553" s="4"/>
      <c r="AA553" s="4"/>
    </row>
    <row r="554" spans="22:27" x14ac:dyDescent="0.2">
      <c r="V554" s="4"/>
      <c r="W554" s="4"/>
      <c r="X554" s="4"/>
      <c r="Y554" s="4"/>
      <c r="Z554" s="4"/>
      <c r="AA554" s="4"/>
    </row>
    <row r="555" spans="22:27" x14ac:dyDescent="0.2">
      <c r="V555" s="4"/>
      <c r="W555" s="4"/>
      <c r="X555" s="4"/>
      <c r="Y555" s="4"/>
      <c r="Z555" s="4"/>
      <c r="AA555" s="4"/>
    </row>
    <row r="556" spans="22:27" x14ac:dyDescent="0.2">
      <c r="V556" s="4"/>
      <c r="W556" s="4"/>
      <c r="X556" s="4"/>
      <c r="Y556" s="4"/>
      <c r="Z556" s="4"/>
      <c r="AA556" s="4"/>
    </row>
    <row r="557" spans="22:27" x14ac:dyDescent="0.2">
      <c r="V557" s="4"/>
      <c r="W557" s="4"/>
      <c r="X557" s="4"/>
      <c r="Y557" s="4"/>
      <c r="Z557" s="4"/>
      <c r="AA557" s="4"/>
    </row>
    <row r="558" spans="22:27" x14ac:dyDescent="0.2">
      <c r="V558" s="4"/>
      <c r="W558" s="4"/>
      <c r="X558" s="4"/>
      <c r="Y558" s="4"/>
      <c r="Z558" s="4"/>
      <c r="AA558" s="4"/>
    </row>
    <row r="559" spans="22:27" x14ac:dyDescent="0.2">
      <c r="V559" s="4"/>
      <c r="W559" s="4"/>
      <c r="X559" s="4"/>
      <c r="Y559" s="4"/>
      <c r="Z559" s="4"/>
      <c r="AA559" s="4"/>
    </row>
    <row r="560" spans="22:27" x14ac:dyDescent="0.2">
      <c r="V560" s="4"/>
      <c r="W560" s="4"/>
      <c r="X560" s="4"/>
      <c r="Y560" s="4"/>
      <c r="Z560" s="4"/>
      <c r="AA560" s="4"/>
    </row>
    <row r="561" spans="22:27" x14ac:dyDescent="0.2">
      <c r="V561" s="4"/>
      <c r="W561" s="4"/>
      <c r="X561" s="4"/>
      <c r="Y561" s="4"/>
      <c r="Z561" s="4"/>
      <c r="AA561" s="4"/>
    </row>
    <row r="562" spans="22:27" x14ac:dyDescent="0.2">
      <c r="V562" s="4"/>
      <c r="W562" s="4"/>
      <c r="X562" s="4"/>
      <c r="Y562" s="4"/>
      <c r="Z562" s="4"/>
      <c r="AA562" s="4"/>
    </row>
    <row r="563" spans="22:27" x14ac:dyDescent="0.2">
      <c r="V563" s="4"/>
      <c r="W563" s="4"/>
      <c r="X563" s="4"/>
      <c r="Y563" s="4"/>
      <c r="Z563" s="4"/>
      <c r="AA563" s="4"/>
    </row>
    <row r="564" spans="22:27" x14ac:dyDescent="0.2">
      <c r="V564" s="4"/>
      <c r="W564" s="4"/>
      <c r="X564" s="4"/>
      <c r="Y564" s="4"/>
      <c r="Z564" s="4"/>
      <c r="AA564" s="4"/>
    </row>
    <row r="565" spans="22:27" x14ac:dyDescent="0.2">
      <c r="V565" s="4"/>
      <c r="W565" s="4"/>
      <c r="X565" s="4"/>
      <c r="Y565" s="4"/>
      <c r="Z565" s="4"/>
      <c r="AA565" s="4"/>
    </row>
    <row r="566" spans="22:27" x14ac:dyDescent="0.2">
      <c r="V566" s="4"/>
      <c r="W566" s="4"/>
      <c r="X566" s="4"/>
      <c r="Y566" s="4"/>
      <c r="Z566" s="4"/>
      <c r="AA566" s="4"/>
    </row>
    <row r="567" spans="22:27" x14ac:dyDescent="0.2">
      <c r="V567" s="4"/>
      <c r="W567" s="4"/>
      <c r="X567" s="4"/>
      <c r="Y567" s="4"/>
      <c r="Z567" s="4"/>
      <c r="AA567" s="4"/>
    </row>
    <row r="568" spans="22:27" x14ac:dyDescent="0.2">
      <c r="V568" s="4"/>
      <c r="W568" s="4"/>
      <c r="X568" s="4"/>
      <c r="Y568" s="4"/>
      <c r="Z568" s="4"/>
      <c r="AA568" s="4"/>
    </row>
    <row r="569" spans="22:27" x14ac:dyDescent="0.2">
      <c r="V569" s="4"/>
      <c r="W569" s="4"/>
      <c r="X569" s="4"/>
      <c r="Y569" s="4"/>
      <c r="Z569" s="4"/>
      <c r="AA569" s="4"/>
    </row>
    <row r="570" spans="22:27" x14ac:dyDescent="0.2">
      <c r="V570" s="4"/>
      <c r="W570" s="4"/>
      <c r="X570" s="4"/>
      <c r="Y570" s="4"/>
      <c r="Z570" s="4"/>
      <c r="AA570" s="4"/>
    </row>
    <row r="571" spans="22:27" x14ac:dyDescent="0.2">
      <c r="V571" s="4"/>
      <c r="W571" s="4"/>
      <c r="X571" s="4"/>
      <c r="Y571" s="4"/>
      <c r="Z571" s="4"/>
      <c r="AA571" s="4"/>
    </row>
    <row r="572" spans="22:27" x14ac:dyDescent="0.2">
      <c r="V572" s="4"/>
      <c r="W572" s="4"/>
      <c r="X572" s="4"/>
      <c r="Y572" s="4"/>
      <c r="Z572" s="4"/>
      <c r="AA572" s="4"/>
    </row>
    <row r="573" spans="22:27" x14ac:dyDescent="0.2">
      <c r="V573" s="4"/>
      <c r="W573" s="4"/>
      <c r="X573" s="4"/>
      <c r="Y573" s="4"/>
      <c r="Z573" s="4"/>
      <c r="AA573" s="4"/>
    </row>
    <row r="574" spans="22:27" x14ac:dyDescent="0.2">
      <c r="V574" s="4"/>
      <c r="W574" s="4"/>
      <c r="X574" s="4"/>
      <c r="Y574" s="4"/>
      <c r="Z574" s="4"/>
      <c r="AA574" s="4"/>
    </row>
    <row r="575" spans="22:27" x14ac:dyDescent="0.2">
      <c r="V575" s="4"/>
      <c r="W575" s="4"/>
      <c r="X575" s="4"/>
      <c r="Y575" s="4"/>
      <c r="Z575" s="4"/>
      <c r="AA575" s="4"/>
    </row>
    <row r="576" spans="22:27" x14ac:dyDescent="0.2">
      <c r="V576" s="4"/>
      <c r="W576" s="4"/>
      <c r="X576" s="4"/>
      <c r="Y576" s="4"/>
      <c r="Z576" s="4"/>
      <c r="AA576" s="4"/>
    </row>
    <row r="577" spans="22:27" x14ac:dyDescent="0.2">
      <c r="V577" s="4"/>
      <c r="W577" s="4"/>
      <c r="X577" s="4"/>
      <c r="Y577" s="4"/>
      <c r="Z577" s="4"/>
      <c r="AA577" s="4"/>
    </row>
    <row r="578" spans="22:27" x14ac:dyDescent="0.2">
      <c r="V578" s="4"/>
      <c r="W578" s="4"/>
      <c r="X578" s="4"/>
      <c r="Y578" s="4"/>
      <c r="Z578" s="4"/>
      <c r="AA578" s="4"/>
    </row>
    <row r="579" spans="22:27" x14ac:dyDescent="0.2">
      <c r="V579" s="4"/>
      <c r="W579" s="4"/>
      <c r="X579" s="4"/>
      <c r="Y579" s="4"/>
      <c r="Z579" s="4"/>
      <c r="AA579" s="4"/>
    </row>
    <row r="580" spans="22:27" x14ac:dyDescent="0.2">
      <c r="V580" s="4"/>
      <c r="W580" s="4"/>
      <c r="X580" s="4"/>
      <c r="Y580" s="4"/>
      <c r="Z580" s="4"/>
      <c r="AA580" s="4"/>
    </row>
    <row r="581" spans="22:27" x14ac:dyDescent="0.2">
      <c r="V581" s="4"/>
      <c r="W581" s="4"/>
      <c r="X581" s="4"/>
      <c r="Y581" s="4"/>
      <c r="Z581" s="4"/>
      <c r="AA581" s="4"/>
    </row>
    <row r="582" spans="22:27" x14ac:dyDescent="0.2">
      <c r="V582" s="4"/>
      <c r="W582" s="4"/>
      <c r="X582" s="4"/>
      <c r="Y582" s="4"/>
      <c r="Z582" s="4"/>
      <c r="AA582" s="4"/>
    </row>
    <row r="583" spans="22:27" x14ac:dyDescent="0.2">
      <c r="V583" s="4"/>
      <c r="W583" s="4"/>
      <c r="X583" s="4"/>
      <c r="Y583" s="4"/>
      <c r="Z583" s="4"/>
      <c r="AA583" s="4"/>
    </row>
    <row r="584" spans="22:27" x14ac:dyDescent="0.2">
      <c r="V584" s="4"/>
      <c r="W584" s="4"/>
      <c r="X584" s="4"/>
      <c r="Y584" s="4"/>
      <c r="Z584" s="4"/>
      <c r="AA584" s="4"/>
    </row>
    <row r="585" spans="22:27" x14ac:dyDescent="0.2">
      <c r="V585" s="4"/>
      <c r="W585" s="4"/>
      <c r="X585" s="4"/>
      <c r="Y585" s="4"/>
      <c r="Z585" s="4"/>
      <c r="AA585" s="4"/>
    </row>
    <row r="586" spans="22:27" x14ac:dyDescent="0.2">
      <c r="V586" s="4"/>
      <c r="W586" s="4"/>
      <c r="X586" s="4"/>
      <c r="Y586" s="4"/>
      <c r="Z586" s="4"/>
      <c r="AA586" s="4"/>
    </row>
    <row r="587" spans="22:27" x14ac:dyDescent="0.2">
      <c r="V587" s="4"/>
      <c r="W587" s="4"/>
      <c r="X587" s="4"/>
      <c r="Y587" s="4"/>
      <c r="Z587" s="4"/>
      <c r="AA587" s="4"/>
    </row>
    <row r="588" spans="22:27" x14ac:dyDescent="0.2">
      <c r="V588" s="4"/>
      <c r="W588" s="4"/>
      <c r="X588" s="4"/>
      <c r="Y588" s="4"/>
      <c r="Z588" s="4"/>
      <c r="AA588" s="4"/>
    </row>
    <row r="589" spans="22:27" x14ac:dyDescent="0.2">
      <c r="V589" s="4"/>
      <c r="W589" s="4"/>
      <c r="X589" s="4"/>
      <c r="Y589" s="4"/>
      <c r="Z589" s="4"/>
      <c r="AA589" s="4"/>
    </row>
    <row r="590" spans="22:27" x14ac:dyDescent="0.2">
      <c r="V590" s="4"/>
      <c r="W590" s="4"/>
      <c r="X590" s="4"/>
      <c r="Y590" s="4"/>
      <c r="Z590" s="4"/>
      <c r="AA590" s="4"/>
    </row>
    <row r="591" spans="22:27" x14ac:dyDescent="0.2">
      <c r="V591" s="4"/>
      <c r="W591" s="4"/>
      <c r="X591" s="4"/>
      <c r="Y591" s="4"/>
      <c r="Z591" s="4"/>
      <c r="AA591" s="4"/>
    </row>
    <row r="592" spans="22:27" x14ac:dyDescent="0.2">
      <c r="V592" s="4"/>
      <c r="W592" s="4"/>
      <c r="X592" s="4"/>
      <c r="Y592" s="4"/>
      <c r="Z592" s="4"/>
      <c r="AA592" s="4"/>
    </row>
    <row r="593" spans="22:27" x14ac:dyDescent="0.2">
      <c r="V593" s="4"/>
      <c r="W593" s="4"/>
      <c r="X593" s="4"/>
      <c r="Y593" s="4"/>
      <c r="Z593" s="4"/>
      <c r="AA593" s="4"/>
    </row>
    <row r="594" spans="22:27" x14ac:dyDescent="0.2">
      <c r="V594" s="4"/>
      <c r="W594" s="4"/>
      <c r="X594" s="4"/>
      <c r="Y594" s="4"/>
      <c r="Z594" s="4"/>
      <c r="AA594" s="4"/>
    </row>
    <row r="595" spans="22:27" x14ac:dyDescent="0.2">
      <c r="V595" s="4"/>
      <c r="W595" s="4"/>
      <c r="X595" s="4"/>
      <c r="Y595" s="4"/>
      <c r="Z595" s="4"/>
      <c r="AA595" s="4"/>
    </row>
    <row r="596" spans="22:27" x14ac:dyDescent="0.2">
      <c r="V596" s="4"/>
      <c r="W596" s="4"/>
      <c r="X596" s="4"/>
      <c r="Y596" s="4"/>
      <c r="Z596" s="4"/>
      <c r="AA596" s="4"/>
    </row>
    <row r="597" spans="22:27" x14ac:dyDescent="0.2">
      <c r="V597" s="4"/>
      <c r="W597" s="4"/>
      <c r="X597" s="4"/>
      <c r="Y597" s="4"/>
      <c r="Z597" s="4"/>
      <c r="AA597" s="4"/>
    </row>
    <row r="598" spans="22:27" x14ac:dyDescent="0.2">
      <c r="V598" s="4"/>
      <c r="W598" s="4"/>
      <c r="X598" s="4"/>
      <c r="Y598" s="4"/>
      <c r="Z598" s="4"/>
      <c r="AA598" s="4"/>
    </row>
    <row r="599" spans="22:27" x14ac:dyDescent="0.2">
      <c r="V599" s="4"/>
      <c r="W599" s="4"/>
      <c r="X599" s="4"/>
      <c r="Y599" s="4"/>
      <c r="Z599" s="4"/>
      <c r="AA599" s="4"/>
    </row>
    <row r="600" spans="22:27" x14ac:dyDescent="0.2">
      <c r="V600" s="4"/>
      <c r="W600" s="4"/>
      <c r="X600" s="4"/>
      <c r="Y600" s="4"/>
      <c r="Z600" s="4"/>
      <c r="AA600" s="4"/>
    </row>
    <row r="601" spans="22:27" x14ac:dyDescent="0.2">
      <c r="V601" s="4"/>
      <c r="W601" s="4"/>
      <c r="X601" s="4"/>
      <c r="Y601" s="4"/>
      <c r="Z601" s="4"/>
      <c r="AA601" s="4"/>
    </row>
    <row r="602" spans="22:27" x14ac:dyDescent="0.2">
      <c r="V602" s="4"/>
      <c r="W602" s="4"/>
      <c r="X602" s="4"/>
      <c r="Y602" s="4"/>
      <c r="Z602" s="4"/>
      <c r="AA602" s="4"/>
    </row>
    <row r="603" spans="22:27" x14ac:dyDescent="0.2">
      <c r="V603" s="4"/>
      <c r="W603" s="4"/>
      <c r="X603" s="4"/>
      <c r="Y603" s="4"/>
      <c r="Z603" s="4"/>
      <c r="AA603" s="4"/>
    </row>
    <row r="604" spans="22:27" x14ac:dyDescent="0.2">
      <c r="V604" s="4"/>
      <c r="W604" s="4"/>
      <c r="X604" s="4"/>
      <c r="Y604" s="4"/>
      <c r="Z604" s="4"/>
      <c r="AA604" s="4"/>
    </row>
    <row r="605" spans="22:27" x14ac:dyDescent="0.2">
      <c r="V605" s="4"/>
      <c r="W605" s="4"/>
      <c r="X605" s="4"/>
      <c r="Y605" s="4"/>
      <c r="Z605" s="4"/>
      <c r="AA605" s="4"/>
    </row>
    <row r="606" spans="22:27" x14ac:dyDescent="0.2">
      <c r="V606" s="4"/>
      <c r="W606" s="4"/>
      <c r="X606" s="4"/>
      <c r="Y606" s="4"/>
      <c r="Z606" s="4"/>
      <c r="AA606" s="4"/>
    </row>
    <row r="607" spans="22:27" x14ac:dyDescent="0.2">
      <c r="V607" s="4"/>
      <c r="W607" s="4"/>
      <c r="X607" s="4"/>
      <c r="Y607" s="4"/>
      <c r="Z607" s="4"/>
      <c r="AA607" s="4"/>
    </row>
    <row r="608" spans="22:27" x14ac:dyDescent="0.2">
      <c r="V608" s="4"/>
      <c r="W608" s="4"/>
      <c r="X608" s="4"/>
      <c r="Y608" s="4"/>
      <c r="Z608" s="4"/>
      <c r="AA608" s="4"/>
    </row>
    <row r="609" spans="22:27" x14ac:dyDescent="0.2">
      <c r="V609" s="4"/>
      <c r="W609" s="4"/>
      <c r="X609" s="4"/>
      <c r="Y609" s="4"/>
      <c r="Z609" s="4"/>
      <c r="AA609" s="4"/>
    </row>
    <row r="610" spans="22:27" x14ac:dyDescent="0.2">
      <c r="V610" s="4"/>
      <c r="W610" s="4"/>
      <c r="X610" s="4"/>
      <c r="Y610" s="4"/>
      <c r="Z610" s="4"/>
      <c r="AA610" s="4"/>
    </row>
    <row r="611" spans="22:27" x14ac:dyDescent="0.2">
      <c r="V611" s="4"/>
      <c r="W611" s="4"/>
      <c r="X611" s="4"/>
      <c r="Y611" s="4"/>
      <c r="Z611" s="4"/>
      <c r="AA611" s="4"/>
    </row>
    <row r="612" spans="22:27" x14ac:dyDescent="0.2">
      <c r="V612" s="4"/>
      <c r="W612" s="4"/>
      <c r="X612" s="4"/>
      <c r="Y612" s="4"/>
      <c r="Z612" s="4"/>
      <c r="AA612" s="4"/>
    </row>
    <row r="613" spans="22:27" x14ac:dyDescent="0.2">
      <c r="V613" s="4"/>
      <c r="W613" s="4"/>
      <c r="X613" s="4"/>
      <c r="Y613" s="4"/>
      <c r="Z613" s="4"/>
      <c r="AA613" s="4"/>
    </row>
    <row r="614" spans="22:27" x14ac:dyDescent="0.2">
      <c r="V614" s="4"/>
      <c r="W614" s="4"/>
      <c r="X614" s="4"/>
      <c r="Y614" s="4"/>
      <c r="Z614" s="4"/>
      <c r="AA614" s="4"/>
    </row>
    <row r="615" spans="22:27" x14ac:dyDescent="0.2">
      <c r="V615" s="4"/>
      <c r="W615" s="4"/>
      <c r="X615" s="4"/>
      <c r="Y615" s="4"/>
      <c r="Z615" s="4"/>
      <c r="AA615" s="4"/>
    </row>
    <row r="616" spans="22:27" x14ac:dyDescent="0.2">
      <c r="V616" s="4"/>
      <c r="W616" s="4"/>
      <c r="X616" s="4"/>
      <c r="Y616" s="4"/>
      <c r="Z616" s="4"/>
      <c r="AA616" s="4"/>
    </row>
    <row r="617" spans="22:27" x14ac:dyDescent="0.2">
      <c r="V617" s="4"/>
      <c r="W617" s="4"/>
      <c r="X617" s="4"/>
      <c r="Y617" s="4"/>
      <c r="Z617" s="4"/>
      <c r="AA617" s="4"/>
    </row>
    <row r="618" spans="22:27" x14ac:dyDescent="0.2">
      <c r="V618" s="4"/>
      <c r="W618" s="4"/>
      <c r="X618" s="4"/>
      <c r="Y618" s="4"/>
      <c r="Z618" s="4"/>
      <c r="AA618" s="4"/>
    </row>
    <row r="619" spans="22:27" x14ac:dyDescent="0.2">
      <c r="V619" s="4"/>
      <c r="W619" s="4"/>
      <c r="X619" s="4"/>
      <c r="Y619" s="4"/>
      <c r="Z619" s="4"/>
      <c r="AA619" s="4"/>
    </row>
    <row r="620" spans="22:27" x14ac:dyDescent="0.2">
      <c r="V620" s="4"/>
      <c r="W620" s="4"/>
      <c r="X620" s="4"/>
      <c r="Y620" s="4"/>
      <c r="Z620" s="4"/>
      <c r="AA620" s="4"/>
    </row>
    <row r="621" spans="22:27" x14ac:dyDescent="0.2">
      <c r="V621" s="4"/>
      <c r="W621" s="4"/>
      <c r="X621" s="4"/>
      <c r="Y621" s="4"/>
      <c r="Z621" s="4"/>
      <c r="AA621" s="4"/>
    </row>
    <row r="622" spans="22:27" x14ac:dyDescent="0.2">
      <c r="V622" s="4"/>
      <c r="W622" s="4"/>
      <c r="X622" s="4"/>
      <c r="Y622" s="4"/>
      <c r="Z622" s="4"/>
      <c r="AA622" s="4"/>
    </row>
    <row r="623" spans="22:27" x14ac:dyDescent="0.2">
      <c r="V623" s="4"/>
      <c r="W623" s="4"/>
      <c r="X623" s="4"/>
      <c r="Y623" s="4"/>
      <c r="Z623" s="4"/>
      <c r="AA623" s="4"/>
    </row>
    <row r="624" spans="22:27" x14ac:dyDescent="0.2">
      <c r="V624" s="4"/>
      <c r="W624" s="4"/>
      <c r="X624" s="4"/>
      <c r="Y624" s="4"/>
      <c r="Z624" s="4"/>
      <c r="AA624" s="4"/>
    </row>
    <row r="625" spans="22:27" x14ac:dyDescent="0.2">
      <c r="V625" s="4"/>
      <c r="W625" s="4"/>
      <c r="X625" s="4"/>
      <c r="Y625" s="4"/>
      <c r="Z625" s="4"/>
      <c r="AA625" s="4"/>
    </row>
    <row r="626" spans="22:27" x14ac:dyDescent="0.2">
      <c r="V626" s="4"/>
      <c r="W626" s="4"/>
      <c r="X626" s="4"/>
      <c r="Y626" s="4"/>
      <c r="Z626" s="4"/>
      <c r="AA626" s="4"/>
    </row>
    <row r="627" spans="22:27" x14ac:dyDescent="0.2">
      <c r="V627" s="4"/>
      <c r="W627" s="4"/>
      <c r="X627" s="4"/>
      <c r="Y627" s="4"/>
      <c r="Z627" s="4"/>
      <c r="AA627" s="4"/>
    </row>
    <row r="628" spans="22:27" x14ac:dyDescent="0.2">
      <c r="V628" s="4"/>
      <c r="W628" s="4"/>
      <c r="X628" s="4"/>
      <c r="Y628" s="4"/>
      <c r="Z628" s="4"/>
      <c r="AA628" s="4"/>
    </row>
    <row r="629" spans="22:27" x14ac:dyDescent="0.2">
      <c r="V629" s="4"/>
      <c r="W629" s="4"/>
      <c r="X629" s="4"/>
      <c r="Y629" s="4"/>
      <c r="Z629" s="4"/>
      <c r="AA629" s="4"/>
    </row>
    <row r="630" spans="22:27" x14ac:dyDescent="0.2">
      <c r="V630" s="4"/>
      <c r="W630" s="4"/>
      <c r="X630" s="4"/>
      <c r="Y630" s="4"/>
      <c r="Z630" s="4"/>
      <c r="AA630" s="4"/>
    </row>
    <row r="631" spans="22:27" x14ac:dyDescent="0.2">
      <c r="V631" s="4"/>
      <c r="W631" s="4"/>
      <c r="X631" s="4"/>
      <c r="Y631" s="4"/>
      <c r="Z631" s="4"/>
      <c r="AA631" s="4"/>
    </row>
    <row r="632" spans="22:27" x14ac:dyDescent="0.2">
      <c r="V632" s="4"/>
      <c r="W632" s="4"/>
      <c r="X632" s="4"/>
      <c r="Y632" s="4"/>
      <c r="Z632" s="4"/>
      <c r="AA632" s="4"/>
    </row>
    <row r="633" spans="22:27" x14ac:dyDescent="0.2">
      <c r="V633" s="4"/>
      <c r="W633" s="4"/>
      <c r="X633" s="4"/>
      <c r="Y633" s="4"/>
      <c r="Z633" s="4"/>
      <c r="AA633" s="4"/>
    </row>
    <row r="634" spans="22:27" x14ac:dyDescent="0.2">
      <c r="V634" s="4"/>
      <c r="W634" s="4"/>
      <c r="X634" s="4"/>
      <c r="Y634" s="4"/>
      <c r="Z634" s="4"/>
      <c r="AA634" s="4"/>
    </row>
    <row r="635" spans="22:27" x14ac:dyDescent="0.2">
      <c r="V635" s="4"/>
      <c r="W635" s="4"/>
      <c r="X635" s="4"/>
      <c r="Y635" s="4"/>
      <c r="Z635" s="4"/>
      <c r="AA635" s="4"/>
    </row>
    <row r="636" spans="22:27" x14ac:dyDescent="0.2">
      <c r="V636" s="4"/>
      <c r="W636" s="4"/>
      <c r="X636" s="4"/>
      <c r="Y636" s="4"/>
      <c r="Z636" s="4"/>
      <c r="AA636" s="4"/>
    </row>
    <row r="637" spans="22:27" x14ac:dyDescent="0.2">
      <c r="V637" s="4"/>
      <c r="W637" s="4"/>
      <c r="X637" s="4"/>
      <c r="Y637" s="4"/>
      <c r="Z637" s="4"/>
      <c r="AA637" s="4"/>
    </row>
    <row r="638" spans="22:27" x14ac:dyDescent="0.2">
      <c r="V638" s="4"/>
      <c r="W638" s="4"/>
      <c r="X638" s="4"/>
      <c r="Y638" s="4"/>
      <c r="Z638" s="4"/>
      <c r="AA638" s="4"/>
    </row>
    <row r="639" spans="22:27" x14ac:dyDescent="0.2">
      <c r="V639" s="4"/>
      <c r="W639" s="4"/>
      <c r="X639" s="4"/>
      <c r="Y639" s="4"/>
      <c r="Z639" s="4"/>
      <c r="AA639" s="4"/>
    </row>
    <row r="640" spans="22:27" x14ac:dyDescent="0.2">
      <c r="V640" s="4"/>
      <c r="W640" s="4"/>
      <c r="X640" s="4"/>
      <c r="Y640" s="4"/>
      <c r="Z640" s="4"/>
      <c r="AA640" s="4"/>
    </row>
    <row r="641" spans="22:27" x14ac:dyDescent="0.2">
      <c r="V641" s="4"/>
      <c r="W641" s="4"/>
      <c r="X641" s="4"/>
      <c r="Y641" s="4"/>
      <c r="Z641" s="4"/>
      <c r="AA641" s="4"/>
    </row>
    <row r="642" spans="22:27" x14ac:dyDescent="0.2">
      <c r="V642" s="4"/>
      <c r="W642" s="4"/>
      <c r="X642" s="4"/>
      <c r="Y642" s="4"/>
      <c r="Z642" s="4"/>
      <c r="AA642" s="4"/>
    </row>
    <row r="643" spans="22:27" x14ac:dyDescent="0.2">
      <c r="V643" s="4"/>
      <c r="W643" s="4"/>
      <c r="X643" s="4"/>
      <c r="Y643" s="4"/>
      <c r="Z643" s="4"/>
      <c r="AA643" s="4"/>
    </row>
    <row r="644" spans="22:27" x14ac:dyDescent="0.2">
      <c r="V644" s="4"/>
      <c r="W644" s="4"/>
      <c r="X644" s="4"/>
      <c r="Y644" s="4"/>
      <c r="Z644" s="4"/>
      <c r="AA644" s="4"/>
    </row>
    <row r="645" spans="22:27" x14ac:dyDescent="0.2">
      <c r="V645" s="4"/>
      <c r="W645" s="4"/>
      <c r="X645" s="4"/>
      <c r="Y645" s="4"/>
      <c r="Z645" s="4"/>
      <c r="AA645" s="4"/>
    </row>
    <row r="646" spans="22:27" x14ac:dyDescent="0.2">
      <c r="V646" s="4"/>
      <c r="W646" s="4"/>
      <c r="X646" s="4"/>
      <c r="Y646" s="4"/>
      <c r="Z646" s="4"/>
      <c r="AA646" s="4"/>
    </row>
    <row r="647" spans="22:27" x14ac:dyDescent="0.2">
      <c r="V647" s="4"/>
      <c r="W647" s="4"/>
      <c r="X647" s="4"/>
      <c r="Y647" s="4"/>
      <c r="Z647" s="4"/>
      <c r="AA647" s="4"/>
    </row>
    <row r="648" spans="22:27" x14ac:dyDescent="0.2">
      <c r="V648" s="4"/>
      <c r="W648" s="4"/>
      <c r="X648" s="4"/>
      <c r="Y648" s="4"/>
      <c r="Z648" s="4"/>
      <c r="AA648" s="4"/>
    </row>
    <row r="649" spans="22:27" x14ac:dyDescent="0.2">
      <c r="V649" s="4"/>
      <c r="W649" s="4"/>
      <c r="X649" s="4"/>
      <c r="Y649" s="4"/>
      <c r="Z649" s="4"/>
      <c r="AA649" s="4"/>
    </row>
    <row r="650" spans="22:27" x14ac:dyDescent="0.2">
      <c r="V650" s="4"/>
      <c r="W650" s="4"/>
      <c r="X650" s="4"/>
      <c r="Y650" s="4"/>
      <c r="Z650" s="4"/>
      <c r="AA650" s="4"/>
    </row>
    <row r="651" spans="22:27" x14ac:dyDescent="0.2">
      <c r="V651" s="4"/>
      <c r="W651" s="4"/>
      <c r="X651" s="4"/>
      <c r="Y651" s="4"/>
      <c r="Z651" s="4"/>
      <c r="AA651" s="4"/>
    </row>
    <row r="652" spans="22:27" x14ac:dyDescent="0.2">
      <c r="V652" s="4"/>
      <c r="W652" s="4"/>
      <c r="X652" s="4"/>
      <c r="Y652" s="4"/>
      <c r="Z652" s="4"/>
      <c r="AA652" s="4"/>
    </row>
    <row r="653" spans="22:27" x14ac:dyDescent="0.2">
      <c r="V653" s="4"/>
      <c r="W653" s="4"/>
      <c r="X653" s="4"/>
      <c r="Y653" s="4"/>
      <c r="Z653" s="4"/>
      <c r="AA653" s="4"/>
    </row>
    <row r="654" spans="22:27" x14ac:dyDescent="0.2">
      <c r="V654" s="4"/>
      <c r="W654" s="4"/>
      <c r="X654" s="4"/>
      <c r="Y654" s="4"/>
      <c r="Z654" s="4"/>
      <c r="AA654" s="4"/>
    </row>
    <row r="655" spans="22:27" x14ac:dyDescent="0.2">
      <c r="V655" s="4"/>
      <c r="W655" s="4"/>
      <c r="X655" s="4"/>
      <c r="Y655" s="4"/>
      <c r="Z655" s="4"/>
      <c r="AA655" s="4"/>
    </row>
    <row r="656" spans="22:27" x14ac:dyDescent="0.2">
      <c r="V656" s="4"/>
      <c r="W656" s="4"/>
      <c r="X656" s="4"/>
      <c r="Y656" s="4"/>
      <c r="Z656" s="4"/>
      <c r="AA656" s="4"/>
    </row>
    <row r="657" spans="22:27" x14ac:dyDescent="0.2">
      <c r="V657" s="4"/>
      <c r="W657" s="4"/>
      <c r="X657" s="4"/>
      <c r="Y657" s="4"/>
      <c r="Z657" s="4"/>
      <c r="AA657" s="4"/>
    </row>
    <row r="658" spans="22:27" x14ac:dyDescent="0.2">
      <c r="V658" s="4"/>
      <c r="W658" s="4"/>
      <c r="X658" s="4"/>
      <c r="Y658" s="4"/>
      <c r="Z658" s="4"/>
      <c r="AA658" s="4"/>
    </row>
    <row r="659" spans="22:27" x14ac:dyDescent="0.2">
      <c r="V659" s="4"/>
      <c r="W659" s="4"/>
      <c r="X659" s="4"/>
      <c r="Y659" s="4"/>
      <c r="Z659" s="4"/>
      <c r="AA659" s="4"/>
    </row>
    <row r="660" spans="22:27" x14ac:dyDescent="0.2">
      <c r="V660" s="4"/>
      <c r="W660" s="4"/>
      <c r="X660" s="4"/>
      <c r="Y660" s="4"/>
      <c r="Z660" s="4"/>
      <c r="AA660" s="4"/>
    </row>
    <row r="661" spans="22:27" x14ac:dyDescent="0.2">
      <c r="V661" s="4"/>
      <c r="W661" s="4"/>
      <c r="X661" s="4"/>
      <c r="Y661" s="4"/>
      <c r="Z661" s="4"/>
      <c r="AA661" s="4"/>
    </row>
    <row r="662" spans="22:27" x14ac:dyDescent="0.2">
      <c r="V662" s="4"/>
      <c r="W662" s="4"/>
      <c r="X662" s="4"/>
      <c r="Y662" s="4"/>
      <c r="Z662" s="4"/>
      <c r="AA662" s="4"/>
    </row>
    <row r="663" spans="22:27" x14ac:dyDescent="0.2">
      <c r="V663" s="4"/>
      <c r="W663" s="4"/>
      <c r="X663" s="4"/>
      <c r="Y663" s="4"/>
      <c r="Z663" s="4"/>
      <c r="AA663" s="4"/>
    </row>
    <row r="664" spans="22:27" x14ac:dyDescent="0.2">
      <c r="V664" s="4"/>
      <c r="W664" s="4"/>
      <c r="X664" s="4"/>
      <c r="Y664" s="4"/>
      <c r="Z664" s="4"/>
      <c r="AA664" s="4"/>
    </row>
    <row r="665" spans="22:27" x14ac:dyDescent="0.2">
      <c r="V665" s="4"/>
      <c r="W665" s="4"/>
      <c r="X665" s="4"/>
      <c r="Y665" s="4"/>
      <c r="Z665" s="4"/>
      <c r="AA665" s="4"/>
    </row>
  </sheetData>
  <conditionalFormatting sqref="J329:J809">
    <cfRule type="cellIs" dxfId="0" priority="1" operator="equal">
      <formula>8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B28A-8919-3F4D-AE6E-51D715E1C0B7}">
  <dimension ref="B1:Z75"/>
  <sheetViews>
    <sheetView workbookViewId="0">
      <selection activeCell="H4" sqref="H4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206</v>
      </c>
      <c r="C3" s="15">
        <f>C2</f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10050</v>
      </c>
      <c r="P3" s="1">
        <f t="shared" ref="P3:Z3" si="0">SUM(P5:P2000)</f>
        <v>670</v>
      </c>
      <c r="Q3" s="1">
        <f t="shared" si="0"/>
        <v>0</v>
      </c>
      <c r="R3" s="1">
        <f t="shared" si="0"/>
        <v>59000</v>
      </c>
      <c r="S3" s="1">
        <f t="shared" si="0"/>
        <v>59000</v>
      </c>
      <c r="T3" s="1"/>
      <c r="U3" s="1"/>
      <c r="V3" s="1"/>
      <c r="W3" s="1"/>
      <c r="X3" s="1">
        <f t="shared" si="0"/>
        <v>191750</v>
      </c>
      <c r="Y3" s="1">
        <f t="shared" si="0"/>
        <v>132750</v>
      </c>
      <c r="Z3" s="1">
        <f t="shared" si="0"/>
        <v>122030</v>
      </c>
    </row>
    <row r="4" spans="2:26" ht="17" thickBot="1" x14ac:dyDescent="0.25">
      <c r="B4" s="20" t="s">
        <v>109</v>
      </c>
      <c r="C4" s="15">
        <f>C3+C2</f>
        <v>400</v>
      </c>
      <c r="E4" s="11">
        <v>400</v>
      </c>
      <c r="F4" s="2">
        <v>10</v>
      </c>
      <c r="G4" s="2">
        <v>60</v>
      </c>
      <c r="H4" s="49">
        <v>7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1465</v>
      </c>
      <c r="R5">
        <v>200</v>
      </c>
      <c r="S5">
        <f>R5</f>
        <v>200</v>
      </c>
      <c r="T5" s="9">
        <v>45833.625</v>
      </c>
      <c r="U5" s="9">
        <f>T5+$H$4</f>
        <v>45840.625</v>
      </c>
      <c r="V5">
        <v>400</v>
      </c>
      <c r="X5">
        <f>$C$7*R5/$C$2</f>
        <v>650</v>
      </c>
      <c r="Y5">
        <f>X5-R5</f>
        <v>450</v>
      </c>
      <c r="Z5" s="15">
        <f>Y5-SUM(O5:Q5)</f>
        <v>450</v>
      </c>
    </row>
    <row r="6" spans="2:26" x14ac:dyDescent="0.2">
      <c r="B6" s="20" t="s">
        <v>208</v>
      </c>
      <c r="C6" s="15">
        <f>E23</f>
        <v>250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S6">
        <f t="shared" ref="S6:S50" si="1">R6</f>
        <v>200</v>
      </c>
      <c r="T6" s="9">
        <v>45845.625</v>
      </c>
      <c r="U6" s="9">
        <f t="shared" ref="U6:U69" si="2">T6+$H$4</f>
        <v>45852.625</v>
      </c>
      <c r="X6">
        <f t="shared" ref="X6:X29" si="3">$C$7*R6/$C$2</f>
        <v>650</v>
      </c>
      <c r="Y6">
        <f t="shared" ref="Y6:Y29" si="4">X6-R6</f>
        <v>450</v>
      </c>
      <c r="Z6" s="15">
        <f t="shared" ref="Z6:Z29" si="5">Y6-SUM(O6:Q6)</f>
        <v>290</v>
      </c>
    </row>
    <row r="7" spans="2:26" x14ac:dyDescent="0.2">
      <c r="B7" s="20" t="s">
        <v>209</v>
      </c>
      <c r="C7" s="15">
        <f>C4+C6</f>
        <v>650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S7">
        <f t="shared" si="1"/>
        <v>200</v>
      </c>
      <c r="T7" s="9">
        <v>45846.625</v>
      </c>
      <c r="U7" s="9">
        <f t="shared" si="2"/>
        <v>45853.625</v>
      </c>
      <c r="X7">
        <f t="shared" si="3"/>
        <v>650</v>
      </c>
      <c r="Y7">
        <f t="shared" si="4"/>
        <v>450</v>
      </c>
      <c r="Z7" s="15">
        <f t="shared" si="5"/>
        <v>290</v>
      </c>
    </row>
    <row r="8" spans="2:26" x14ac:dyDescent="0.2">
      <c r="B8" s="27" t="s">
        <v>210</v>
      </c>
      <c r="C8" s="28">
        <f>C7-C2</f>
        <v>450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S8">
        <f t="shared" si="1"/>
        <v>200</v>
      </c>
      <c r="T8" s="9">
        <v>45847.625</v>
      </c>
      <c r="U8" s="9">
        <f t="shared" si="2"/>
        <v>45854.625</v>
      </c>
      <c r="X8">
        <f t="shared" si="3"/>
        <v>650</v>
      </c>
      <c r="Y8">
        <f t="shared" si="4"/>
        <v>450</v>
      </c>
      <c r="Z8" s="15">
        <f t="shared" si="5"/>
        <v>290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S9">
        <f t="shared" si="1"/>
        <v>200</v>
      </c>
      <c r="T9" s="9">
        <v>45848.625</v>
      </c>
      <c r="U9" s="9">
        <f t="shared" si="2"/>
        <v>45855.625</v>
      </c>
      <c r="X9">
        <f t="shared" si="3"/>
        <v>650</v>
      </c>
      <c r="Y9">
        <f t="shared" si="4"/>
        <v>450</v>
      </c>
      <c r="Z9" s="15">
        <f t="shared" si="5"/>
        <v>290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S10">
        <f t="shared" si="1"/>
        <v>400</v>
      </c>
      <c r="T10" s="9">
        <v>45849.625</v>
      </c>
      <c r="U10" s="9">
        <f t="shared" si="2"/>
        <v>45856.625</v>
      </c>
      <c r="X10">
        <f t="shared" si="3"/>
        <v>1300</v>
      </c>
      <c r="Y10">
        <f t="shared" si="4"/>
        <v>900</v>
      </c>
      <c r="Z10" s="15">
        <f t="shared" si="5"/>
        <v>740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S11">
        <f t="shared" si="1"/>
        <v>400</v>
      </c>
      <c r="T11" s="9">
        <v>45850.625</v>
      </c>
      <c r="U11" s="9">
        <f t="shared" si="2"/>
        <v>45857.625</v>
      </c>
      <c r="X11">
        <f t="shared" si="3"/>
        <v>1300</v>
      </c>
      <c r="Y11">
        <f t="shared" si="4"/>
        <v>900</v>
      </c>
      <c r="Z11" s="15">
        <f t="shared" si="5"/>
        <v>740</v>
      </c>
    </row>
    <row r="12" spans="2:26" x14ac:dyDescent="0.2">
      <c r="B12" s="23" t="s">
        <v>215</v>
      </c>
      <c r="C12" s="24">
        <f>C8-C11</f>
        <v>290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S12">
        <f t="shared" si="1"/>
        <v>400</v>
      </c>
      <c r="T12" s="9">
        <v>45851.625</v>
      </c>
      <c r="U12" s="9">
        <f t="shared" si="2"/>
        <v>45858.625</v>
      </c>
      <c r="X12">
        <f t="shared" si="3"/>
        <v>1300</v>
      </c>
      <c r="Y12">
        <f t="shared" si="4"/>
        <v>900</v>
      </c>
      <c r="Z12" s="15">
        <f t="shared" si="5"/>
        <v>740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S13">
        <f t="shared" si="1"/>
        <v>400</v>
      </c>
      <c r="T13" s="9">
        <v>45852.625</v>
      </c>
      <c r="U13" s="9">
        <f t="shared" si="2"/>
        <v>45859.625</v>
      </c>
      <c r="X13">
        <f t="shared" si="3"/>
        <v>1300</v>
      </c>
      <c r="Y13">
        <f t="shared" si="4"/>
        <v>900</v>
      </c>
      <c r="Z13" s="15">
        <f t="shared" si="5"/>
        <v>740</v>
      </c>
    </row>
    <row r="14" spans="2:26" x14ac:dyDescent="0.2">
      <c r="B14" s="40" t="s">
        <v>258</v>
      </c>
      <c r="C14" s="40" t="s">
        <v>202</v>
      </c>
      <c r="D14" s="40" t="s">
        <v>217</v>
      </c>
      <c r="E14" s="40" t="s">
        <v>203</v>
      </c>
      <c r="F14" s="40" t="s">
        <v>211</v>
      </c>
      <c r="G14" s="40" t="s">
        <v>204</v>
      </c>
      <c r="H14" s="40" t="s">
        <v>212</v>
      </c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S14">
        <f t="shared" si="1"/>
        <v>400</v>
      </c>
      <c r="T14" s="9">
        <v>45853.625</v>
      </c>
      <c r="U14" s="9">
        <f t="shared" si="2"/>
        <v>45860.625</v>
      </c>
      <c r="X14">
        <f t="shared" si="3"/>
        <v>1300</v>
      </c>
      <c r="Y14">
        <f t="shared" si="4"/>
        <v>900</v>
      </c>
      <c r="Z14" s="15">
        <f t="shared" si="5"/>
        <v>740</v>
      </c>
    </row>
    <row r="15" spans="2:26" x14ac:dyDescent="0.2">
      <c r="B15" s="42">
        <v>1</v>
      </c>
      <c r="C15" s="43">
        <v>1</v>
      </c>
      <c r="D15" s="43">
        <f t="shared" ref="D15:D21" si="6">$E$4*C15</f>
        <v>400</v>
      </c>
      <c r="E15" s="43">
        <f t="shared" ref="E15:E21" si="7">$F$4*C15</f>
        <v>10</v>
      </c>
      <c r="F15" s="43">
        <f>$C$4+E15</f>
        <v>410</v>
      </c>
      <c r="G15" s="43">
        <f t="shared" ref="G15:G21" si="8">$G$4*C15</f>
        <v>60</v>
      </c>
      <c r="H15" s="19">
        <f>$D$15+$G$15*(C15-$C$15)</f>
        <v>400</v>
      </c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S15">
        <f t="shared" si="1"/>
        <v>600</v>
      </c>
      <c r="T15" s="9">
        <v>45854.625</v>
      </c>
      <c r="U15" s="9">
        <f t="shared" si="2"/>
        <v>45861.625</v>
      </c>
      <c r="X15">
        <f t="shared" si="3"/>
        <v>1950</v>
      </c>
      <c r="Y15">
        <f t="shared" si="4"/>
        <v>1350</v>
      </c>
      <c r="Z15" s="15">
        <f t="shared" si="5"/>
        <v>1190</v>
      </c>
    </row>
    <row r="16" spans="2:26" x14ac:dyDescent="0.2">
      <c r="B16" s="14">
        <v>2</v>
      </c>
      <c r="C16">
        <v>2</v>
      </c>
      <c r="D16">
        <f t="shared" si="6"/>
        <v>800</v>
      </c>
      <c r="E16">
        <f t="shared" si="7"/>
        <v>20</v>
      </c>
      <c r="F16">
        <f t="shared" ref="F16:F21" si="9">F15+E16</f>
        <v>430</v>
      </c>
      <c r="G16">
        <f t="shared" si="8"/>
        <v>120</v>
      </c>
      <c r="H16" s="15">
        <f>$H$15+G15</f>
        <v>460</v>
      </c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S16">
        <f t="shared" si="1"/>
        <v>600</v>
      </c>
      <c r="T16" s="9">
        <v>45855.625</v>
      </c>
      <c r="U16" s="9">
        <f t="shared" si="2"/>
        <v>45862.625</v>
      </c>
      <c r="X16">
        <f t="shared" si="3"/>
        <v>1950</v>
      </c>
      <c r="Y16">
        <f t="shared" si="4"/>
        <v>1350</v>
      </c>
      <c r="Z16" s="15">
        <f t="shared" si="5"/>
        <v>1190</v>
      </c>
    </row>
    <row r="17" spans="2:26" x14ac:dyDescent="0.2">
      <c r="B17" s="14">
        <v>3</v>
      </c>
      <c r="C17">
        <v>3</v>
      </c>
      <c r="D17">
        <f t="shared" si="6"/>
        <v>1200</v>
      </c>
      <c r="E17">
        <f t="shared" si="7"/>
        <v>30</v>
      </c>
      <c r="F17">
        <f t="shared" si="9"/>
        <v>460</v>
      </c>
      <c r="G17">
        <f t="shared" si="8"/>
        <v>180</v>
      </c>
      <c r="H17" s="15">
        <f t="shared" ref="H17:H21" si="10">$H$15+G16</f>
        <v>520</v>
      </c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S17">
        <f t="shared" si="1"/>
        <v>600</v>
      </c>
      <c r="T17" s="9">
        <v>45856.625</v>
      </c>
      <c r="U17" s="9">
        <f t="shared" si="2"/>
        <v>45863.625</v>
      </c>
      <c r="X17">
        <f t="shared" si="3"/>
        <v>1950</v>
      </c>
      <c r="Y17">
        <f t="shared" si="4"/>
        <v>1350</v>
      </c>
      <c r="Z17" s="15">
        <f t="shared" si="5"/>
        <v>1190</v>
      </c>
    </row>
    <row r="18" spans="2:26" x14ac:dyDescent="0.2">
      <c r="B18" s="14">
        <v>4</v>
      </c>
      <c r="C18">
        <v>4</v>
      </c>
      <c r="D18">
        <f t="shared" si="6"/>
        <v>1600</v>
      </c>
      <c r="E18">
        <f t="shared" si="7"/>
        <v>40</v>
      </c>
      <c r="F18">
        <f t="shared" si="9"/>
        <v>500</v>
      </c>
      <c r="G18">
        <f t="shared" si="8"/>
        <v>240</v>
      </c>
      <c r="H18" s="15">
        <f t="shared" si="10"/>
        <v>580</v>
      </c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S18">
        <f t="shared" si="1"/>
        <v>600</v>
      </c>
      <c r="T18" s="9">
        <v>45857.625</v>
      </c>
      <c r="U18" s="9">
        <f t="shared" si="2"/>
        <v>45864.625</v>
      </c>
      <c r="X18">
        <f t="shared" si="3"/>
        <v>1950</v>
      </c>
      <c r="Y18">
        <f t="shared" si="4"/>
        <v>1350</v>
      </c>
      <c r="Z18" s="15">
        <f t="shared" si="5"/>
        <v>1190</v>
      </c>
    </row>
    <row r="19" spans="2:26" x14ac:dyDescent="0.2">
      <c r="B19" s="14">
        <v>5</v>
      </c>
      <c r="C19">
        <v>5</v>
      </c>
      <c r="D19">
        <f t="shared" si="6"/>
        <v>2000</v>
      </c>
      <c r="E19">
        <f t="shared" si="7"/>
        <v>50</v>
      </c>
      <c r="F19">
        <f t="shared" si="9"/>
        <v>550</v>
      </c>
      <c r="G19">
        <f t="shared" si="8"/>
        <v>300</v>
      </c>
      <c r="H19" s="15">
        <f t="shared" si="10"/>
        <v>640</v>
      </c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S19">
        <f t="shared" si="1"/>
        <v>600</v>
      </c>
      <c r="T19" s="9">
        <v>45858.625</v>
      </c>
      <c r="U19" s="9">
        <f t="shared" si="2"/>
        <v>45865.625</v>
      </c>
      <c r="X19">
        <f t="shared" si="3"/>
        <v>1950</v>
      </c>
      <c r="Y19">
        <f t="shared" si="4"/>
        <v>1350</v>
      </c>
      <c r="Z19" s="15">
        <f t="shared" si="5"/>
        <v>1190</v>
      </c>
    </row>
    <row r="20" spans="2:26" x14ac:dyDescent="0.2">
      <c r="B20" s="14">
        <v>6</v>
      </c>
      <c r="C20">
        <v>7</v>
      </c>
      <c r="D20">
        <f t="shared" si="6"/>
        <v>2800</v>
      </c>
      <c r="E20">
        <f t="shared" si="7"/>
        <v>70</v>
      </c>
      <c r="F20">
        <f t="shared" si="9"/>
        <v>620</v>
      </c>
      <c r="G20">
        <f t="shared" si="8"/>
        <v>420</v>
      </c>
      <c r="H20" s="15">
        <f t="shared" si="10"/>
        <v>700</v>
      </c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S20">
        <f t="shared" si="1"/>
        <v>1000</v>
      </c>
      <c r="T20" s="9">
        <v>45859.625</v>
      </c>
      <c r="U20" s="9">
        <f t="shared" si="2"/>
        <v>45866.625</v>
      </c>
      <c r="X20">
        <f t="shared" si="3"/>
        <v>3250</v>
      </c>
      <c r="Y20">
        <f t="shared" si="4"/>
        <v>2250</v>
      </c>
      <c r="Z20" s="15">
        <f t="shared" si="5"/>
        <v>2090</v>
      </c>
    </row>
    <row r="21" spans="2:26" x14ac:dyDescent="0.2">
      <c r="B21" s="14">
        <v>7</v>
      </c>
      <c r="C21">
        <v>9</v>
      </c>
      <c r="D21">
        <f t="shared" si="6"/>
        <v>3600</v>
      </c>
      <c r="E21">
        <f t="shared" si="7"/>
        <v>90</v>
      </c>
      <c r="F21">
        <f t="shared" si="9"/>
        <v>710</v>
      </c>
      <c r="G21">
        <f t="shared" si="8"/>
        <v>540</v>
      </c>
      <c r="H21" s="15">
        <f t="shared" si="10"/>
        <v>820</v>
      </c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S21">
        <f t="shared" si="1"/>
        <v>1000</v>
      </c>
      <c r="T21" s="9">
        <v>45860.625</v>
      </c>
      <c r="U21" s="9">
        <f t="shared" si="2"/>
        <v>45867.625</v>
      </c>
      <c r="X21">
        <f t="shared" si="3"/>
        <v>3250</v>
      </c>
      <c r="Y21">
        <f t="shared" si="4"/>
        <v>2250</v>
      </c>
      <c r="Z21" s="15">
        <f t="shared" si="5"/>
        <v>2090</v>
      </c>
    </row>
    <row r="22" spans="2:26" x14ac:dyDescent="0.2">
      <c r="B22" s="16"/>
      <c r="C22" s="17"/>
      <c r="D22" s="17"/>
      <c r="E22" s="17"/>
      <c r="F22" s="17"/>
      <c r="G22" s="17"/>
      <c r="H22" s="18"/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S22">
        <f t="shared" si="1"/>
        <v>1000</v>
      </c>
      <c r="T22" s="9">
        <v>45861.625</v>
      </c>
      <c r="U22" s="9">
        <f t="shared" si="2"/>
        <v>45868.625</v>
      </c>
      <c r="X22">
        <f t="shared" si="3"/>
        <v>3250</v>
      </c>
      <c r="Y22">
        <f t="shared" si="4"/>
        <v>2250</v>
      </c>
      <c r="Z22" s="15">
        <f t="shared" si="5"/>
        <v>2090</v>
      </c>
    </row>
    <row r="23" spans="2:26" x14ac:dyDescent="0.2">
      <c r="B23" s="45" t="s">
        <v>260</v>
      </c>
      <c r="C23" s="41"/>
      <c r="D23" s="41">
        <f>SUM(D18:D22)</f>
        <v>10000</v>
      </c>
      <c r="E23" s="41">
        <f>SUM(E18:E22)</f>
        <v>250</v>
      </c>
      <c r="F23" s="41"/>
      <c r="G23" s="41"/>
      <c r="H23" s="41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S23">
        <f t="shared" si="1"/>
        <v>1000</v>
      </c>
      <c r="T23" s="9">
        <v>45862.625</v>
      </c>
      <c r="U23" s="9">
        <f t="shared" si="2"/>
        <v>45869.625</v>
      </c>
      <c r="X23">
        <f t="shared" si="3"/>
        <v>3250</v>
      </c>
      <c r="Y23">
        <f t="shared" si="4"/>
        <v>2250</v>
      </c>
      <c r="Z23" s="15">
        <f t="shared" si="5"/>
        <v>2090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S24">
        <f t="shared" si="1"/>
        <v>1000</v>
      </c>
      <c r="T24" s="9">
        <v>45863.625</v>
      </c>
      <c r="U24" s="9">
        <f t="shared" si="2"/>
        <v>45870.625</v>
      </c>
      <c r="X24">
        <f t="shared" si="3"/>
        <v>3250</v>
      </c>
      <c r="Y24">
        <f t="shared" si="4"/>
        <v>2250</v>
      </c>
      <c r="Z24" s="15">
        <f t="shared" si="5"/>
        <v>2090</v>
      </c>
    </row>
    <row r="25" spans="2:26" x14ac:dyDescent="0.2">
      <c r="B25" s="40" t="s">
        <v>258</v>
      </c>
      <c r="C25" s="40" t="s">
        <v>202</v>
      </c>
      <c r="D25" s="40" t="s">
        <v>217</v>
      </c>
      <c r="E25" s="40" t="s">
        <v>203</v>
      </c>
      <c r="F25" s="40" t="s">
        <v>211</v>
      </c>
      <c r="G25" s="40" t="s">
        <v>204</v>
      </c>
      <c r="H25" s="40" t="s">
        <v>212</v>
      </c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S25">
        <f t="shared" si="1"/>
        <v>1000</v>
      </c>
      <c r="T25" s="9">
        <v>45864.625</v>
      </c>
      <c r="U25" s="9">
        <f t="shared" si="2"/>
        <v>45871.625</v>
      </c>
      <c r="X25">
        <f t="shared" si="3"/>
        <v>3250</v>
      </c>
      <c r="Y25">
        <f t="shared" si="4"/>
        <v>2250</v>
      </c>
      <c r="Z25" s="15">
        <f t="shared" si="5"/>
        <v>2090</v>
      </c>
    </row>
    <row r="26" spans="2:26" x14ac:dyDescent="0.2">
      <c r="B26" s="42">
        <v>1</v>
      </c>
      <c r="C26" s="43">
        <f>C15*2</f>
        <v>2</v>
      </c>
      <c r="D26" s="43">
        <f t="shared" ref="D26:D32" si="11">$E$4*C26</f>
        <v>800</v>
      </c>
      <c r="E26" s="43">
        <f t="shared" ref="E26:E32" si="12">$F$4*C26</f>
        <v>20</v>
      </c>
      <c r="F26" s="43">
        <f>800+E26</f>
        <v>820</v>
      </c>
      <c r="G26" s="43">
        <f t="shared" ref="G26:G32" si="13">$G$4*C26</f>
        <v>120</v>
      </c>
      <c r="H26" s="19">
        <f>2*H15</f>
        <v>800</v>
      </c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S26">
        <f t="shared" si="1"/>
        <v>1000</v>
      </c>
      <c r="T26" s="9">
        <v>45865.625</v>
      </c>
      <c r="U26" s="9">
        <f t="shared" si="2"/>
        <v>45872.625</v>
      </c>
      <c r="X26">
        <f t="shared" si="3"/>
        <v>3250</v>
      </c>
      <c r="Y26">
        <f t="shared" si="4"/>
        <v>2250</v>
      </c>
      <c r="Z26" s="15">
        <f t="shared" si="5"/>
        <v>2090</v>
      </c>
    </row>
    <row r="27" spans="2:26" x14ac:dyDescent="0.2">
      <c r="B27" s="14">
        <v>2</v>
      </c>
      <c r="C27">
        <f t="shared" ref="C27:C32" si="14">C16*2</f>
        <v>4</v>
      </c>
      <c r="D27">
        <f t="shared" si="11"/>
        <v>1600</v>
      </c>
      <c r="E27">
        <f t="shared" si="12"/>
        <v>40</v>
      </c>
      <c r="F27">
        <f t="shared" ref="F27:F32" si="15">F26+E27</f>
        <v>860</v>
      </c>
      <c r="G27">
        <f t="shared" si="13"/>
        <v>240</v>
      </c>
      <c r="H27" s="15">
        <f t="shared" ref="H27:H32" si="16">2*H16</f>
        <v>920</v>
      </c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S27">
        <f t="shared" si="1"/>
        <v>1000</v>
      </c>
      <c r="T27" s="9">
        <v>45866.625</v>
      </c>
      <c r="U27" s="9">
        <f t="shared" si="2"/>
        <v>45873.625</v>
      </c>
      <c r="X27">
        <f t="shared" si="3"/>
        <v>3250</v>
      </c>
      <c r="Y27">
        <f t="shared" si="4"/>
        <v>2250</v>
      </c>
      <c r="Z27" s="15">
        <f t="shared" si="5"/>
        <v>2090</v>
      </c>
    </row>
    <row r="28" spans="2:26" x14ac:dyDescent="0.2">
      <c r="B28" s="14">
        <v>3</v>
      </c>
      <c r="C28">
        <f t="shared" si="14"/>
        <v>6</v>
      </c>
      <c r="D28">
        <f t="shared" si="11"/>
        <v>2400</v>
      </c>
      <c r="E28">
        <f t="shared" si="12"/>
        <v>60</v>
      </c>
      <c r="F28">
        <f t="shared" si="15"/>
        <v>920</v>
      </c>
      <c r="G28">
        <f t="shared" si="13"/>
        <v>360</v>
      </c>
      <c r="H28" s="15">
        <f t="shared" si="16"/>
        <v>1040</v>
      </c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S28">
        <f t="shared" si="1"/>
        <v>1000</v>
      </c>
      <c r="T28" s="9">
        <v>45867.625</v>
      </c>
      <c r="U28" s="9">
        <f t="shared" si="2"/>
        <v>45874.625</v>
      </c>
      <c r="X28">
        <f t="shared" si="3"/>
        <v>3250</v>
      </c>
      <c r="Y28">
        <f t="shared" si="4"/>
        <v>2250</v>
      </c>
      <c r="Z28" s="15">
        <f t="shared" si="5"/>
        <v>2090</v>
      </c>
    </row>
    <row r="29" spans="2:26" x14ac:dyDescent="0.2">
      <c r="B29" s="14">
        <v>4</v>
      </c>
      <c r="C29">
        <f t="shared" si="14"/>
        <v>8</v>
      </c>
      <c r="D29">
        <f t="shared" si="11"/>
        <v>3200</v>
      </c>
      <c r="E29">
        <f t="shared" si="12"/>
        <v>80</v>
      </c>
      <c r="F29">
        <f t="shared" si="15"/>
        <v>1000</v>
      </c>
      <c r="G29">
        <f t="shared" si="13"/>
        <v>480</v>
      </c>
      <c r="H29" s="15">
        <f t="shared" si="16"/>
        <v>1160</v>
      </c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S29">
        <f t="shared" si="1"/>
        <v>1000</v>
      </c>
      <c r="T29" s="9">
        <v>45868.625</v>
      </c>
      <c r="U29" s="9">
        <f t="shared" si="2"/>
        <v>45875.625</v>
      </c>
      <c r="X29">
        <f t="shared" si="3"/>
        <v>3250</v>
      </c>
      <c r="Y29">
        <f t="shared" si="4"/>
        <v>2250</v>
      </c>
      <c r="Z29" s="15">
        <f t="shared" si="5"/>
        <v>2090</v>
      </c>
    </row>
    <row r="30" spans="2:26" x14ac:dyDescent="0.2">
      <c r="B30" s="14">
        <v>5</v>
      </c>
      <c r="C30">
        <f t="shared" si="14"/>
        <v>10</v>
      </c>
      <c r="D30">
        <f t="shared" si="11"/>
        <v>4000</v>
      </c>
      <c r="E30">
        <f t="shared" si="12"/>
        <v>100</v>
      </c>
      <c r="F30">
        <f t="shared" si="15"/>
        <v>1100</v>
      </c>
      <c r="G30">
        <f t="shared" si="13"/>
        <v>600</v>
      </c>
      <c r="H30" s="15">
        <f t="shared" si="16"/>
        <v>1280</v>
      </c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S30">
        <f t="shared" si="1"/>
        <v>1000</v>
      </c>
      <c r="T30" s="9">
        <v>45869.625</v>
      </c>
      <c r="U30" s="9">
        <f t="shared" si="2"/>
        <v>45876.625</v>
      </c>
      <c r="X30">
        <f t="shared" ref="X30:X39" si="17">$C$7*R30/$C$2</f>
        <v>3250</v>
      </c>
      <c r="Y30">
        <f t="shared" ref="Y30:Y39" si="18">X30-R30</f>
        <v>2250</v>
      </c>
      <c r="Z30" s="15">
        <f t="shared" ref="Z30:Z39" si="19">Y30-SUM(O30:Q30)</f>
        <v>2090</v>
      </c>
    </row>
    <row r="31" spans="2:26" x14ac:dyDescent="0.2">
      <c r="B31" s="14">
        <v>6</v>
      </c>
      <c r="C31">
        <f t="shared" si="14"/>
        <v>14</v>
      </c>
      <c r="D31">
        <f t="shared" si="11"/>
        <v>5600</v>
      </c>
      <c r="E31">
        <f t="shared" si="12"/>
        <v>140</v>
      </c>
      <c r="F31">
        <f t="shared" si="15"/>
        <v>1240</v>
      </c>
      <c r="G31">
        <f t="shared" si="13"/>
        <v>840</v>
      </c>
      <c r="H31" s="15">
        <f t="shared" si="16"/>
        <v>1400</v>
      </c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S31">
        <f t="shared" si="1"/>
        <v>1000</v>
      </c>
      <c r="T31" s="9">
        <v>45870.625</v>
      </c>
      <c r="U31" s="9">
        <f t="shared" si="2"/>
        <v>45877.625</v>
      </c>
      <c r="X31">
        <f t="shared" si="17"/>
        <v>3250</v>
      </c>
      <c r="Y31">
        <f t="shared" si="18"/>
        <v>2250</v>
      </c>
      <c r="Z31" s="15">
        <f t="shared" si="19"/>
        <v>2090</v>
      </c>
    </row>
    <row r="32" spans="2:26" x14ac:dyDescent="0.2">
      <c r="B32" s="14">
        <v>7</v>
      </c>
      <c r="C32">
        <f t="shared" si="14"/>
        <v>18</v>
      </c>
      <c r="D32">
        <f t="shared" si="11"/>
        <v>7200</v>
      </c>
      <c r="E32">
        <f t="shared" si="12"/>
        <v>180</v>
      </c>
      <c r="F32">
        <f t="shared" si="15"/>
        <v>1420</v>
      </c>
      <c r="G32">
        <f t="shared" si="13"/>
        <v>1080</v>
      </c>
      <c r="H32" s="15">
        <f t="shared" si="16"/>
        <v>1640</v>
      </c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S32">
        <f t="shared" si="1"/>
        <v>1000</v>
      </c>
      <c r="T32" s="9">
        <v>45871.625</v>
      </c>
      <c r="U32" s="9">
        <f t="shared" si="2"/>
        <v>45878.625</v>
      </c>
      <c r="X32">
        <f t="shared" si="17"/>
        <v>3250</v>
      </c>
      <c r="Y32">
        <f t="shared" si="18"/>
        <v>2250</v>
      </c>
      <c r="Z32" s="15">
        <f t="shared" si="19"/>
        <v>2090</v>
      </c>
    </row>
    <row r="33" spans="2:26" x14ac:dyDescent="0.2">
      <c r="B33" s="16"/>
      <c r="C33" s="17"/>
      <c r="D33" s="17"/>
      <c r="E33" s="17"/>
      <c r="F33" s="17"/>
      <c r="G33" s="17"/>
      <c r="H33" s="18"/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S33">
        <f t="shared" si="1"/>
        <v>1000</v>
      </c>
      <c r="T33" s="9">
        <v>45872.625</v>
      </c>
      <c r="U33" s="9">
        <f t="shared" si="2"/>
        <v>45879.625</v>
      </c>
      <c r="X33">
        <f t="shared" si="17"/>
        <v>3250</v>
      </c>
      <c r="Y33">
        <f t="shared" si="18"/>
        <v>2250</v>
      </c>
      <c r="Z33" s="15">
        <f t="shared" si="19"/>
        <v>2090</v>
      </c>
    </row>
    <row r="34" spans="2:26" x14ac:dyDescent="0.2">
      <c r="B34" s="45" t="s">
        <v>261</v>
      </c>
      <c r="C34" s="41"/>
      <c r="D34" s="41">
        <f>SUM(D29:D33)</f>
        <v>20000</v>
      </c>
      <c r="E34" s="41">
        <f>SUM(E29:E33)</f>
        <v>500</v>
      </c>
      <c r="F34" s="41"/>
      <c r="G34" s="41"/>
      <c r="H34" s="41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S34">
        <f t="shared" si="1"/>
        <v>1000</v>
      </c>
      <c r="T34" s="9">
        <v>45873.625</v>
      </c>
      <c r="U34" s="9">
        <f t="shared" si="2"/>
        <v>45880.625</v>
      </c>
      <c r="X34">
        <f t="shared" si="17"/>
        <v>3250</v>
      </c>
      <c r="Y34">
        <f t="shared" si="18"/>
        <v>2250</v>
      </c>
      <c r="Z34" s="15">
        <f t="shared" si="19"/>
        <v>2090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S35">
        <f t="shared" si="1"/>
        <v>1000</v>
      </c>
      <c r="T35" s="9">
        <v>45874.625</v>
      </c>
      <c r="U35" s="9">
        <f t="shared" si="2"/>
        <v>45881.625</v>
      </c>
      <c r="X35">
        <f t="shared" si="17"/>
        <v>3250</v>
      </c>
      <c r="Y35">
        <f t="shared" si="18"/>
        <v>2250</v>
      </c>
      <c r="Z35" s="15">
        <f t="shared" si="19"/>
        <v>2090</v>
      </c>
    </row>
    <row r="36" spans="2:26" x14ac:dyDescent="0.2">
      <c r="B36" s="40" t="s">
        <v>258</v>
      </c>
      <c r="C36" s="40" t="s">
        <v>202</v>
      </c>
      <c r="D36" s="40" t="s">
        <v>217</v>
      </c>
      <c r="E36" s="40" t="s">
        <v>203</v>
      </c>
      <c r="F36" s="40" t="s">
        <v>211</v>
      </c>
      <c r="G36" s="40" t="s">
        <v>204</v>
      </c>
      <c r="H36" s="40" t="s">
        <v>212</v>
      </c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S36">
        <f t="shared" si="1"/>
        <v>1000</v>
      </c>
      <c r="T36" s="9">
        <v>45875.625</v>
      </c>
      <c r="U36" s="9">
        <f t="shared" si="2"/>
        <v>45882.625</v>
      </c>
      <c r="X36">
        <f t="shared" si="17"/>
        <v>3250</v>
      </c>
      <c r="Y36">
        <f t="shared" si="18"/>
        <v>2250</v>
      </c>
      <c r="Z36" s="15">
        <f t="shared" si="19"/>
        <v>2090</v>
      </c>
    </row>
    <row r="37" spans="2:26" x14ac:dyDescent="0.2">
      <c r="B37" s="42">
        <v>1</v>
      </c>
      <c r="C37" s="43">
        <f>3*C15</f>
        <v>3</v>
      </c>
      <c r="D37" s="43">
        <f t="shared" ref="D37:D43" si="20">$E$4*C37</f>
        <v>1200</v>
      </c>
      <c r="E37" s="43">
        <f t="shared" ref="E37:E43" si="21">$F$4*C37</f>
        <v>30</v>
      </c>
      <c r="F37" s="43">
        <f>1200+E37</f>
        <v>1230</v>
      </c>
      <c r="G37" s="43">
        <f t="shared" ref="G37:G43" si="22">$G$4*C37</f>
        <v>180</v>
      </c>
      <c r="H37" s="19">
        <f>3*H15</f>
        <v>1200</v>
      </c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S37">
        <f t="shared" si="1"/>
        <v>1000</v>
      </c>
      <c r="T37" s="9">
        <v>45876.625</v>
      </c>
      <c r="U37" s="9">
        <f t="shared" si="2"/>
        <v>45883.625</v>
      </c>
      <c r="X37">
        <f t="shared" si="17"/>
        <v>3250</v>
      </c>
      <c r="Y37">
        <f t="shared" si="18"/>
        <v>2250</v>
      </c>
      <c r="Z37" s="15">
        <f t="shared" si="19"/>
        <v>2090</v>
      </c>
    </row>
    <row r="38" spans="2:26" x14ac:dyDescent="0.2">
      <c r="B38" s="14">
        <v>2</v>
      </c>
      <c r="C38">
        <f t="shared" ref="C38:C43" si="23">3*C16</f>
        <v>6</v>
      </c>
      <c r="D38">
        <f t="shared" si="20"/>
        <v>2400</v>
      </c>
      <c r="E38">
        <f t="shared" si="21"/>
        <v>60</v>
      </c>
      <c r="F38">
        <f t="shared" ref="F38:F43" si="24">F37+E38</f>
        <v>1290</v>
      </c>
      <c r="G38">
        <f t="shared" si="22"/>
        <v>360</v>
      </c>
      <c r="H38" s="15">
        <f t="shared" ref="H38:H43" si="25">3*H16</f>
        <v>1380</v>
      </c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S38">
        <f t="shared" si="1"/>
        <v>1000</v>
      </c>
      <c r="T38" s="9">
        <v>45877.625</v>
      </c>
      <c r="U38" s="9">
        <f t="shared" si="2"/>
        <v>45884.625</v>
      </c>
      <c r="X38">
        <f t="shared" si="17"/>
        <v>3250</v>
      </c>
      <c r="Y38">
        <f t="shared" si="18"/>
        <v>2250</v>
      </c>
      <c r="Z38" s="15">
        <f t="shared" si="19"/>
        <v>2090</v>
      </c>
    </row>
    <row r="39" spans="2:26" x14ac:dyDescent="0.2">
      <c r="B39" s="14">
        <v>3</v>
      </c>
      <c r="C39">
        <f t="shared" si="23"/>
        <v>9</v>
      </c>
      <c r="D39">
        <f t="shared" si="20"/>
        <v>3600</v>
      </c>
      <c r="E39">
        <f t="shared" si="21"/>
        <v>90</v>
      </c>
      <c r="F39">
        <f t="shared" si="24"/>
        <v>1380</v>
      </c>
      <c r="G39">
        <f t="shared" si="22"/>
        <v>540</v>
      </c>
      <c r="H39" s="15">
        <f t="shared" si="25"/>
        <v>1560</v>
      </c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S39">
        <f t="shared" si="1"/>
        <v>1000</v>
      </c>
      <c r="T39" s="9">
        <v>45878.625</v>
      </c>
      <c r="U39" s="9">
        <f t="shared" si="2"/>
        <v>45885.625</v>
      </c>
      <c r="X39">
        <f t="shared" si="17"/>
        <v>3250</v>
      </c>
      <c r="Y39">
        <f t="shared" si="18"/>
        <v>2250</v>
      </c>
      <c r="Z39" s="15">
        <f t="shared" si="19"/>
        <v>2090</v>
      </c>
    </row>
    <row r="40" spans="2:26" x14ac:dyDescent="0.2">
      <c r="B40" s="14">
        <v>4</v>
      </c>
      <c r="C40">
        <f t="shared" si="23"/>
        <v>12</v>
      </c>
      <c r="D40">
        <f t="shared" si="20"/>
        <v>4800</v>
      </c>
      <c r="E40">
        <f t="shared" si="21"/>
        <v>120</v>
      </c>
      <c r="F40">
        <f t="shared" si="24"/>
        <v>1500</v>
      </c>
      <c r="G40">
        <f t="shared" si="22"/>
        <v>720</v>
      </c>
      <c r="H40" s="15">
        <f t="shared" si="25"/>
        <v>1740</v>
      </c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S40">
        <f t="shared" si="1"/>
        <v>1000</v>
      </c>
      <c r="T40" s="9">
        <v>45879.625</v>
      </c>
      <c r="U40" s="9">
        <f t="shared" si="2"/>
        <v>45886.625</v>
      </c>
      <c r="X40">
        <f t="shared" ref="X40:X50" si="26">$C$7*R40/$C$2</f>
        <v>3250</v>
      </c>
      <c r="Y40">
        <f t="shared" ref="Y40:Y50" si="27">X40-R40</f>
        <v>2250</v>
      </c>
      <c r="Z40" s="15">
        <f t="shared" ref="Z40:Z50" si="28">Y40-SUM(O40:Q40)</f>
        <v>2090</v>
      </c>
    </row>
    <row r="41" spans="2:26" x14ac:dyDescent="0.2">
      <c r="B41" s="14">
        <v>5</v>
      </c>
      <c r="C41">
        <f t="shared" si="23"/>
        <v>15</v>
      </c>
      <c r="D41">
        <f t="shared" si="20"/>
        <v>6000</v>
      </c>
      <c r="E41">
        <f t="shared" si="21"/>
        <v>150</v>
      </c>
      <c r="F41">
        <f t="shared" si="24"/>
        <v>1650</v>
      </c>
      <c r="G41">
        <f t="shared" si="22"/>
        <v>900</v>
      </c>
      <c r="H41" s="15">
        <f t="shared" si="25"/>
        <v>1920</v>
      </c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S41">
        <f t="shared" si="1"/>
        <v>1000</v>
      </c>
      <c r="T41" s="9">
        <v>45880.625</v>
      </c>
      <c r="U41" s="9">
        <f t="shared" si="2"/>
        <v>45887.625</v>
      </c>
      <c r="X41">
        <f t="shared" si="26"/>
        <v>3250</v>
      </c>
      <c r="Y41">
        <f t="shared" si="27"/>
        <v>2250</v>
      </c>
      <c r="Z41" s="15">
        <f t="shared" si="28"/>
        <v>2090</v>
      </c>
    </row>
    <row r="42" spans="2:26" x14ac:dyDescent="0.2">
      <c r="B42" s="14">
        <v>6</v>
      </c>
      <c r="C42">
        <f t="shared" si="23"/>
        <v>21</v>
      </c>
      <c r="D42">
        <f t="shared" si="20"/>
        <v>8400</v>
      </c>
      <c r="E42">
        <f t="shared" si="21"/>
        <v>210</v>
      </c>
      <c r="F42">
        <f t="shared" si="24"/>
        <v>1860</v>
      </c>
      <c r="G42">
        <f t="shared" si="22"/>
        <v>1260</v>
      </c>
      <c r="H42" s="15">
        <f t="shared" si="25"/>
        <v>2100</v>
      </c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S42">
        <f t="shared" si="1"/>
        <v>1000</v>
      </c>
      <c r="T42" s="9">
        <v>45881.625</v>
      </c>
      <c r="U42" s="9">
        <f t="shared" si="2"/>
        <v>45888.625</v>
      </c>
      <c r="X42">
        <f t="shared" si="26"/>
        <v>3250</v>
      </c>
      <c r="Y42">
        <f t="shared" si="27"/>
        <v>2250</v>
      </c>
      <c r="Z42" s="15">
        <f t="shared" si="28"/>
        <v>2090</v>
      </c>
    </row>
    <row r="43" spans="2:26" x14ac:dyDescent="0.2">
      <c r="B43" s="14">
        <v>7</v>
      </c>
      <c r="C43">
        <f t="shared" si="23"/>
        <v>27</v>
      </c>
      <c r="D43">
        <f t="shared" si="20"/>
        <v>10800</v>
      </c>
      <c r="E43">
        <f t="shared" si="21"/>
        <v>270</v>
      </c>
      <c r="F43">
        <f t="shared" si="24"/>
        <v>2130</v>
      </c>
      <c r="G43">
        <f t="shared" si="22"/>
        <v>1620</v>
      </c>
      <c r="H43" s="15">
        <f t="shared" si="25"/>
        <v>2460</v>
      </c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S43">
        <f t="shared" si="1"/>
        <v>1000</v>
      </c>
      <c r="T43" s="9">
        <v>45882.625</v>
      </c>
      <c r="U43" s="9">
        <f t="shared" si="2"/>
        <v>45889.625</v>
      </c>
      <c r="X43">
        <f t="shared" si="26"/>
        <v>3250</v>
      </c>
      <c r="Y43">
        <f t="shared" si="27"/>
        <v>2250</v>
      </c>
      <c r="Z43" s="15">
        <f t="shared" si="28"/>
        <v>2090</v>
      </c>
    </row>
    <row r="44" spans="2:26" x14ac:dyDescent="0.2">
      <c r="B44" s="16"/>
      <c r="C44" s="17"/>
      <c r="D44" s="17"/>
      <c r="E44" s="17"/>
      <c r="F44" s="17"/>
      <c r="G44" s="17"/>
      <c r="H44" s="18"/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S44">
        <f t="shared" si="1"/>
        <v>1000</v>
      </c>
      <c r="T44" s="9">
        <v>45883.625</v>
      </c>
      <c r="U44" s="9">
        <f t="shared" si="2"/>
        <v>45890.625</v>
      </c>
      <c r="X44">
        <f t="shared" si="26"/>
        <v>3250</v>
      </c>
      <c r="Y44">
        <f t="shared" si="27"/>
        <v>2250</v>
      </c>
      <c r="Z44" s="15">
        <f t="shared" si="28"/>
        <v>2090</v>
      </c>
    </row>
    <row r="45" spans="2:26" x14ac:dyDescent="0.2">
      <c r="B45" s="45" t="s">
        <v>262</v>
      </c>
      <c r="C45" s="41"/>
      <c r="D45" s="41">
        <f>SUM(D40:D44)</f>
        <v>30000</v>
      </c>
      <c r="E45" s="41">
        <f>SUM(E40:E44)</f>
        <v>750</v>
      </c>
      <c r="F45" s="41"/>
      <c r="G45" s="41"/>
      <c r="H45" s="41"/>
      <c r="J45" s="14">
        <v>41</v>
      </c>
      <c r="K45" s="1" t="s">
        <v>238</v>
      </c>
      <c r="L45" s="1" t="s">
        <v>233</v>
      </c>
      <c r="O45">
        <v>150</v>
      </c>
      <c r="P45">
        <v>10</v>
      </c>
      <c r="R45">
        <v>1000</v>
      </c>
      <c r="S45">
        <f t="shared" si="1"/>
        <v>1000</v>
      </c>
      <c r="T45" s="9">
        <v>45884.625</v>
      </c>
      <c r="U45" s="9">
        <f t="shared" si="2"/>
        <v>45891.625</v>
      </c>
      <c r="X45">
        <f t="shared" si="26"/>
        <v>3250</v>
      </c>
      <c r="Y45">
        <f t="shared" si="27"/>
        <v>2250</v>
      </c>
      <c r="Z45" s="15">
        <f t="shared" si="28"/>
        <v>2090</v>
      </c>
    </row>
    <row r="46" spans="2:26" x14ac:dyDescent="0.2">
      <c r="J46" s="14">
        <v>42</v>
      </c>
      <c r="K46" s="1" t="s">
        <v>238</v>
      </c>
      <c r="L46" s="1" t="s">
        <v>233</v>
      </c>
      <c r="O46">
        <v>150</v>
      </c>
      <c r="P46">
        <v>10</v>
      </c>
      <c r="R46">
        <v>1000</v>
      </c>
      <c r="S46">
        <f t="shared" si="1"/>
        <v>1000</v>
      </c>
      <c r="T46" s="9">
        <v>45885.625</v>
      </c>
      <c r="U46" s="9">
        <f t="shared" si="2"/>
        <v>45892.625</v>
      </c>
      <c r="X46">
        <f t="shared" si="26"/>
        <v>3250</v>
      </c>
      <c r="Y46">
        <f t="shared" si="27"/>
        <v>2250</v>
      </c>
      <c r="Z46" s="15">
        <f t="shared" si="28"/>
        <v>2090</v>
      </c>
    </row>
    <row r="47" spans="2:26" x14ac:dyDescent="0.2">
      <c r="B47" s="40" t="s">
        <v>258</v>
      </c>
      <c r="C47" s="40" t="s">
        <v>202</v>
      </c>
      <c r="D47" s="40" t="s">
        <v>217</v>
      </c>
      <c r="E47" s="40" t="s">
        <v>203</v>
      </c>
      <c r="F47" s="40" t="s">
        <v>211</v>
      </c>
      <c r="G47" s="40" t="s">
        <v>204</v>
      </c>
      <c r="H47" s="40" t="s">
        <v>212</v>
      </c>
      <c r="J47" s="14">
        <v>43</v>
      </c>
      <c r="K47" s="1" t="s">
        <v>238</v>
      </c>
      <c r="L47" s="1" t="s">
        <v>233</v>
      </c>
      <c r="O47">
        <v>150</v>
      </c>
      <c r="P47">
        <v>10</v>
      </c>
      <c r="R47">
        <v>1000</v>
      </c>
      <c r="S47">
        <f t="shared" si="1"/>
        <v>1000</v>
      </c>
      <c r="T47" s="9">
        <v>45886.625</v>
      </c>
      <c r="U47" s="9">
        <f t="shared" si="2"/>
        <v>45893.625</v>
      </c>
      <c r="X47">
        <f t="shared" si="26"/>
        <v>3250</v>
      </c>
      <c r="Y47">
        <f t="shared" si="27"/>
        <v>2250</v>
      </c>
      <c r="Z47" s="15">
        <f t="shared" si="28"/>
        <v>2090</v>
      </c>
    </row>
    <row r="48" spans="2:26" x14ac:dyDescent="0.2">
      <c r="B48" s="42">
        <v>1</v>
      </c>
      <c r="C48" s="43">
        <f>5*C15</f>
        <v>5</v>
      </c>
      <c r="D48" s="43">
        <f t="shared" ref="D48:D54" si="29">$E$4*C48</f>
        <v>2000</v>
      </c>
      <c r="E48" s="43">
        <f t="shared" ref="E48:E54" si="30">$F$4*C48</f>
        <v>50</v>
      </c>
      <c r="F48" s="43">
        <f>2000+E48</f>
        <v>2050</v>
      </c>
      <c r="G48" s="43">
        <f t="shared" ref="G48:G54" si="31">$G$4*C48</f>
        <v>300</v>
      </c>
      <c r="H48" s="19">
        <f>5*H15</f>
        <v>2000</v>
      </c>
      <c r="J48" s="14">
        <v>44</v>
      </c>
      <c r="K48" s="1" t="s">
        <v>238</v>
      </c>
      <c r="L48" s="1" t="s">
        <v>233</v>
      </c>
      <c r="O48">
        <v>150</v>
      </c>
      <c r="P48">
        <v>10</v>
      </c>
      <c r="R48">
        <v>1000</v>
      </c>
      <c r="S48">
        <f t="shared" si="1"/>
        <v>1000</v>
      </c>
      <c r="T48" s="9">
        <v>45887.625</v>
      </c>
      <c r="U48" s="9">
        <f t="shared" si="2"/>
        <v>45894.625</v>
      </c>
      <c r="X48">
        <f t="shared" si="26"/>
        <v>3250</v>
      </c>
      <c r="Y48">
        <f t="shared" si="27"/>
        <v>2250</v>
      </c>
      <c r="Z48" s="15">
        <f t="shared" si="28"/>
        <v>2090</v>
      </c>
    </row>
    <row r="49" spans="2:26" x14ac:dyDescent="0.2">
      <c r="B49" s="14">
        <v>2</v>
      </c>
      <c r="C49">
        <f t="shared" ref="C49:C54" si="32">5*C16</f>
        <v>10</v>
      </c>
      <c r="D49">
        <f t="shared" si="29"/>
        <v>4000</v>
      </c>
      <c r="E49">
        <f t="shared" si="30"/>
        <v>100</v>
      </c>
      <c r="F49">
        <f t="shared" ref="F49:F54" si="33">F48+E49</f>
        <v>2150</v>
      </c>
      <c r="G49">
        <f t="shared" si="31"/>
        <v>600</v>
      </c>
      <c r="H49" s="15">
        <f t="shared" ref="H49:H54" si="34">5*H16</f>
        <v>2300</v>
      </c>
      <c r="J49" s="14">
        <v>45</v>
      </c>
      <c r="K49" s="1" t="s">
        <v>238</v>
      </c>
      <c r="L49" s="1" t="s">
        <v>233</v>
      </c>
      <c r="O49">
        <v>150</v>
      </c>
      <c r="P49">
        <v>10</v>
      </c>
      <c r="R49">
        <v>1000</v>
      </c>
      <c r="S49">
        <f t="shared" si="1"/>
        <v>1000</v>
      </c>
      <c r="T49" s="9">
        <v>45888.625</v>
      </c>
      <c r="U49" s="9">
        <f t="shared" si="2"/>
        <v>45895.625</v>
      </c>
      <c r="X49">
        <f t="shared" si="26"/>
        <v>3250</v>
      </c>
      <c r="Y49">
        <f t="shared" si="27"/>
        <v>2250</v>
      </c>
      <c r="Z49" s="15">
        <f t="shared" si="28"/>
        <v>2090</v>
      </c>
    </row>
    <row r="50" spans="2:26" x14ac:dyDescent="0.2">
      <c r="B50" s="14">
        <v>3</v>
      </c>
      <c r="C50">
        <f t="shared" si="32"/>
        <v>15</v>
      </c>
      <c r="D50">
        <f t="shared" si="29"/>
        <v>6000</v>
      </c>
      <c r="E50">
        <f t="shared" si="30"/>
        <v>150</v>
      </c>
      <c r="F50">
        <f t="shared" si="33"/>
        <v>2300</v>
      </c>
      <c r="G50">
        <f t="shared" si="31"/>
        <v>900</v>
      </c>
      <c r="H50" s="15">
        <f t="shared" si="34"/>
        <v>2600</v>
      </c>
      <c r="J50" s="14">
        <v>46</v>
      </c>
      <c r="K50" s="1" t="s">
        <v>238</v>
      </c>
      <c r="L50" s="1" t="s">
        <v>233</v>
      </c>
      <c r="O50">
        <v>150</v>
      </c>
      <c r="P50">
        <v>10</v>
      </c>
      <c r="R50">
        <v>1000</v>
      </c>
      <c r="S50">
        <f t="shared" si="1"/>
        <v>1000</v>
      </c>
      <c r="T50" s="9">
        <v>45889.625</v>
      </c>
      <c r="U50" s="9">
        <f t="shared" si="2"/>
        <v>45896.625</v>
      </c>
      <c r="X50">
        <f t="shared" si="26"/>
        <v>3250</v>
      </c>
      <c r="Y50">
        <f t="shared" si="27"/>
        <v>2250</v>
      </c>
      <c r="Z50" s="15">
        <f t="shared" si="28"/>
        <v>2090</v>
      </c>
    </row>
    <row r="51" spans="2:26" x14ac:dyDescent="0.2">
      <c r="B51" s="14">
        <v>4</v>
      </c>
      <c r="C51">
        <f t="shared" si="32"/>
        <v>20</v>
      </c>
      <c r="D51">
        <f t="shared" si="29"/>
        <v>8000</v>
      </c>
      <c r="E51">
        <f t="shared" si="30"/>
        <v>200</v>
      </c>
      <c r="F51">
        <f t="shared" si="33"/>
        <v>2500</v>
      </c>
      <c r="G51">
        <f t="shared" si="31"/>
        <v>1200</v>
      </c>
      <c r="H51" s="15">
        <f t="shared" si="34"/>
        <v>2900</v>
      </c>
      <c r="J51" s="14">
        <v>47</v>
      </c>
      <c r="K51" s="1" t="s">
        <v>238</v>
      </c>
      <c r="L51" s="1" t="s">
        <v>233</v>
      </c>
      <c r="O51">
        <v>150</v>
      </c>
      <c r="P51">
        <v>10</v>
      </c>
      <c r="R51">
        <v>1000</v>
      </c>
      <c r="S51">
        <f t="shared" ref="S51:S72" si="35">R51</f>
        <v>1000</v>
      </c>
      <c r="T51" s="9">
        <v>45890.625</v>
      </c>
      <c r="U51" s="9">
        <f t="shared" si="2"/>
        <v>45897.625</v>
      </c>
      <c r="X51">
        <f t="shared" ref="X51:X72" si="36">$C$7*R51/$C$2</f>
        <v>3250</v>
      </c>
      <c r="Y51">
        <f t="shared" ref="Y51:Y72" si="37">X51-R51</f>
        <v>2250</v>
      </c>
      <c r="Z51" s="15">
        <f t="shared" ref="Z51:Z72" si="38">Y51-SUM(O51:Q51)</f>
        <v>2090</v>
      </c>
    </row>
    <row r="52" spans="2:26" x14ac:dyDescent="0.2">
      <c r="B52" s="14">
        <v>5</v>
      </c>
      <c r="C52">
        <f t="shared" si="32"/>
        <v>25</v>
      </c>
      <c r="D52">
        <f t="shared" si="29"/>
        <v>10000</v>
      </c>
      <c r="E52">
        <f t="shared" si="30"/>
        <v>250</v>
      </c>
      <c r="F52">
        <f t="shared" si="33"/>
        <v>2750</v>
      </c>
      <c r="G52">
        <f t="shared" si="31"/>
        <v>1500</v>
      </c>
      <c r="H52" s="15">
        <f t="shared" si="34"/>
        <v>3200</v>
      </c>
      <c r="J52" s="14">
        <v>48</v>
      </c>
      <c r="K52" s="1" t="s">
        <v>238</v>
      </c>
      <c r="L52" s="1" t="s">
        <v>233</v>
      </c>
      <c r="O52">
        <v>150</v>
      </c>
      <c r="P52">
        <v>10</v>
      </c>
      <c r="R52">
        <v>1000</v>
      </c>
      <c r="S52">
        <f t="shared" si="35"/>
        <v>1000</v>
      </c>
      <c r="T52" s="9">
        <v>45891.625</v>
      </c>
      <c r="U52" s="9">
        <f t="shared" si="2"/>
        <v>45898.625</v>
      </c>
      <c r="X52">
        <f t="shared" si="36"/>
        <v>3250</v>
      </c>
      <c r="Y52">
        <f t="shared" si="37"/>
        <v>2250</v>
      </c>
      <c r="Z52" s="15">
        <f t="shared" si="38"/>
        <v>2090</v>
      </c>
    </row>
    <row r="53" spans="2:26" x14ac:dyDescent="0.2">
      <c r="B53" s="14">
        <v>6</v>
      </c>
      <c r="C53">
        <f t="shared" si="32"/>
        <v>35</v>
      </c>
      <c r="D53">
        <f t="shared" si="29"/>
        <v>14000</v>
      </c>
      <c r="E53">
        <f t="shared" si="30"/>
        <v>350</v>
      </c>
      <c r="F53">
        <f t="shared" si="33"/>
        <v>3100</v>
      </c>
      <c r="G53">
        <f t="shared" si="31"/>
        <v>2100</v>
      </c>
      <c r="H53" s="15">
        <f t="shared" si="34"/>
        <v>3500</v>
      </c>
      <c r="J53" s="14">
        <v>49</v>
      </c>
      <c r="K53" s="1" t="s">
        <v>238</v>
      </c>
      <c r="L53" s="1" t="s">
        <v>233</v>
      </c>
      <c r="O53">
        <v>150</v>
      </c>
      <c r="P53">
        <v>10</v>
      </c>
      <c r="R53">
        <v>1000</v>
      </c>
      <c r="S53">
        <f t="shared" si="35"/>
        <v>1000</v>
      </c>
      <c r="T53" s="9">
        <v>45892.625</v>
      </c>
      <c r="U53" s="9">
        <f t="shared" si="2"/>
        <v>45899.625</v>
      </c>
      <c r="X53">
        <f t="shared" si="36"/>
        <v>3250</v>
      </c>
      <c r="Y53">
        <f t="shared" si="37"/>
        <v>2250</v>
      </c>
      <c r="Z53" s="15">
        <f t="shared" si="38"/>
        <v>2090</v>
      </c>
    </row>
    <row r="54" spans="2:26" x14ac:dyDescent="0.2">
      <c r="B54" s="14">
        <v>7</v>
      </c>
      <c r="C54">
        <f t="shared" si="32"/>
        <v>45</v>
      </c>
      <c r="D54">
        <f t="shared" si="29"/>
        <v>18000</v>
      </c>
      <c r="E54">
        <f t="shared" si="30"/>
        <v>450</v>
      </c>
      <c r="F54">
        <f t="shared" si="33"/>
        <v>3550</v>
      </c>
      <c r="G54">
        <f t="shared" si="31"/>
        <v>2700</v>
      </c>
      <c r="H54" s="15">
        <f t="shared" si="34"/>
        <v>4100</v>
      </c>
      <c r="J54" s="14">
        <v>50</v>
      </c>
      <c r="K54" s="1" t="s">
        <v>238</v>
      </c>
      <c r="L54" s="1" t="s">
        <v>233</v>
      </c>
      <c r="O54">
        <v>150</v>
      </c>
      <c r="P54">
        <v>10</v>
      </c>
      <c r="R54">
        <v>1000</v>
      </c>
      <c r="S54">
        <f t="shared" si="35"/>
        <v>1000</v>
      </c>
      <c r="T54" s="9">
        <v>45893.625</v>
      </c>
      <c r="U54" s="9">
        <f t="shared" si="2"/>
        <v>45900.625</v>
      </c>
      <c r="X54">
        <f t="shared" si="36"/>
        <v>3250</v>
      </c>
      <c r="Y54">
        <f t="shared" si="37"/>
        <v>2250</v>
      </c>
      <c r="Z54" s="15">
        <f t="shared" si="38"/>
        <v>2090</v>
      </c>
    </row>
    <row r="55" spans="2:26" x14ac:dyDescent="0.2">
      <c r="B55" s="16"/>
      <c r="C55" s="17"/>
      <c r="D55" s="17"/>
      <c r="E55" s="17"/>
      <c r="F55" s="17"/>
      <c r="G55" s="17"/>
      <c r="H55" s="18"/>
      <c r="J55" s="14">
        <v>51</v>
      </c>
      <c r="K55" s="1" t="s">
        <v>238</v>
      </c>
      <c r="L55" s="1" t="s">
        <v>233</v>
      </c>
      <c r="O55">
        <v>150</v>
      </c>
      <c r="P55">
        <v>10</v>
      </c>
      <c r="R55">
        <v>1000</v>
      </c>
      <c r="S55">
        <f t="shared" si="35"/>
        <v>1000</v>
      </c>
      <c r="T55" s="9">
        <v>45894.625</v>
      </c>
      <c r="U55" s="9">
        <f t="shared" si="2"/>
        <v>45901.625</v>
      </c>
      <c r="X55">
        <f t="shared" si="36"/>
        <v>3250</v>
      </c>
      <c r="Y55">
        <f t="shared" si="37"/>
        <v>2250</v>
      </c>
      <c r="Z55" s="15">
        <f t="shared" si="38"/>
        <v>2090</v>
      </c>
    </row>
    <row r="56" spans="2:26" x14ac:dyDescent="0.2">
      <c r="B56" s="45" t="s">
        <v>263</v>
      </c>
      <c r="C56" s="41"/>
      <c r="D56" s="41">
        <f>SUM(D51:D55)</f>
        <v>50000</v>
      </c>
      <c r="E56" s="41">
        <f>SUM(E51:E55)</f>
        <v>1250</v>
      </c>
      <c r="F56" s="41"/>
      <c r="G56" s="41"/>
      <c r="H56" s="41"/>
      <c r="J56" s="14">
        <v>52</v>
      </c>
      <c r="K56" s="1" t="s">
        <v>238</v>
      </c>
      <c r="L56" s="1" t="s">
        <v>233</v>
      </c>
      <c r="O56">
        <v>150</v>
      </c>
      <c r="P56">
        <v>10</v>
      </c>
      <c r="R56">
        <v>1000</v>
      </c>
      <c r="S56">
        <f t="shared" si="35"/>
        <v>1000</v>
      </c>
      <c r="T56" s="9">
        <v>45895.625</v>
      </c>
      <c r="U56" s="9">
        <f t="shared" si="2"/>
        <v>45902.625</v>
      </c>
      <c r="X56">
        <f t="shared" si="36"/>
        <v>3250</v>
      </c>
      <c r="Y56">
        <f t="shared" si="37"/>
        <v>2250</v>
      </c>
      <c r="Z56" s="15">
        <f t="shared" si="38"/>
        <v>2090</v>
      </c>
    </row>
    <row r="57" spans="2:26" x14ac:dyDescent="0.2">
      <c r="J57" s="14">
        <v>53</v>
      </c>
      <c r="K57" s="1" t="s">
        <v>238</v>
      </c>
      <c r="L57" s="1" t="s">
        <v>233</v>
      </c>
      <c r="O57">
        <v>150</v>
      </c>
      <c r="P57">
        <v>10</v>
      </c>
      <c r="R57">
        <v>1000</v>
      </c>
      <c r="S57">
        <f t="shared" si="35"/>
        <v>1000</v>
      </c>
      <c r="T57" s="9">
        <v>45896.625</v>
      </c>
      <c r="U57" s="9">
        <f t="shared" si="2"/>
        <v>45903.625</v>
      </c>
      <c r="X57">
        <f t="shared" si="36"/>
        <v>3250</v>
      </c>
      <c r="Y57">
        <f t="shared" si="37"/>
        <v>2250</v>
      </c>
      <c r="Z57" s="15">
        <f t="shared" si="38"/>
        <v>2090</v>
      </c>
    </row>
    <row r="58" spans="2:26" x14ac:dyDescent="0.2">
      <c r="J58" s="14">
        <v>54</v>
      </c>
      <c r="K58" s="1" t="s">
        <v>238</v>
      </c>
      <c r="L58" s="1" t="s">
        <v>233</v>
      </c>
      <c r="O58">
        <v>150</v>
      </c>
      <c r="P58">
        <v>10</v>
      </c>
      <c r="R58">
        <v>1000</v>
      </c>
      <c r="S58">
        <f t="shared" si="35"/>
        <v>1000</v>
      </c>
      <c r="T58" s="9">
        <v>45897.625</v>
      </c>
      <c r="U58" s="9">
        <f t="shared" si="2"/>
        <v>45904.625</v>
      </c>
      <c r="X58">
        <f t="shared" si="36"/>
        <v>3250</v>
      </c>
      <c r="Y58">
        <f t="shared" si="37"/>
        <v>2250</v>
      </c>
      <c r="Z58" s="15">
        <f t="shared" si="38"/>
        <v>2090</v>
      </c>
    </row>
    <row r="59" spans="2:26" x14ac:dyDescent="0.2">
      <c r="J59" s="14">
        <v>55</v>
      </c>
      <c r="K59" s="1" t="s">
        <v>238</v>
      </c>
      <c r="L59" s="1" t="s">
        <v>233</v>
      </c>
      <c r="O59">
        <v>150</v>
      </c>
      <c r="P59">
        <v>10</v>
      </c>
      <c r="R59">
        <v>1000</v>
      </c>
      <c r="S59">
        <f t="shared" si="35"/>
        <v>1000</v>
      </c>
      <c r="T59" s="9">
        <v>45898.625</v>
      </c>
      <c r="U59" s="9">
        <f t="shared" si="2"/>
        <v>45905.625</v>
      </c>
      <c r="X59">
        <f t="shared" si="36"/>
        <v>3250</v>
      </c>
      <c r="Y59">
        <f t="shared" si="37"/>
        <v>2250</v>
      </c>
      <c r="Z59" s="15">
        <f t="shared" si="38"/>
        <v>2090</v>
      </c>
    </row>
    <row r="60" spans="2:26" x14ac:dyDescent="0.2">
      <c r="J60" s="14">
        <v>56</v>
      </c>
      <c r="K60" s="1" t="s">
        <v>238</v>
      </c>
      <c r="L60" s="1" t="s">
        <v>233</v>
      </c>
      <c r="O60">
        <v>150</v>
      </c>
      <c r="P60">
        <v>10</v>
      </c>
      <c r="R60">
        <v>1000</v>
      </c>
      <c r="S60">
        <f t="shared" si="35"/>
        <v>1000</v>
      </c>
      <c r="T60" s="9">
        <v>45899.625</v>
      </c>
      <c r="U60" s="9">
        <f t="shared" si="2"/>
        <v>45906.625</v>
      </c>
      <c r="X60">
        <f t="shared" si="36"/>
        <v>3250</v>
      </c>
      <c r="Y60">
        <f t="shared" si="37"/>
        <v>2250</v>
      </c>
      <c r="Z60" s="15">
        <f t="shared" si="38"/>
        <v>2090</v>
      </c>
    </row>
    <row r="61" spans="2:26" x14ac:dyDescent="0.2">
      <c r="J61" s="14">
        <v>57</v>
      </c>
      <c r="K61" s="1" t="s">
        <v>238</v>
      </c>
      <c r="L61" s="1" t="s">
        <v>233</v>
      </c>
      <c r="O61">
        <v>150</v>
      </c>
      <c r="P61">
        <v>10</v>
      </c>
      <c r="R61">
        <v>1000</v>
      </c>
      <c r="S61">
        <f t="shared" si="35"/>
        <v>1000</v>
      </c>
      <c r="T61" s="9">
        <v>45900.625</v>
      </c>
      <c r="U61" s="9">
        <f t="shared" si="2"/>
        <v>45907.625</v>
      </c>
      <c r="X61">
        <f t="shared" si="36"/>
        <v>3250</v>
      </c>
      <c r="Y61">
        <f t="shared" si="37"/>
        <v>2250</v>
      </c>
      <c r="Z61" s="15">
        <f t="shared" si="38"/>
        <v>2090</v>
      </c>
    </row>
    <row r="62" spans="2:26" x14ac:dyDescent="0.2">
      <c r="J62" s="14">
        <v>58</v>
      </c>
      <c r="K62" s="1" t="s">
        <v>238</v>
      </c>
      <c r="L62" s="1" t="s">
        <v>233</v>
      </c>
      <c r="O62">
        <v>150</v>
      </c>
      <c r="P62">
        <v>10</v>
      </c>
      <c r="R62">
        <v>1000</v>
      </c>
      <c r="S62">
        <f t="shared" si="35"/>
        <v>1000</v>
      </c>
      <c r="T62" s="9">
        <v>45901.625</v>
      </c>
      <c r="U62" s="9">
        <f t="shared" si="2"/>
        <v>45908.625</v>
      </c>
      <c r="X62">
        <f t="shared" si="36"/>
        <v>3250</v>
      </c>
      <c r="Y62">
        <f t="shared" si="37"/>
        <v>2250</v>
      </c>
      <c r="Z62" s="15">
        <f t="shared" si="38"/>
        <v>2090</v>
      </c>
    </row>
    <row r="63" spans="2:26" x14ac:dyDescent="0.2">
      <c r="J63" s="14">
        <v>59</v>
      </c>
      <c r="K63" s="1" t="s">
        <v>238</v>
      </c>
      <c r="L63" s="1" t="s">
        <v>233</v>
      </c>
      <c r="O63">
        <v>150</v>
      </c>
      <c r="P63">
        <v>10</v>
      </c>
      <c r="R63">
        <v>1000</v>
      </c>
      <c r="S63">
        <f t="shared" si="35"/>
        <v>1000</v>
      </c>
      <c r="T63" s="9">
        <v>45902.625</v>
      </c>
      <c r="U63" s="9">
        <f t="shared" si="2"/>
        <v>45909.625</v>
      </c>
      <c r="X63">
        <f t="shared" si="36"/>
        <v>3250</v>
      </c>
      <c r="Y63">
        <f t="shared" si="37"/>
        <v>2250</v>
      </c>
      <c r="Z63" s="15">
        <f t="shared" si="38"/>
        <v>2090</v>
      </c>
    </row>
    <row r="64" spans="2:26" x14ac:dyDescent="0.2">
      <c r="J64" s="14">
        <v>60</v>
      </c>
      <c r="K64" s="1" t="s">
        <v>238</v>
      </c>
      <c r="L64" s="1" t="s">
        <v>233</v>
      </c>
      <c r="O64">
        <v>150</v>
      </c>
      <c r="P64">
        <v>10</v>
      </c>
      <c r="R64">
        <v>1000</v>
      </c>
      <c r="S64">
        <f t="shared" si="35"/>
        <v>1000</v>
      </c>
      <c r="T64" s="9">
        <v>45903.625</v>
      </c>
      <c r="U64" s="9">
        <f t="shared" si="2"/>
        <v>45910.625</v>
      </c>
      <c r="X64">
        <f t="shared" si="36"/>
        <v>3250</v>
      </c>
      <c r="Y64">
        <f t="shared" si="37"/>
        <v>2250</v>
      </c>
      <c r="Z64" s="15">
        <f t="shared" si="38"/>
        <v>2090</v>
      </c>
    </row>
    <row r="65" spans="10:26" x14ac:dyDescent="0.2">
      <c r="J65" s="14">
        <v>61</v>
      </c>
      <c r="K65" s="1" t="s">
        <v>238</v>
      </c>
      <c r="L65" s="1" t="s">
        <v>233</v>
      </c>
      <c r="O65">
        <v>150</v>
      </c>
      <c r="P65">
        <v>10</v>
      </c>
      <c r="R65">
        <v>1000</v>
      </c>
      <c r="S65">
        <f t="shared" si="35"/>
        <v>1000</v>
      </c>
      <c r="T65" s="9">
        <v>45904.625</v>
      </c>
      <c r="U65" s="9">
        <f t="shared" si="2"/>
        <v>45911.625</v>
      </c>
      <c r="X65">
        <f t="shared" si="36"/>
        <v>3250</v>
      </c>
      <c r="Y65">
        <f t="shared" si="37"/>
        <v>2250</v>
      </c>
      <c r="Z65" s="15">
        <f t="shared" si="38"/>
        <v>2090</v>
      </c>
    </row>
    <row r="66" spans="10:26" x14ac:dyDescent="0.2">
      <c r="J66" s="14">
        <v>62</v>
      </c>
      <c r="K66" s="1" t="s">
        <v>238</v>
      </c>
      <c r="L66" s="1" t="s">
        <v>233</v>
      </c>
      <c r="O66">
        <v>150</v>
      </c>
      <c r="P66">
        <v>10</v>
      </c>
      <c r="R66">
        <v>1000</v>
      </c>
      <c r="S66">
        <f t="shared" si="35"/>
        <v>1000</v>
      </c>
      <c r="T66" s="9">
        <v>45905.625</v>
      </c>
      <c r="U66" s="9">
        <f t="shared" si="2"/>
        <v>45912.625</v>
      </c>
      <c r="X66">
        <f t="shared" si="36"/>
        <v>3250</v>
      </c>
      <c r="Y66">
        <f t="shared" si="37"/>
        <v>2250</v>
      </c>
      <c r="Z66" s="15">
        <f t="shared" si="38"/>
        <v>2090</v>
      </c>
    </row>
    <row r="67" spans="10:26" x14ac:dyDescent="0.2">
      <c r="J67" s="14">
        <v>63</v>
      </c>
      <c r="K67" s="1" t="s">
        <v>238</v>
      </c>
      <c r="L67" s="1" t="s">
        <v>233</v>
      </c>
      <c r="O67">
        <v>150</v>
      </c>
      <c r="P67">
        <v>10</v>
      </c>
      <c r="R67">
        <v>1000</v>
      </c>
      <c r="S67">
        <f t="shared" si="35"/>
        <v>1000</v>
      </c>
      <c r="T67" s="9">
        <v>45906.625</v>
      </c>
      <c r="U67" s="9">
        <f t="shared" si="2"/>
        <v>45913.625</v>
      </c>
      <c r="X67">
        <f t="shared" si="36"/>
        <v>3250</v>
      </c>
      <c r="Y67">
        <f t="shared" si="37"/>
        <v>2250</v>
      </c>
      <c r="Z67" s="15">
        <f t="shared" si="38"/>
        <v>2090</v>
      </c>
    </row>
    <row r="68" spans="10:26" x14ac:dyDescent="0.2">
      <c r="J68" s="14">
        <v>64</v>
      </c>
      <c r="K68" s="1" t="s">
        <v>238</v>
      </c>
      <c r="L68" s="1" t="s">
        <v>233</v>
      </c>
      <c r="O68">
        <v>150</v>
      </c>
      <c r="P68">
        <v>10</v>
      </c>
      <c r="R68">
        <v>1000</v>
      </c>
      <c r="S68">
        <f t="shared" si="35"/>
        <v>1000</v>
      </c>
      <c r="T68" s="9">
        <v>45907.625</v>
      </c>
      <c r="U68" s="9">
        <f t="shared" si="2"/>
        <v>45914.625</v>
      </c>
      <c r="X68">
        <f t="shared" si="36"/>
        <v>3250</v>
      </c>
      <c r="Y68">
        <f t="shared" si="37"/>
        <v>2250</v>
      </c>
      <c r="Z68" s="15">
        <f t="shared" si="38"/>
        <v>2090</v>
      </c>
    </row>
    <row r="69" spans="10:26" x14ac:dyDescent="0.2">
      <c r="J69" s="14">
        <v>65</v>
      </c>
      <c r="K69" s="1" t="s">
        <v>238</v>
      </c>
      <c r="L69" s="1" t="s">
        <v>233</v>
      </c>
      <c r="O69">
        <v>150</v>
      </c>
      <c r="P69">
        <v>10</v>
      </c>
      <c r="R69">
        <v>1000</v>
      </c>
      <c r="S69">
        <f t="shared" si="35"/>
        <v>1000</v>
      </c>
      <c r="T69" s="9">
        <v>45908.625</v>
      </c>
      <c r="U69" s="9">
        <f t="shared" si="2"/>
        <v>45915.625</v>
      </c>
      <c r="X69">
        <f t="shared" si="36"/>
        <v>3250</v>
      </c>
      <c r="Y69">
        <f t="shared" si="37"/>
        <v>2250</v>
      </c>
      <c r="Z69" s="15">
        <f t="shared" si="38"/>
        <v>2090</v>
      </c>
    </row>
    <row r="70" spans="10:26" x14ac:dyDescent="0.2">
      <c r="J70" s="14">
        <v>66</v>
      </c>
      <c r="K70" s="1" t="s">
        <v>238</v>
      </c>
      <c r="L70" s="1" t="s">
        <v>233</v>
      </c>
      <c r="O70">
        <v>150</v>
      </c>
      <c r="P70">
        <v>10</v>
      </c>
      <c r="R70">
        <v>1000</v>
      </c>
      <c r="S70">
        <f t="shared" si="35"/>
        <v>1000</v>
      </c>
      <c r="T70" s="9">
        <v>45909.625</v>
      </c>
      <c r="U70" s="9">
        <f t="shared" ref="U70:U72" si="39">T70+$H$4</f>
        <v>45916.625</v>
      </c>
      <c r="X70">
        <f t="shared" si="36"/>
        <v>3250</v>
      </c>
      <c r="Y70">
        <f t="shared" si="37"/>
        <v>2250</v>
      </c>
      <c r="Z70" s="15">
        <f t="shared" si="38"/>
        <v>2090</v>
      </c>
    </row>
    <row r="71" spans="10:26" x14ac:dyDescent="0.2">
      <c r="J71" s="14">
        <v>67</v>
      </c>
      <c r="K71" s="1" t="s">
        <v>238</v>
      </c>
      <c r="L71" s="1" t="s">
        <v>233</v>
      </c>
      <c r="O71">
        <v>150</v>
      </c>
      <c r="P71">
        <v>10</v>
      </c>
      <c r="R71">
        <v>1000</v>
      </c>
      <c r="S71">
        <f t="shared" si="35"/>
        <v>1000</v>
      </c>
      <c r="T71" s="9">
        <v>45910.625</v>
      </c>
      <c r="U71" s="9">
        <f t="shared" si="39"/>
        <v>45917.625</v>
      </c>
      <c r="X71">
        <f t="shared" si="36"/>
        <v>3250</v>
      </c>
      <c r="Y71">
        <f t="shared" si="37"/>
        <v>2250</v>
      </c>
      <c r="Z71" s="15">
        <f t="shared" si="38"/>
        <v>2090</v>
      </c>
    </row>
    <row r="72" spans="10:26" x14ac:dyDescent="0.2">
      <c r="J72" s="14">
        <v>68</v>
      </c>
      <c r="K72" s="1" t="s">
        <v>238</v>
      </c>
      <c r="L72" s="1" t="s">
        <v>233</v>
      </c>
      <c r="O72">
        <v>150</v>
      </c>
      <c r="P72">
        <v>10</v>
      </c>
      <c r="R72">
        <v>1000</v>
      </c>
      <c r="S72">
        <f t="shared" si="35"/>
        <v>1000</v>
      </c>
      <c r="T72" s="9">
        <v>45911.625</v>
      </c>
      <c r="U72" s="9">
        <f t="shared" si="39"/>
        <v>45918.625</v>
      </c>
      <c r="X72">
        <f t="shared" si="36"/>
        <v>3250</v>
      </c>
      <c r="Y72">
        <f t="shared" si="37"/>
        <v>2250</v>
      </c>
      <c r="Z72" s="15">
        <f t="shared" si="38"/>
        <v>2090</v>
      </c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3881-4977-6B41-A283-CE8C9FCF7B40}">
  <dimension ref="B1:Z75"/>
  <sheetViews>
    <sheetView workbookViewId="0">
      <selection activeCell="B14" sqref="B14:H24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400</v>
      </c>
      <c r="E2" s="50" t="s">
        <v>6785</v>
      </c>
      <c r="F2" s="51"/>
      <c r="G2" s="51"/>
      <c r="H2" s="52"/>
    </row>
    <row r="3" spans="2:26" x14ac:dyDescent="0.2">
      <c r="B3" s="20" t="s">
        <v>222</v>
      </c>
      <c r="C3" s="15">
        <v>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5850</v>
      </c>
      <c r="P3" s="1">
        <f t="shared" ref="P3:Z3" si="0">SUM(P5:P2000)</f>
        <v>390</v>
      </c>
      <c r="Q3" s="1">
        <f t="shared" si="0"/>
        <v>0</v>
      </c>
      <c r="R3" s="1">
        <f t="shared" si="0"/>
        <v>32000</v>
      </c>
      <c r="S3" s="1">
        <f t="shared" si="0"/>
        <v>0</v>
      </c>
      <c r="T3" s="1"/>
      <c r="U3" s="1"/>
      <c r="V3" s="1"/>
      <c r="W3" s="1"/>
      <c r="X3" s="1">
        <f t="shared" si="0"/>
        <v>64000</v>
      </c>
      <c r="Y3" s="1">
        <f t="shared" si="0"/>
        <v>32000</v>
      </c>
      <c r="Z3" s="1">
        <f t="shared" si="0"/>
        <v>25760</v>
      </c>
    </row>
    <row r="4" spans="2:26" ht="17" thickBot="1" x14ac:dyDescent="0.25">
      <c r="B4" s="20" t="s">
        <v>109</v>
      </c>
      <c r="C4" s="15">
        <f>C3+C2</f>
        <v>400</v>
      </c>
      <c r="E4" s="11">
        <v>2000</v>
      </c>
      <c r="F4" s="2">
        <v>400</v>
      </c>
      <c r="G4" s="2">
        <v>300</v>
      </c>
      <c r="H4" s="49">
        <v>5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v>0</v>
      </c>
      <c r="J5" s="14">
        <v>1</v>
      </c>
      <c r="K5" s="1" t="s">
        <v>230</v>
      </c>
      <c r="L5" s="33" t="s">
        <v>232</v>
      </c>
      <c r="M5" s="1" t="s">
        <v>6784</v>
      </c>
      <c r="R5">
        <v>400</v>
      </c>
      <c r="T5" s="9">
        <v>45845.625</v>
      </c>
      <c r="U5" s="9">
        <f>T5+$H$4</f>
        <v>45850.625</v>
      </c>
      <c r="X5">
        <f>$C$7*R5/$C$2</f>
        <v>800</v>
      </c>
      <c r="Y5">
        <f>X5-R5</f>
        <v>400</v>
      </c>
      <c r="Z5" s="15">
        <f>Y5-SUM(O5:Q5)</f>
        <v>400</v>
      </c>
    </row>
    <row r="6" spans="2:26" x14ac:dyDescent="0.2">
      <c r="B6" s="20" t="s">
        <v>208</v>
      </c>
      <c r="C6" s="15">
        <f>F4</f>
        <v>400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400</v>
      </c>
      <c r="T6" s="9">
        <v>45846.625</v>
      </c>
      <c r="U6" s="9">
        <f t="shared" ref="U6:U44" si="1">T6+$H$4</f>
        <v>45851.625</v>
      </c>
      <c r="X6">
        <f t="shared" ref="X6:X44" si="2">$C$7*R6/$C$2</f>
        <v>800</v>
      </c>
      <c r="Y6">
        <f t="shared" ref="Y6:Y44" si="3">X6-R6</f>
        <v>400</v>
      </c>
      <c r="Z6" s="15">
        <f t="shared" ref="Z6:Z29" si="4">Y6-SUM(O6:Q6)</f>
        <v>240</v>
      </c>
    </row>
    <row r="7" spans="2:26" x14ac:dyDescent="0.2">
      <c r="B7" s="20" t="s">
        <v>209</v>
      </c>
      <c r="C7" s="15">
        <f>C4+C6</f>
        <v>800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400</v>
      </c>
      <c r="T7" s="9">
        <v>45847.625</v>
      </c>
      <c r="U7" s="9">
        <f t="shared" si="1"/>
        <v>45852.625</v>
      </c>
      <c r="X7">
        <f t="shared" si="2"/>
        <v>800</v>
      </c>
      <c r="Y7">
        <f t="shared" si="3"/>
        <v>400</v>
      </c>
      <c r="Z7" s="15">
        <f t="shared" si="4"/>
        <v>240</v>
      </c>
    </row>
    <row r="8" spans="2:26" x14ac:dyDescent="0.2">
      <c r="B8" s="27" t="s">
        <v>210</v>
      </c>
      <c r="C8" s="28">
        <f>C7-C2</f>
        <v>400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400</v>
      </c>
      <c r="T8" s="9">
        <v>45848.625</v>
      </c>
      <c r="U8" s="9">
        <f t="shared" si="1"/>
        <v>45853.625</v>
      </c>
      <c r="X8">
        <f t="shared" si="2"/>
        <v>800</v>
      </c>
      <c r="Y8">
        <f t="shared" si="3"/>
        <v>400</v>
      </c>
      <c r="Z8" s="15">
        <f t="shared" si="4"/>
        <v>240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400</v>
      </c>
      <c r="T9" s="9">
        <v>45849.625</v>
      </c>
      <c r="U9" s="9">
        <f t="shared" si="1"/>
        <v>45854.625</v>
      </c>
      <c r="X9">
        <f t="shared" si="2"/>
        <v>800</v>
      </c>
      <c r="Y9">
        <f t="shared" si="3"/>
        <v>400</v>
      </c>
      <c r="Z9" s="15">
        <f t="shared" si="4"/>
        <v>240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T10" s="9">
        <v>45850.625</v>
      </c>
      <c r="U10" s="9">
        <f t="shared" si="1"/>
        <v>45855.625</v>
      </c>
      <c r="X10">
        <f t="shared" si="2"/>
        <v>800</v>
      </c>
      <c r="Y10">
        <f t="shared" si="3"/>
        <v>400</v>
      </c>
      <c r="Z10" s="15">
        <f t="shared" si="4"/>
        <v>240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T11" s="9">
        <v>45851.625</v>
      </c>
      <c r="U11" s="9">
        <f t="shared" si="1"/>
        <v>45856.625</v>
      </c>
      <c r="X11">
        <f t="shared" si="2"/>
        <v>800</v>
      </c>
      <c r="Y11">
        <f t="shared" si="3"/>
        <v>400</v>
      </c>
      <c r="Z11" s="15">
        <f t="shared" si="4"/>
        <v>240</v>
      </c>
    </row>
    <row r="12" spans="2:26" x14ac:dyDescent="0.2">
      <c r="B12" s="23" t="s">
        <v>215</v>
      </c>
      <c r="C12" s="24">
        <f>C8-C11</f>
        <v>240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T12" s="9">
        <v>45852.625</v>
      </c>
      <c r="U12" s="9">
        <f t="shared" si="1"/>
        <v>45857.625</v>
      </c>
      <c r="X12">
        <f t="shared" si="2"/>
        <v>800</v>
      </c>
      <c r="Y12">
        <f t="shared" si="3"/>
        <v>400</v>
      </c>
      <c r="Z12" s="15">
        <f t="shared" si="4"/>
        <v>240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T13" s="9">
        <v>45853.625</v>
      </c>
      <c r="U13" s="9">
        <f t="shared" si="1"/>
        <v>45858.625</v>
      </c>
      <c r="X13">
        <f t="shared" si="2"/>
        <v>800</v>
      </c>
      <c r="Y13">
        <f t="shared" si="3"/>
        <v>400</v>
      </c>
      <c r="Z13" s="15">
        <f t="shared" si="4"/>
        <v>240</v>
      </c>
    </row>
    <row r="14" spans="2:26" x14ac:dyDescent="0.2">
      <c r="B14" s="1"/>
      <c r="C14" s="1"/>
      <c r="D14" s="1"/>
      <c r="E14" s="1"/>
      <c r="F14" s="1"/>
      <c r="G14" s="1"/>
      <c r="H14" s="1"/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T14" s="9">
        <v>45854.625</v>
      </c>
      <c r="U14" s="9">
        <f t="shared" si="1"/>
        <v>45859.625</v>
      </c>
      <c r="X14">
        <f t="shared" si="2"/>
        <v>800</v>
      </c>
      <c r="Y14">
        <f t="shared" si="3"/>
        <v>400</v>
      </c>
      <c r="Z14" s="15">
        <f t="shared" si="4"/>
        <v>240</v>
      </c>
    </row>
    <row r="15" spans="2:26" x14ac:dyDescent="0.2"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T15" s="9">
        <v>45855.625</v>
      </c>
      <c r="U15" s="9">
        <f t="shared" si="1"/>
        <v>45860.625</v>
      </c>
      <c r="X15">
        <f t="shared" si="2"/>
        <v>1200</v>
      </c>
      <c r="Y15">
        <f t="shared" si="3"/>
        <v>600</v>
      </c>
      <c r="Z15" s="15">
        <f t="shared" si="4"/>
        <v>440</v>
      </c>
    </row>
    <row r="16" spans="2:26" x14ac:dyDescent="0.2"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T16" s="9">
        <v>45856.625</v>
      </c>
      <c r="U16" s="9">
        <f t="shared" si="1"/>
        <v>45861.625</v>
      </c>
      <c r="X16">
        <f t="shared" si="2"/>
        <v>1200</v>
      </c>
      <c r="Y16">
        <f t="shared" si="3"/>
        <v>600</v>
      </c>
      <c r="Z16" s="15">
        <f t="shared" si="4"/>
        <v>440</v>
      </c>
    </row>
    <row r="17" spans="2:26" x14ac:dyDescent="0.2"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T17" s="9">
        <v>45857.625</v>
      </c>
      <c r="U17" s="9">
        <f t="shared" si="1"/>
        <v>45862.625</v>
      </c>
      <c r="X17">
        <f t="shared" si="2"/>
        <v>1200</v>
      </c>
      <c r="Y17">
        <f t="shared" si="3"/>
        <v>600</v>
      </c>
      <c r="Z17" s="15">
        <f t="shared" si="4"/>
        <v>440</v>
      </c>
    </row>
    <row r="18" spans="2:26" x14ac:dyDescent="0.2"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T18" s="9">
        <v>45858.625</v>
      </c>
      <c r="U18" s="9">
        <f t="shared" si="1"/>
        <v>45863.625</v>
      </c>
      <c r="X18">
        <f t="shared" si="2"/>
        <v>1200</v>
      </c>
      <c r="Y18">
        <f t="shared" si="3"/>
        <v>600</v>
      </c>
      <c r="Z18" s="15">
        <f t="shared" si="4"/>
        <v>440</v>
      </c>
    </row>
    <row r="19" spans="2:26" x14ac:dyDescent="0.2"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T19" s="9">
        <v>45859.625</v>
      </c>
      <c r="U19" s="9">
        <f t="shared" si="1"/>
        <v>45864.625</v>
      </c>
      <c r="X19">
        <f t="shared" si="2"/>
        <v>1200</v>
      </c>
      <c r="Y19">
        <f t="shared" si="3"/>
        <v>600</v>
      </c>
      <c r="Z19" s="15">
        <f t="shared" si="4"/>
        <v>440</v>
      </c>
    </row>
    <row r="20" spans="2:26" x14ac:dyDescent="0.2"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T20" s="9">
        <v>45860.625</v>
      </c>
      <c r="U20" s="9">
        <f t="shared" si="1"/>
        <v>45865.625</v>
      </c>
      <c r="X20">
        <f t="shared" si="2"/>
        <v>2000</v>
      </c>
      <c r="Y20">
        <f t="shared" si="3"/>
        <v>1000</v>
      </c>
      <c r="Z20" s="15">
        <f t="shared" si="4"/>
        <v>840</v>
      </c>
    </row>
    <row r="21" spans="2:26" x14ac:dyDescent="0.2"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T21" s="9">
        <v>45861.625</v>
      </c>
      <c r="U21" s="9">
        <f t="shared" si="1"/>
        <v>45866.625</v>
      </c>
      <c r="X21">
        <f t="shared" si="2"/>
        <v>2000</v>
      </c>
      <c r="Y21">
        <f t="shared" si="3"/>
        <v>1000</v>
      </c>
      <c r="Z21" s="15">
        <f t="shared" si="4"/>
        <v>840</v>
      </c>
    </row>
    <row r="22" spans="2:26" x14ac:dyDescent="0.2"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T22" s="9">
        <v>45862.625</v>
      </c>
      <c r="U22" s="9">
        <f t="shared" si="1"/>
        <v>45867.625</v>
      </c>
      <c r="X22">
        <f t="shared" si="2"/>
        <v>2000</v>
      </c>
      <c r="Y22">
        <f t="shared" si="3"/>
        <v>1000</v>
      </c>
      <c r="Z22" s="15">
        <f t="shared" si="4"/>
        <v>840</v>
      </c>
    </row>
    <row r="23" spans="2:26" x14ac:dyDescent="0.2">
      <c r="B23" s="3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T23" s="9">
        <v>45863.625</v>
      </c>
      <c r="U23" s="9">
        <f t="shared" si="1"/>
        <v>45868.625</v>
      </c>
      <c r="X23">
        <f t="shared" si="2"/>
        <v>2000</v>
      </c>
      <c r="Y23">
        <f t="shared" si="3"/>
        <v>1000</v>
      </c>
      <c r="Z23" s="15">
        <f t="shared" si="4"/>
        <v>840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T24" s="9">
        <v>45864.625</v>
      </c>
      <c r="U24" s="9">
        <f t="shared" si="1"/>
        <v>45869.625</v>
      </c>
      <c r="X24">
        <f t="shared" si="2"/>
        <v>2000</v>
      </c>
      <c r="Y24">
        <f t="shared" si="3"/>
        <v>1000</v>
      </c>
      <c r="Z24" s="15">
        <f t="shared" si="4"/>
        <v>840</v>
      </c>
    </row>
    <row r="25" spans="2:26" x14ac:dyDescent="0.2">
      <c r="B25" s="1"/>
      <c r="C25" s="1"/>
      <c r="D25" s="1"/>
      <c r="E25" s="1"/>
      <c r="F25" s="1"/>
      <c r="G25" s="1"/>
      <c r="H25" s="1"/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T25" s="9">
        <v>45865.625</v>
      </c>
      <c r="U25" s="9">
        <f t="shared" si="1"/>
        <v>45870.625</v>
      </c>
      <c r="X25">
        <f t="shared" si="2"/>
        <v>2000</v>
      </c>
      <c r="Y25">
        <f t="shared" si="3"/>
        <v>1000</v>
      </c>
      <c r="Z25" s="15">
        <f t="shared" si="4"/>
        <v>840</v>
      </c>
    </row>
    <row r="26" spans="2:26" x14ac:dyDescent="0.2"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T26" s="9">
        <v>45866.625</v>
      </c>
      <c r="U26" s="9">
        <f t="shared" si="1"/>
        <v>45871.625</v>
      </c>
      <c r="X26">
        <f t="shared" si="2"/>
        <v>2000</v>
      </c>
      <c r="Y26">
        <f t="shared" si="3"/>
        <v>1000</v>
      </c>
      <c r="Z26" s="15">
        <f t="shared" si="4"/>
        <v>840</v>
      </c>
    </row>
    <row r="27" spans="2:26" x14ac:dyDescent="0.2"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T27" s="9">
        <v>45867.625</v>
      </c>
      <c r="U27" s="9">
        <f t="shared" si="1"/>
        <v>45872.625</v>
      </c>
      <c r="X27">
        <f t="shared" si="2"/>
        <v>2000</v>
      </c>
      <c r="Y27">
        <f t="shared" si="3"/>
        <v>1000</v>
      </c>
      <c r="Z27" s="15">
        <f t="shared" si="4"/>
        <v>840</v>
      </c>
    </row>
    <row r="28" spans="2:26" x14ac:dyDescent="0.2"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T28" s="9">
        <v>45868.625</v>
      </c>
      <c r="U28" s="9">
        <f t="shared" si="1"/>
        <v>45873.625</v>
      </c>
      <c r="X28">
        <f t="shared" si="2"/>
        <v>2000</v>
      </c>
      <c r="Y28">
        <f t="shared" si="3"/>
        <v>1000</v>
      </c>
      <c r="Z28" s="15">
        <f t="shared" si="4"/>
        <v>840</v>
      </c>
    </row>
    <row r="29" spans="2:26" x14ac:dyDescent="0.2"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T29" s="9">
        <v>45869.625</v>
      </c>
      <c r="U29" s="9">
        <f t="shared" si="1"/>
        <v>45874.625</v>
      </c>
      <c r="X29">
        <f t="shared" si="2"/>
        <v>2000</v>
      </c>
      <c r="Y29">
        <f t="shared" si="3"/>
        <v>1000</v>
      </c>
      <c r="Z29" s="15">
        <f t="shared" si="4"/>
        <v>840</v>
      </c>
    </row>
    <row r="30" spans="2:26" x14ac:dyDescent="0.2"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T30" s="9">
        <v>45870.625</v>
      </c>
      <c r="U30" s="9">
        <f t="shared" si="1"/>
        <v>45875.625</v>
      </c>
      <c r="X30">
        <f t="shared" si="2"/>
        <v>2000</v>
      </c>
      <c r="Y30">
        <f t="shared" si="3"/>
        <v>1000</v>
      </c>
      <c r="Z30" s="15">
        <f t="shared" ref="Z30:Z39" si="5">Y30-SUM(O30:Q30)</f>
        <v>840</v>
      </c>
    </row>
    <row r="31" spans="2:26" x14ac:dyDescent="0.2"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T31" s="9">
        <v>45871.625</v>
      </c>
      <c r="U31" s="9">
        <f t="shared" si="1"/>
        <v>45876.625</v>
      </c>
      <c r="X31">
        <f t="shared" si="2"/>
        <v>2000</v>
      </c>
      <c r="Y31">
        <f t="shared" si="3"/>
        <v>1000</v>
      </c>
      <c r="Z31" s="15">
        <f t="shared" si="5"/>
        <v>840</v>
      </c>
    </row>
    <row r="32" spans="2:26" x14ac:dyDescent="0.2"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T32" s="9">
        <v>45872.625</v>
      </c>
      <c r="U32" s="9">
        <f t="shared" si="1"/>
        <v>45877.625</v>
      </c>
      <c r="X32">
        <f t="shared" si="2"/>
        <v>2000</v>
      </c>
      <c r="Y32">
        <f t="shared" si="3"/>
        <v>1000</v>
      </c>
      <c r="Z32" s="15">
        <f t="shared" si="5"/>
        <v>840</v>
      </c>
    </row>
    <row r="33" spans="2:26" x14ac:dyDescent="0.2"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T33" s="9">
        <v>45873.625</v>
      </c>
      <c r="U33" s="9">
        <f t="shared" si="1"/>
        <v>45878.625</v>
      </c>
      <c r="X33">
        <f t="shared" si="2"/>
        <v>2000</v>
      </c>
      <c r="Y33">
        <f t="shared" si="3"/>
        <v>1000</v>
      </c>
      <c r="Z33" s="15">
        <f t="shared" si="5"/>
        <v>840</v>
      </c>
    </row>
    <row r="34" spans="2:26" x14ac:dyDescent="0.2">
      <c r="B34" s="3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T34" s="9">
        <v>45874.625</v>
      </c>
      <c r="U34" s="9">
        <f t="shared" si="1"/>
        <v>45879.625</v>
      </c>
      <c r="X34">
        <f t="shared" si="2"/>
        <v>2000</v>
      </c>
      <c r="Y34">
        <f t="shared" si="3"/>
        <v>1000</v>
      </c>
      <c r="Z34" s="15">
        <f t="shared" si="5"/>
        <v>840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T35" s="9">
        <v>45875.625</v>
      </c>
      <c r="U35" s="9">
        <f t="shared" si="1"/>
        <v>45880.625</v>
      </c>
      <c r="X35">
        <f t="shared" si="2"/>
        <v>2000</v>
      </c>
      <c r="Y35">
        <f t="shared" si="3"/>
        <v>1000</v>
      </c>
      <c r="Z35" s="15">
        <f t="shared" si="5"/>
        <v>840</v>
      </c>
    </row>
    <row r="36" spans="2:26" x14ac:dyDescent="0.2">
      <c r="B36" s="1"/>
      <c r="C36" s="1"/>
      <c r="D36" s="1"/>
      <c r="E36" s="1"/>
      <c r="F36" s="1"/>
      <c r="G36" s="1"/>
      <c r="H36" s="1"/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T36" s="9">
        <v>45876.625</v>
      </c>
      <c r="U36" s="9">
        <f t="shared" si="1"/>
        <v>45881.625</v>
      </c>
      <c r="X36">
        <f t="shared" si="2"/>
        <v>2000</v>
      </c>
      <c r="Y36">
        <f t="shared" si="3"/>
        <v>1000</v>
      </c>
      <c r="Z36" s="15">
        <f t="shared" si="5"/>
        <v>840</v>
      </c>
    </row>
    <row r="37" spans="2:26" x14ac:dyDescent="0.2"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T37" s="9">
        <v>45877.625</v>
      </c>
      <c r="U37" s="9">
        <f t="shared" si="1"/>
        <v>45882.625</v>
      </c>
      <c r="X37">
        <f t="shared" si="2"/>
        <v>2000</v>
      </c>
      <c r="Y37">
        <f t="shared" si="3"/>
        <v>1000</v>
      </c>
      <c r="Z37" s="15">
        <f t="shared" si="5"/>
        <v>840</v>
      </c>
    </row>
    <row r="38" spans="2:26" x14ac:dyDescent="0.2"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T38" s="9">
        <v>45878.625</v>
      </c>
      <c r="U38" s="9">
        <f t="shared" si="1"/>
        <v>45883.625</v>
      </c>
      <c r="X38">
        <f t="shared" si="2"/>
        <v>2000</v>
      </c>
      <c r="Y38">
        <f t="shared" si="3"/>
        <v>1000</v>
      </c>
      <c r="Z38" s="15">
        <f t="shared" si="5"/>
        <v>840</v>
      </c>
    </row>
    <row r="39" spans="2:26" x14ac:dyDescent="0.2"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T39" s="9">
        <v>45879.625</v>
      </c>
      <c r="U39" s="9">
        <f t="shared" si="1"/>
        <v>45884.625</v>
      </c>
      <c r="X39">
        <f t="shared" si="2"/>
        <v>2000</v>
      </c>
      <c r="Y39">
        <f t="shared" si="3"/>
        <v>1000</v>
      </c>
      <c r="Z39" s="15">
        <f t="shared" si="5"/>
        <v>840</v>
      </c>
    </row>
    <row r="40" spans="2:26" x14ac:dyDescent="0.2"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T40" s="9">
        <v>45880.625</v>
      </c>
      <c r="U40" s="9">
        <f t="shared" si="1"/>
        <v>45885.625</v>
      </c>
      <c r="X40">
        <f t="shared" si="2"/>
        <v>2000</v>
      </c>
      <c r="Y40">
        <f t="shared" si="3"/>
        <v>1000</v>
      </c>
      <c r="Z40" s="15">
        <f t="shared" ref="Z40:Z44" si="6">Y40-SUM(O40:Q40)</f>
        <v>840</v>
      </c>
    </row>
    <row r="41" spans="2:26" x14ac:dyDescent="0.2"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T41" s="9">
        <v>45881.625</v>
      </c>
      <c r="U41" s="9">
        <f t="shared" si="1"/>
        <v>45886.625</v>
      </c>
      <c r="X41">
        <f t="shared" si="2"/>
        <v>2000</v>
      </c>
      <c r="Y41">
        <f t="shared" si="3"/>
        <v>1000</v>
      </c>
      <c r="Z41" s="15">
        <f t="shared" si="6"/>
        <v>840</v>
      </c>
    </row>
    <row r="42" spans="2:26" x14ac:dyDescent="0.2"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T42" s="9">
        <v>45882.625</v>
      </c>
      <c r="U42" s="9">
        <f t="shared" si="1"/>
        <v>45887.625</v>
      </c>
      <c r="X42">
        <f t="shared" si="2"/>
        <v>2000</v>
      </c>
      <c r="Y42">
        <f t="shared" si="3"/>
        <v>1000</v>
      </c>
      <c r="Z42" s="15">
        <f t="shared" si="6"/>
        <v>840</v>
      </c>
    </row>
    <row r="43" spans="2:26" x14ac:dyDescent="0.2"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T43" s="9">
        <v>45883.625</v>
      </c>
      <c r="U43" s="9">
        <f t="shared" si="1"/>
        <v>45888.625</v>
      </c>
      <c r="X43">
        <f t="shared" si="2"/>
        <v>2000</v>
      </c>
      <c r="Y43">
        <f t="shared" si="3"/>
        <v>1000</v>
      </c>
      <c r="Z43" s="15">
        <f t="shared" si="6"/>
        <v>840</v>
      </c>
    </row>
    <row r="44" spans="2:26" x14ac:dyDescent="0.2"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T44" s="9">
        <v>45884.625</v>
      </c>
      <c r="U44" s="9">
        <f t="shared" si="1"/>
        <v>45889.625</v>
      </c>
      <c r="X44">
        <f t="shared" si="2"/>
        <v>2000</v>
      </c>
      <c r="Y44">
        <f t="shared" si="3"/>
        <v>1000</v>
      </c>
      <c r="Z44" s="15">
        <f t="shared" si="6"/>
        <v>840</v>
      </c>
    </row>
    <row r="45" spans="2:26" x14ac:dyDescent="0.2">
      <c r="B45" s="3"/>
      <c r="J45" s="14"/>
      <c r="K45" s="1"/>
      <c r="L45" s="1"/>
      <c r="T45" s="9"/>
      <c r="U45" s="9"/>
      <c r="Z45" s="15"/>
    </row>
    <row r="46" spans="2:26" x14ac:dyDescent="0.2">
      <c r="J46" s="14"/>
      <c r="K46" s="1"/>
      <c r="L46" s="1"/>
      <c r="T46" s="9"/>
      <c r="U46" s="9"/>
      <c r="Z46" s="15"/>
    </row>
    <row r="47" spans="2:26" x14ac:dyDescent="0.2">
      <c r="J47" s="14"/>
      <c r="K47" s="1"/>
      <c r="L47" s="1"/>
      <c r="T47" s="9"/>
      <c r="U47" s="9"/>
      <c r="Z47" s="15"/>
    </row>
    <row r="48" spans="2:26" x14ac:dyDescent="0.2">
      <c r="J48" s="14"/>
      <c r="K48" s="1"/>
      <c r="L48" s="1"/>
      <c r="T48" s="9"/>
      <c r="U48" s="9"/>
      <c r="Z48" s="15"/>
    </row>
    <row r="49" spans="10:26" x14ac:dyDescent="0.2">
      <c r="J49" s="14"/>
      <c r="K49" s="1"/>
      <c r="L49" s="1"/>
      <c r="T49" s="9"/>
      <c r="U49" s="9"/>
      <c r="Z49" s="15"/>
    </row>
    <row r="50" spans="10:26" x14ac:dyDescent="0.2">
      <c r="J50" s="14"/>
      <c r="K50" s="1"/>
      <c r="L50" s="1"/>
      <c r="T50" s="9"/>
      <c r="U50" s="9"/>
      <c r="Z50" s="15"/>
    </row>
    <row r="51" spans="10:26" x14ac:dyDescent="0.2">
      <c r="J51" s="14"/>
      <c r="K51" s="1"/>
      <c r="L51" s="1"/>
      <c r="T51" s="9"/>
      <c r="U51" s="9"/>
      <c r="Z51" s="15"/>
    </row>
    <row r="52" spans="10:26" x14ac:dyDescent="0.2">
      <c r="J52" s="14"/>
      <c r="K52" s="1"/>
      <c r="L52" s="1"/>
      <c r="T52" s="9"/>
      <c r="U52" s="9"/>
      <c r="Z52" s="15"/>
    </row>
    <row r="53" spans="10:26" x14ac:dyDescent="0.2">
      <c r="J53" s="14"/>
      <c r="K53" s="1"/>
      <c r="L53" s="1"/>
      <c r="T53" s="9"/>
      <c r="U53" s="9"/>
      <c r="Z53" s="15"/>
    </row>
    <row r="54" spans="10:26" x14ac:dyDescent="0.2">
      <c r="J54" s="14"/>
      <c r="K54" s="1"/>
      <c r="L54" s="1"/>
      <c r="T54" s="9"/>
      <c r="U54" s="9"/>
      <c r="Z54" s="15"/>
    </row>
    <row r="55" spans="10:26" x14ac:dyDescent="0.2">
      <c r="J55" s="14"/>
      <c r="K55" s="1"/>
      <c r="L55" s="1"/>
      <c r="T55" s="9"/>
      <c r="U55" s="9"/>
      <c r="Z55" s="15"/>
    </row>
    <row r="56" spans="10:26" x14ac:dyDescent="0.2">
      <c r="J56" s="14"/>
      <c r="K56" s="1"/>
      <c r="L56" s="1"/>
      <c r="T56" s="9"/>
      <c r="U56" s="9"/>
      <c r="Z56" s="15"/>
    </row>
    <row r="57" spans="10:26" x14ac:dyDescent="0.2">
      <c r="J57" s="14"/>
      <c r="K57" s="1"/>
      <c r="L57" s="1"/>
      <c r="T57" s="9"/>
      <c r="U57" s="9"/>
      <c r="Z57" s="15"/>
    </row>
    <row r="58" spans="10:26" x14ac:dyDescent="0.2">
      <c r="J58" s="14"/>
      <c r="K58" s="1"/>
      <c r="L58" s="1"/>
      <c r="T58" s="9"/>
      <c r="U58" s="9"/>
      <c r="Z58" s="15"/>
    </row>
    <row r="59" spans="10:26" x14ac:dyDescent="0.2">
      <c r="J59" s="14"/>
      <c r="K59" s="1"/>
      <c r="L59" s="1"/>
      <c r="T59" s="9"/>
      <c r="U59" s="9"/>
      <c r="Z59" s="15"/>
    </row>
    <row r="60" spans="10:26" x14ac:dyDescent="0.2">
      <c r="J60" s="14"/>
      <c r="K60" s="1"/>
      <c r="L60" s="1"/>
      <c r="T60" s="9"/>
      <c r="U60" s="9"/>
      <c r="Z60" s="15"/>
    </row>
    <row r="61" spans="10:26" x14ac:dyDescent="0.2">
      <c r="J61" s="14"/>
      <c r="K61" s="1"/>
      <c r="L61" s="1"/>
      <c r="T61" s="9"/>
      <c r="U61" s="9"/>
      <c r="Z61" s="15"/>
    </row>
    <row r="62" spans="10:26" x14ac:dyDescent="0.2">
      <c r="J62" s="14"/>
      <c r="K62" s="1"/>
      <c r="L62" s="1"/>
      <c r="T62" s="9"/>
      <c r="U62" s="9"/>
      <c r="Z62" s="15"/>
    </row>
    <row r="63" spans="10:26" x14ac:dyDescent="0.2">
      <c r="J63" s="14"/>
      <c r="K63" s="1"/>
      <c r="L63" s="1"/>
      <c r="T63" s="9"/>
      <c r="U63" s="9"/>
      <c r="Z63" s="15"/>
    </row>
    <row r="64" spans="10:26" x14ac:dyDescent="0.2">
      <c r="J64" s="14"/>
      <c r="K64" s="1"/>
      <c r="L64" s="1"/>
      <c r="T64" s="9"/>
      <c r="U64" s="9"/>
      <c r="Z64" s="15"/>
    </row>
    <row r="65" spans="10:26" x14ac:dyDescent="0.2">
      <c r="J65" s="14"/>
      <c r="K65" s="1"/>
      <c r="L65" s="1"/>
      <c r="T65" s="9"/>
      <c r="U65" s="9"/>
      <c r="Z65" s="15"/>
    </row>
    <row r="66" spans="10:26" x14ac:dyDescent="0.2">
      <c r="J66" s="14"/>
      <c r="K66" s="1"/>
      <c r="L66" s="1"/>
      <c r="T66" s="9"/>
      <c r="U66" s="9"/>
      <c r="Z66" s="15"/>
    </row>
    <row r="67" spans="10:26" x14ac:dyDescent="0.2">
      <c r="J67" s="14"/>
      <c r="K67" s="1"/>
      <c r="L67" s="1"/>
      <c r="T67" s="9"/>
      <c r="U67" s="9"/>
      <c r="Z67" s="15"/>
    </row>
    <row r="68" spans="10:26" x14ac:dyDescent="0.2">
      <c r="J68" s="14"/>
      <c r="K68" s="1"/>
      <c r="L68" s="1"/>
      <c r="T68" s="9"/>
      <c r="U68" s="9"/>
      <c r="Z68" s="15"/>
    </row>
    <row r="69" spans="10:26" x14ac:dyDescent="0.2">
      <c r="J69" s="14"/>
      <c r="K69" s="1"/>
      <c r="L69" s="1"/>
      <c r="T69" s="9"/>
      <c r="U69" s="9"/>
      <c r="Z69" s="15"/>
    </row>
    <row r="70" spans="10:26" x14ac:dyDescent="0.2">
      <c r="J70" s="14"/>
      <c r="K70" s="1"/>
      <c r="L70" s="1"/>
      <c r="T70" s="9"/>
      <c r="U70" s="9"/>
      <c r="Z70" s="15"/>
    </row>
    <row r="71" spans="10:26" x14ac:dyDescent="0.2">
      <c r="J71" s="14"/>
      <c r="K71" s="1"/>
      <c r="L71" s="1"/>
      <c r="T71" s="9"/>
      <c r="U71" s="9"/>
      <c r="Z71" s="15"/>
    </row>
    <row r="72" spans="10:26" x14ac:dyDescent="0.2">
      <c r="J72" s="14"/>
      <c r="K72" s="1"/>
      <c r="L72" s="1"/>
      <c r="T72" s="9"/>
      <c r="U72" s="9"/>
      <c r="Z72" s="15"/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B129-AFA9-7046-9B25-AF065ACCB178}">
  <dimension ref="B1:Z75"/>
  <sheetViews>
    <sheetView tabSelected="1" workbookViewId="0">
      <selection activeCell="Q22" sqref="Q22"/>
    </sheetView>
  </sheetViews>
  <sheetFormatPr baseColWidth="10" defaultRowHeight="16" x14ac:dyDescent="0.2"/>
  <cols>
    <col min="1" max="1" width="4.5" customWidth="1"/>
    <col min="2" max="2" width="15" customWidth="1"/>
    <col min="3" max="3" width="15.5" customWidth="1"/>
    <col min="4" max="4" width="13.5" customWidth="1"/>
    <col min="5" max="5" width="13.6640625" customWidth="1"/>
    <col min="6" max="6" width="13.83203125" customWidth="1"/>
    <col min="7" max="7" width="12.33203125" customWidth="1"/>
    <col min="8" max="8" width="14.33203125" customWidth="1"/>
    <col min="9" max="9" width="3" customWidth="1"/>
    <col min="11" max="11" width="13.5" customWidth="1"/>
    <col min="12" max="12" width="14" customWidth="1"/>
    <col min="13" max="13" width="11.5" customWidth="1"/>
    <col min="14" max="14" width="12.5" customWidth="1"/>
    <col min="15" max="15" width="12.6640625" customWidth="1"/>
    <col min="16" max="17" width="11.6640625" customWidth="1"/>
    <col min="18" max="18" width="9.1640625" customWidth="1"/>
    <col min="19" max="19" width="8.33203125" customWidth="1"/>
    <col min="20" max="20" width="13.1640625" customWidth="1"/>
    <col min="21" max="21" width="13" customWidth="1"/>
  </cols>
  <sheetData>
    <row r="1" spans="2:26" ht="17" thickBot="1" x14ac:dyDescent="0.25"/>
    <row r="2" spans="2:26" x14ac:dyDescent="0.2">
      <c r="B2" s="29" t="s">
        <v>205</v>
      </c>
      <c r="C2" s="30">
        <v>200</v>
      </c>
      <c r="E2" s="50" t="s">
        <v>1464</v>
      </c>
      <c r="F2" s="51"/>
      <c r="G2" s="51"/>
      <c r="H2" s="52"/>
    </row>
    <row r="3" spans="2:26" x14ac:dyDescent="0.2">
      <c r="B3" s="20" t="s">
        <v>222</v>
      </c>
      <c r="C3" s="15">
        <v>200</v>
      </c>
      <c r="E3" s="13" t="s">
        <v>217</v>
      </c>
      <c r="F3" s="12" t="s">
        <v>203</v>
      </c>
      <c r="G3" s="47" t="s">
        <v>204</v>
      </c>
      <c r="H3" s="48" t="s">
        <v>1463</v>
      </c>
      <c r="N3" s="1"/>
      <c r="O3" s="1">
        <f>SUM(O5:O2000)</f>
        <v>5850</v>
      </c>
      <c r="P3" s="1">
        <f t="shared" ref="P3:Z3" si="0">SUM(P5:P2000)</f>
        <v>390</v>
      </c>
      <c r="Q3" s="1">
        <f t="shared" si="0"/>
        <v>0</v>
      </c>
      <c r="R3" s="1">
        <f t="shared" si="0"/>
        <v>31000</v>
      </c>
      <c r="S3" s="1">
        <f t="shared" si="0"/>
        <v>0</v>
      </c>
      <c r="T3" s="1"/>
      <c r="U3" s="1"/>
      <c r="V3" s="1"/>
      <c r="W3" s="1"/>
      <c r="X3" s="1">
        <f t="shared" si="0"/>
        <v>124000</v>
      </c>
      <c r="Y3" s="1">
        <f t="shared" si="0"/>
        <v>93000</v>
      </c>
      <c r="Z3" s="1">
        <f t="shared" si="0"/>
        <v>86760</v>
      </c>
    </row>
    <row r="4" spans="2:26" ht="17" thickBot="1" x14ac:dyDescent="0.25">
      <c r="B4" s="20" t="s">
        <v>109</v>
      </c>
      <c r="C4" s="15">
        <f>C3+C2</f>
        <v>400</v>
      </c>
      <c r="E4" s="11">
        <v>2000</v>
      </c>
      <c r="F4" s="2">
        <v>400</v>
      </c>
      <c r="G4" s="2">
        <v>300</v>
      </c>
      <c r="H4" s="49">
        <v>5</v>
      </c>
      <c r="J4" s="31" t="s">
        <v>218</v>
      </c>
      <c r="K4" s="31" t="s">
        <v>219</v>
      </c>
      <c r="L4" s="31" t="s">
        <v>231</v>
      </c>
      <c r="M4" s="31" t="s">
        <v>1466</v>
      </c>
      <c r="N4" s="31" t="s">
        <v>221</v>
      </c>
      <c r="O4" s="31" t="s">
        <v>213</v>
      </c>
      <c r="P4" s="31" t="s">
        <v>226</v>
      </c>
      <c r="Q4" s="31" t="s">
        <v>227</v>
      </c>
      <c r="R4" s="31" t="s">
        <v>205</v>
      </c>
      <c r="S4" s="31" t="s">
        <v>222</v>
      </c>
      <c r="T4" s="31" t="s">
        <v>229</v>
      </c>
      <c r="U4" s="31" t="s">
        <v>228</v>
      </c>
      <c r="V4" s="31" t="s">
        <v>224</v>
      </c>
      <c r="W4" s="31" t="s">
        <v>225</v>
      </c>
      <c r="X4" s="31" t="s">
        <v>223</v>
      </c>
      <c r="Y4" s="31" t="s">
        <v>9</v>
      </c>
      <c r="Z4" s="31" t="s">
        <v>215</v>
      </c>
    </row>
    <row r="5" spans="2:26" x14ac:dyDescent="0.2">
      <c r="B5" s="20" t="s">
        <v>207</v>
      </c>
      <c r="C5" s="15">
        <f>C3*50</f>
        <v>10000</v>
      </c>
      <c r="J5" s="14">
        <v>1</v>
      </c>
      <c r="K5" s="1" t="s">
        <v>230</v>
      </c>
      <c r="L5" s="33" t="s">
        <v>232</v>
      </c>
      <c r="M5" s="1" t="s">
        <v>6784</v>
      </c>
      <c r="R5">
        <v>200</v>
      </c>
      <c r="T5" s="9">
        <v>45858.625</v>
      </c>
      <c r="U5" s="9">
        <f>T5+$H$4</f>
        <v>45863.625</v>
      </c>
      <c r="X5">
        <f>$C$7*R5/$C$2</f>
        <v>800</v>
      </c>
      <c r="Y5">
        <f>X5-R5</f>
        <v>600</v>
      </c>
      <c r="Z5" s="15">
        <f>Y5-SUM(O5:Q5)</f>
        <v>600</v>
      </c>
    </row>
    <row r="6" spans="2:26" x14ac:dyDescent="0.2">
      <c r="B6" s="20" t="s">
        <v>208</v>
      </c>
      <c r="C6" s="15">
        <f>F4</f>
        <v>400</v>
      </c>
      <c r="J6" s="14">
        <v>2</v>
      </c>
      <c r="K6" s="1" t="s">
        <v>234</v>
      </c>
      <c r="L6" s="1" t="s">
        <v>233</v>
      </c>
      <c r="O6">
        <v>150</v>
      </c>
      <c r="P6">
        <v>10</v>
      </c>
      <c r="R6">
        <v>200</v>
      </c>
      <c r="T6" s="9">
        <v>45859.625</v>
      </c>
      <c r="U6" s="9">
        <f t="shared" ref="U6:U44" si="1">T6+$H$4</f>
        <v>45864.625</v>
      </c>
      <c r="X6">
        <f t="shared" ref="X6:X44" si="2">$C$7*R6/$C$2</f>
        <v>800</v>
      </c>
      <c r="Y6">
        <f t="shared" ref="Y6:Y44" si="3">X6-R6</f>
        <v>600</v>
      </c>
      <c r="Z6" s="15">
        <f t="shared" ref="Z6:Z44" si="4">Y6-SUM(O6:Q6)</f>
        <v>440</v>
      </c>
    </row>
    <row r="7" spans="2:26" x14ac:dyDescent="0.2">
      <c r="B7" s="20" t="s">
        <v>209</v>
      </c>
      <c r="C7" s="15">
        <f>C4+C6</f>
        <v>800</v>
      </c>
      <c r="J7" s="14">
        <v>3</v>
      </c>
      <c r="K7" s="1" t="s">
        <v>235</v>
      </c>
      <c r="L7" s="1" t="s">
        <v>254</v>
      </c>
      <c r="M7" s="44" t="s">
        <v>259</v>
      </c>
      <c r="O7">
        <v>150</v>
      </c>
      <c r="P7">
        <v>10</v>
      </c>
      <c r="R7">
        <v>200</v>
      </c>
      <c r="T7" s="9">
        <v>45860.625</v>
      </c>
      <c r="U7" s="9">
        <f t="shared" si="1"/>
        <v>45865.625</v>
      </c>
      <c r="X7">
        <f t="shared" si="2"/>
        <v>800</v>
      </c>
      <c r="Y7">
        <f t="shared" si="3"/>
        <v>600</v>
      </c>
      <c r="Z7" s="15">
        <f t="shared" si="4"/>
        <v>440</v>
      </c>
    </row>
    <row r="8" spans="2:26" x14ac:dyDescent="0.2">
      <c r="B8" s="27" t="s">
        <v>210</v>
      </c>
      <c r="C8" s="28">
        <f>C7-C2</f>
        <v>600</v>
      </c>
      <c r="J8" s="14">
        <v>4</v>
      </c>
      <c r="K8" s="1" t="s">
        <v>236</v>
      </c>
      <c r="L8" s="1" t="s">
        <v>255</v>
      </c>
      <c r="O8">
        <v>150</v>
      </c>
      <c r="P8">
        <v>10</v>
      </c>
      <c r="R8">
        <v>200</v>
      </c>
      <c r="T8" s="9">
        <v>45861.625</v>
      </c>
      <c r="U8" s="9">
        <f t="shared" si="1"/>
        <v>45866.625</v>
      </c>
      <c r="X8">
        <f t="shared" si="2"/>
        <v>800</v>
      </c>
      <c r="Y8">
        <f t="shared" si="3"/>
        <v>600</v>
      </c>
      <c r="Z8" s="15">
        <f t="shared" si="4"/>
        <v>440</v>
      </c>
    </row>
    <row r="9" spans="2:26" x14ac:dyDescent="0.2">
      <c r="B9" s="22" t="s">
        <v>213</v>
      </c>
      <c r="C9" s="19">
        <v>150</v>
      </c>
      <c r="J9" s="14">
        <v>5</v>
      </c>
      <c r="K9" s="1" t="s">
        <v>120</v>
      </c>
      <c r="L9" s="1" t="s">
        <v>233</v>
      </c>
      <c r="O9">
        <v>150</v>
      </c>
      <c r="P9">
        <v>10</v>
      </c>
      <c r="R9">
        <v>200</v>
      </c>
      <c r="T9" s="9">
        <v>45862.625</v>
      </c>
      <c r="U9" s="9">
        <f t="shared" si="1"/>
        <v>45867.625</v>
      </c>
      <c r="X9">
        <f t="shared" si="2"/>
        <v>800</v>
      </c>
      <c r="Y9">
        <f t="shared" si="3"/>
        <v>600</v>
      </c>
      <c r="Z9" s="15">
        <f t="shared" si="4"/>
        <v>440</v>
      </c>
    </row>
    <row r="10" spans="2:26" x14ac:dyDescent="0.2">
      <c r="B10" s="20" t="s">
        <v>214</v>
      </c>
      <c r="C10" s="15">
        <v>10</v>
      </c>
      <c r="J10" s="14">
        <v>6</v>
      </c>
      <c r="K10" s="1" t="s">
        <v>237</v>
      </c>
      <c r="L10" s="1" t="s">
        <v>233</v>
      </c>
      <c r="O10">
        <v>150</v>
      </c>
      <c r="P10">
        <v>10</v>
      </c>
      <c r="R10">
        <v>400</v>
      </c>
      <c r="T10" s="9">
        <v>45863.625</v>
      </c>
      <c r="U10" s="9">
        <f t="shared" si="1"/>
        <v>45868.625</v>
      </c>
      <c r="X10">
        <f t="shared" si="2"/>
        <v>1600</v>
      </c>
      <c r="Y10">
        <f t="shared" si="3"/>
        <v>1200</v>
      </c>
      <c r="Z10" s="15">
        <f t="shared" si="4"/>
        <v>1040</v>
      </c>
    </row>
    <row r="11" spans="2:26" x14ac:dyDescent="0.2">
      <c r="B11" s="25" t="s">
        <v>216</v>
      </c>
      <c r="C11" s="26">
        <f>C10+C9</f>
        <v>160</v>
      </c>
      <c r="J11" s="14">
        <v>7</v>
      </c>
      <c r="K11" s="1" t="s">
        <v>238</v>
      </c>
      <c r="L11" s="1" t="s">
        <v>233</v>
      </c>
      <c r="O11">
        <v>150</v>
      </c>
      <c r="P11">
        <v>10</v>
      </c>
      <c r="R11">
        <v>400</v>
      </c>
      <c r="T11" s="9">
        <v>45864.625</v>
      </c>
      <c r="U11" s="9">
        <f t="shared" si="1"/>
        <v>45869.625</v>
      </c>
      <c r="X11">
        <f t="shared" si="2"/>
        <v>1600</v>
      </c>
      <c r="Y11">
        <f t="shared" si="3"/>
        <v>1200</v>
      </c>
      <c r="Z11" s="15">
        <f t="shared" si="4"/>
        <v>1040</v>
      </c>
    </row>
    <row r="12" spans="2:26" x14ac:dyDescent="0.2">
      <c r="B12" s="23" t="s">
        <v>215</v>
      </c>
      <c r="C12" s="24">
        <f>C8-C11</f>
        <v>440</v>
      </c>
      <c r="J12" s="14">
        <v>8</v>
      </c>
      <c r="K12" s="1" t="s">
        <v>234</v>
      </c>
      <c r="L12" s="1" t="s">
        <v>233</v>
      </c>
      <c r="O12">
        <v>150</v>
      </c>
      <c r="P12">
        <v>10</v>
      </c>
      <c r="R12">
        <v>400</v>
      </c>
      <c r="T12" s="9">
        <v>45865.625</v>
      </c>
      <c r="U12" s="9">
        <f t="shared" si="1"/>
        <v>45870.625</v>
      </c>
      <c r="X12">
        <f t="shared" si="2"/>
        <v>1600</v>
      </c>
      <c r="Y12">
        <f t="shared" si="3"/>
        <v>1200</v>
      </c>
      <c r="Z12" s="15">
        <f t="shared" si="4"/>
        <v>1040</v>
      </c>
    </row>
    <row r="13" spans="2:26" x14ac:dyDescent="0.2">
      <c r="J13" s="14">
        <v>9</v>
      </c>
      <c r="K13" s="1" t="s">
        <v>235</v>
      </c>
      <c r="L13" s="1" t="s">
        <v>233</v>
      </c>
      <c r="O13">
        <v>150</v>
      </c>
      <c r="P13">
        <v>10</v>
      </c>
      <c r="R13">
        <v>400</v>
      </c>
      <c r="T13" s="9">
        <v>45866.625</v>
      </c>
      <c r="U13" s="9">
        <f t="shared" si="1"/>
        <v>45871.625</v>
      </c>
      <c r="X13">
        <f t="shared" si="2"/>
        <v>1600</v>
      </c>
      <c r="Y13">
        <f t="shared" si="3"/>
        <v>1200</v>
      </c>
      <c r="Z13" s="15">
        <f t="shared" si="4"/>
        <v>1040</v>
      </c>
    </row>
    <row r="14" spans="2:26" x14ac:dyDescent="0.2">
      <c r="B14" s="1"/>
      <c r="C14" s="1"/>
      <c r="D14" s="1"/>
      <c r="E14" s="1"/>
      <c r="F14" s="1"/>
      <c r="G14" s="1"/>
      <c r="H14" s="1"/>
      <c r="J14" s="14">
        <v>10</v>
      </c>
      <c r="K14" s="1" t="s">
        <v>236</v>
      </c>
      <c r="L14" s="1" t="s">
        <v>233</v>
      </c>
      <c r="O14">
        <v>150</v>
      </c>
      <c r="P14">
        <v>10</v>
      </c>
      <c r="R14">
        <v>400</v>
      </c>
      <c r="T14" s="9">
        <v>45867.625</v>
      </c>
      <c r="U14" s="9">
        <f t="shared" si="1"/>
        <v>45872.625</v>
      </c>
      <c r="X14">
        <f t="shared" si="2"/>
        <v>1600</v>
      </c>
      <c r="Y14">
        <f t="shared" si="3"/>
        <v>1200</v>
      </c>
      <c r="Z14" s="15">
        <f t="shared" si="4"/>
        <v>1040</v>
      </c>
    </row>
    <row r="15" spans="2:26" x14ac:dyDescent="0.2">
      <c r="J15" s="14">
        <v>11</v>
      </c>
      <c r="K15" s="1" t="s">
        <v>120</v>
      </c>
      <c r="L15" s="1" t="s">
        <v>233</v>
      </c>
      <c r="O15">
        <v>150</v>
      </c>
      <c r="P15">
        <v>10</v>
      </c>
      <c r="R15">
        <v>600</v>
      </c>
      <c r="T15" s="9">
        <v>45868.625</v>
      </c>
      <c r="U15" s="9">
        <f t="shared" si="1"/>
        <v>45873.625</v>
      </c>
      <c r="X15">
        <f t="shared" si="2"/>
        <v>2400</v>
      </c>
      <c r="Y15">
        <f t="shared" si="3"/>
        <v>1800</v>
      </c>
      <c r="Z15" s="15">
        <f t="shared" si="4"/>
        <v>1640</v>
      </c>
    </row>
    <row r="16" spans="2:26" x14ac:dyDescent="0.2">
      <c r="J16" s="14">
        <v>12</v>
      </c>
      <c r="K16" s="1" t="s">
        <v>237</v>
      </c>
      <c r="L16" s="1" t="s">
        <v>233</v>
      </c>
      <c r="O16">
        <v>150</v>
      </c>
      <c r="P16">
        <v>10</v>
      </c>
      <c r="R16">
        <v>600</v>
      </c>
      <c r="T16" s="9">
        <v>45869.625</v>
      </c>
      <c r="U16" s="9">
        <f t="shared" si="1"/>
        <v>45874.625</v>
      </c>
      <c r="X16">
        <f t="shared" si="2"/>
        <v>2400</v>
      </c>
      <c r="Y16">
        <f t="shared" si="3"/>
        <v>1800</v>
      </c>
      <c r="Z16" s="15">
        <f t="shared" si="4"/>
        <v>1640</v>
      </c>
    </row>
    <row r="17" spans="2:26" x14ac:dyDescent="0.2">
      <c r="J17" s="14">
        <v>13</v>
      </c>
      <c r="K17" s="1" t="s">
        <v>238</v>
      </c>
      <c r="L17" s="1" t="s">
        <v>233</v>
      </c>
      <c r="O17">
        <v>150</v>
      </c>
      <c r="P17">
        <v>10</v>
      </c>
      <c r="R17">
        <v>600</v>
      </c>
      <c r="T17" s="9">
        <v>45870.625</v>
      </c>
      <c r="U17" s="9">
        <f t="shared" si="1"/>
        <v>45875.625</v>
      </c>
      <c r="X17">
        <f t="shared" si="2"/>
        <v>2400</v>
      </c>
      <c r="Y17">
        <f t="shared" si="3"/>
        <v>1800</v>
      </c>
      <c r="Z17" s="15">
        <f t="shared" si="4"/>
        <v>1640</v>
      </c>
    </row>
    <row r="18" spans="2:26" x14ac:dyDescent="0.2">
      <c r="J18" s="14">
        <v>14</v>
      </c>
      <c r="K18" s="1" t="s">
        <v>234</v>
      </c>
      <c r="L18" s="1" t="s">
        <v>233</v>
      </c>
      <c r="O18">
        <v>150</v>
      </c>
      <c r="P18">
        <v>10</v>
      </c>
      <c r="R18">
        <v>600</v>
      </c>
      <c r="T18" s="9">
        <v>45871.625</v>
      </c>
      <c r="U18" s="9">
        <f t="shared" si="1"/>
        <v>45876.625</v>
      </c>
      <c r="X18">
        <f t="shared" si="2"/>
        <v>2400</v>
      </c>
      <c r="Y18">
        <f t="shared" si="3"/>
        <v>1800</v>
      </c>
      <c r="Z18" s="15">
        <f t="shared" si="4"/>
        <v>1640</v>
      </c>
    </row>
    <row r="19" spans="2:26" x14ac:dyDescent="0.2">
      <c r="J19" s="14">
        <v>15</v>
      </c>
      <c r="K19" s="1" t="s">
        <v>235</v>
      </c>
      <c r="L19" s="1" t="s">
        <v>233</v>
      </c>
      <c r="O19">
        <v>150</v>
      </c>
      <c r="P19">
        <v>10</v>
      </c>
      <c r="R19">
        <v>600</v>
      </c>
      <c r="T19" s="9">
        <v>45872.625</v>
      </c>
      <c r="U19" s="9">
        <f t="shared" si="1"/>
        <v>45877.625</v>
      </c>
      <c r="X19">
        <f t="shared" si="2"/>
        <v>2400</v>
      </c>
      <c r="Y19">
        <f t="shared" si="3"/>
        <v>1800</v>
      </c>
      <c r="Z19" s="15">
        <f t="shared" si="4"/>
        <v>1640</v>
      </c>
    </row>
    <row r="20" spans="2:26" x14ac:dyDescent="0.2">
      <c r="J20" s="14">
        <v>16</v>
      </c>
      <c r="K20" s="1" t="s">
        <v>236</v>
      </c>
      <c r="L20" s="1" t="s">
        <v>233</v>
      </c>
      <c r="O20">
        <v>150</v>
      </c>
      <c r="P20">
        <v>10</v>
      </c>
      <c r="R20">
        <v>1000</v>
      </c>
      <c r="T20" s="9">
        <v>45873.625</v>
      </c>
      <c r="U20" s="9">
        <f t="shared" si="1"/>
        <v>45878.625</v>
      </c>
      <c r="X20">
        <f t="shared" si="2"/>
        <v>4000</v>
      </c>
      <c r="Y20">
        <f t="shared" si="3"/>
        <v>3000</v>
      </c>
      <c r="Z20" s="15">
        <f t="shared" si="4"/>
        <v>2840</v>
      </c>
    </row>
    <row r="21" spans="2:26" x14ac:dyDescent="0.2">
      <c r="J21" s="14">
        <v>17</v>
      </c>
      <c r="K21" s="1" t="s">
        <v>120</v>
      </c>
      <c r="L21" s="1" t="s">
        <v>233</v>
      </c>
      <c r="O21">
        <v>150</v>
      </c>
      <c r="P21">
        <v>10</v>
      </c>
      <c r="R21">
        <v>1000</v>
      </c>
      <c r="T21" s="9">
        <v>45874.625</v>
      </c>
      <c r="U21" s="9">
        <f t="shared" si="1"/>
        <v>45879.625</v>
      </c>
      <c r="X21">
        <f t="shared" si="2"/>
        <v>4000</v>
      </c>
      <c r="Y21">
        <f t="shared" si="3"/>
        <v>3000</v>
      </c>
      <c r="Z21" s="15">
        <f t="shared" si="4"/>
        <v>2840</v>
      </c>
    </row>
    <row r="22" spans="2:26" x14ac:dyDescent="0.2">
      <c r="J22" s="14">
        <v>18</v>
      </c>
      <c r="K22" s="1" t="s">
        <v>237</v>
      </c>
      <c r="L22" s="1" t="s">
        <v>233</v>
      </c>
      <c r="O22">
        <v>150</v>
      </c>
      <c r="P22">
        <v>10</v>
      </c>
      <c r="R22">
        <v>1000</v>
      </c>
      <c r="T22" s="9">
        <v>45875.625</v>
      </c>
      <c r="U22" s="9">
        <f t="shared" si="1"/>
        <v>45880.625</v>
      </c>
      <c r="X22">
        <f t="shared" si="2"/>
        <v>4000</v>
      </c>
      <c r="Y22">
        <f t="shared" si="3"/>
        <v>3000</v>
      </c>
      <c r="Z22" s="15">
        <f t="shared" si="4"/>
        <v>2840</v>
      </c>
    </row>
    <row r="23" spans="2:26" x14ac:dyDescent="0.2">
      <c r="B23" s="3"/>
      <c r="J23" s="14">
        <v>19</v>
      </c>
      <c r="K23" s="1" t="s">
        <v>238</v>
      </c>
      <c r="L23" s="1" t="s">
        <v>233</v>
      </c>
      <c r="O23">
        <v>150</v>
      </c>
      <c r="P23">
        <v>10</v>
      </c>
      <c r="R23">
        <v>1000</v>
      </c>
      <c r="T23" s="9">
        <v>45876.625</v>
      </c>
      <c r="U23" s="9">
        <f t="shared" si="1"/>
        <v>45881.625</v>
      </c>
      <c r="X23">
        <f t="shared" si="2"/>
        <v>4000</v>
      </c>
      <c r="Y23">
        <f t="shared" si="3"/>
        <v>3000</v>
      </c>
      <c r="Z23" s="15">
        <f t="shared" si="4"/>
        <v>2840</v>
      </c>
    </row>
    <row r="24" spans="2:26" x14ac:dyDescent="0.2">
      <c r="J24" s="14">
        <v>20</v>
      </c>
      <c r="K24" s="1" t="s">
        <v>234</v>
      </c>
      <c r="L24" s="1" t="s">
        <v>233</v>
      </c>
      <c r="O24">
        <v>150</v>
      </c>
      <c r="P24">
        <v>10</v>
      </c>
      <c r="R24">
        <v>1000</v>
      </c>
      <c r="T24" s="9">
        <v>45877.625</v>
      </c>
      <c r="U24" s="9">
        <f t="shared" si="1"/>
        <v>45882.625</v>
      </c>
      <c r="X24">
        <f t="shared" si="2"/>
        <v>4000</v>
      </c>
      <c r="Y24">
        <f t="shared" si="3"/>
        <v>3000</v>
      </c>
      <c r="Z24" s="15">
        <f t="shared" si="4"/>
        <v>2840</v>
      </c>
    </row>
    <row r="25" spans="2:26" x14ac:dyDescent="0.2">
      <c r="B25" s="1"/>
      <c r="C25" s="1"/>
      <c r="D25" s="1"/>
      <c r="E25" s="1"/>
      <c r="F25" s="1"/>
      <c r="G25" s="1"/>
      <c r="H25" s="1"/>
      <c r="J25" s="14">
        <v>21</v>
      </c>
      <c r="K25" s="1" t="s">
        <v>235</v>
      </c>
      <c r="L25" s="1" t="s">
        <v>233</v>
      </c>
      <c r="O25">
        <v>150</v>
      </c>
      <c r="P25">
        <v>10</v>
      </c>
      <c r="R25">
        <v>1000</v>
      </c>
      <c r="T25" s="9">
        <v>45878.625</v>
      </c>
      <c r="U25" s="9">
        <f t="shared" si="1"/>
        <v>45883.625</v>
      </c>
      <c r="X25">
        <f t="shared" si="2"/>
        <v>4000</v>
      </c>
      <c r="Y25">
        <f t="shared" si="3"/>
        <v>3000</v>
      </c>
      <c r="Z25" s="15">
        <f t="shared" si="4"/>
        <v>2840</v>
      </c>
    </row>
    <row r="26" spans="2:26" x14ac:dyDescent="0.2">
      <c r="J26" s="14">
        <v>22</v>
      </c>
      <c r="K26" s="1" t="s">
        <v>236</v>
      </c>
      <c r="L26" s="1" t="s">
        <v>233</v>
      </c>
      <c r="O26">
        <v>150</v>
      </c>
      <c r="P26">
        <v>10</v>
      </c>
      <c r="R26">
        <v>1000</v>
      </c>
      <c r="T26" s="9">
        <v>45879.625</v>
      </c>
      <c r="U26" s="9">
        <f t="shared" si="1"/>
        <v>45884.625</v>
      </c>
      <c r="X26">
        <f t="shared" si="2"/>
        <v>4000</v>
      </c>
      <c r="Y26">
        <f t="shared" si="3"/>
        <v>3000</v>
      </c>
      <c r="Z26" s="15">
        <f t="shared" si="4"/>
        <v>2840</v>
      </c>
    </row>
    <row r="27" spans="2:26" x14ac:dyDescent="0.2">
      <c r="J27" s="14">
        <v>23</v>
      </c>
      <c r="K27" s="1" t="s">
        <v>120</v>
      </c>
      <c r="L27" s="1" t="s">
        <v>233</v>
      </c>
      <c r="O27">
        <v>150</v>
      </c>
      <c r="P27">
        <v>10</v>
      </c>
      <c r="R27">
        <v>1000</v>
      </c>
      <c r="T27" s="9">
        <v>45880.625</v>
      </c>
      <c r="U27" s="9">
        <f t="shared" si="1"/>
        <v>45885.625</v>
      </c>
      <c r="X27">
        <f t="shared" si="2"/>
        <v>4000</v>
      </c>
      <c r="Y27">
        <f t="shared" si="3"/>
        <v>3000</v>
      </c>
      <c r="Z27" s="15">
        <f t="shared" si="4"/>
        <v>2840</v>
      </c>
    </row>
    <row r="28" spans="2:26" x14ac:dyDescent="0.2">
      <c r="J28" s="14">
        <v>24</v>
      </c>
      <c r="K28" s="1" t="s">
        <v>237</v>
      </c>
      <c r="L28" s="1" t="s">
        <v>233</v>
      </c>
      <c r="O28">
        <v>150</v>
      </c>
      <c r="P28">
        <v>10</v>
      </c>
      <c r="R28">
        <v>1000</v>
      </c>
      <c r="T28" s="9">
        <v>45881.625</v>
      </c>
      <c r="U28" s="9">
        <f t="shared" si="1"/>
        <v>45886.625</v>
      </c>
      <c r="X28">
        <f t="shared" si="2"/>
        <v>4000</v>
      </c>
      <c r="Y28">
        <f t="shared" si="3"/>
        <v>3000</v>
      </c>
      <c r="Z28" s="15">
        <f t="shared" si="4"/>
        <v>2840</v>
      </c>
    </row>
    <row r="29" spans="2:26" x14ac:dyDescent="0.2">
      <c r="J29" s="14">
        <v>25</v>
      </c>
      <c r="K29" s="1" t="s">
        <v>238</v>
      </c>
      <c r="L29" s="1" t="s">
        <v>233</v>
      </c>
      <c r="O29">
        <v>150</v>
      </c>
      <c r="P29">
        <v>10</v>
      </c>
      <c r="R29">
        <v>1000</v>
      </c>
      <c r="T29" s="9">
        <v>45882.625</v>
      </c>
      <c r="U29" s="9">
        <f t="shared" si="1"/>
        <v>45887.625</v>
      </c>
      <c r="X29">
        <f t="shared" si="2"/>
        <v>4000</v>
      </c>
      <c r="Y29">
        <f t="shared" si="3"/>
        <v>3000</v>
      </c>
      <c r="Z29" s="15">
        <f t="shared" si="4"/>
        <v>2840</v>
      </c>
    </row>
    <row r="30" spans="2:26" x14ac:dyDescent="0.2">
      <c r="J30" s="14">
        <v>26</v>
      </c>
      <c r="K30" s="1" t="s">
        <v>238</v>
      </c>
      <c r="L30" s="1" t="s">
        <v>233</v>
      </c>
      <c r="O30">
        <v>150</v>
      </c>
      <c r="P30">
        <v>10</v>
      </c>
      <c r="R30">
        <v>1000</v>
      </c>
      <c r="T30" s="9">
        <v>45883.625</v>
      </c>
      <c r="U30" s="9">
        <f t="shared" si="1"/>
        <v>45888.625</v>
      </c>
      <c r="X30">
        <f t="shared" si="2"/>
        <v>4000</v>
      </c>
      <c r="Y30">
        <f t="shared" si="3"/>
        <v>3000</v>
      </c>
      <c r="Z30" s="15">
        <f t="shared" si="4"/>
        <v>2840</v>
      </c>
    </row>
    <row r="31" spans="2:26" x14ac:dyDescent="0.2">
      <c r="J31" s="14">
        <v>27</v>
      </c>
      <c r="K31" s="1" t="s">
        <v>238</v>
      </c>
      <c r="L31" s="1" t="s">
        <v>233</v>
      </c>
      <c r="O31">
        <v>150</v>
      </c>
      <c r="P31">
        <v>10</v>
      </c>
      <c r="R31">
        <v>1000</v>
      </c>
      <c r="T31" s="9">
        <v>45884.625</v>
      </c>
      <c r="U31" s="9">
        <f t="shared" si="1"/>
        <v>45889.625</v>
      </c>
      <c r="X31">
        <f t="shared" si="2"/>
        <v>4000</v>
      </c>
      <c r="Y31">
        <f t="shared" si="3"/>
        <v>3000</v>
      </c>
      <c r="Z31" s="15">
        <f t="shared" si="4"/>
        <v>2840</v>
      </c>
    </row>
    <row r="32" spans="2:26" x14ac:dyDescent="0.2">
      <c r="J32" s="14">
        <v>28</v>
      </c>
      <c r="K32" s="1" t="s">
        <v>238</v>
      </c>
      <c r="L32" s="1" t="s">
        <v>233</v>
      </c>
      <c r="O32">
        <v>150</v>
      </c>
      <c r="P32">
        <v>10</v>
      </c>
      <c r="R32">
        <v>1000</v>
      </c>
      <c r="T32" s="9">
        <v>45885.625</v>
      </c>
      <c r="U32" s="9">
        <f t="shared" si="1"/>
        <v>45890.625</v>
      </c>
      <c r="X32">
        <f t="shared" si="2"/>
        <v>4000</v>
      </c>
      <c r="Y32">
        <f t="shared" si="3"/>
        <v>3000</v>
      </c>
      <c r="Z32" s="15">
        <f t="shared" si="4"/>
        <v>2840</v>
      </c>
    </row>
    <row r="33" spans="2:26" x14ac:dyDescent="0.2">
      <c r="J33" s="14">
        <v>29</v>
      </c>
      <c r="K33" s="1" t="s">
        <v>238</v>
      </c>
      <c r="L33" s="1" t="s">
        <v>233</v>
      </c>
      <c r="O33">
        <v>150</v>
      </c>
      <c r="P33">
        <v>10</v>
      </c>
      <c r="R33">
        <v>1000</v>
      </c>
      <c r="T33" s="9">
        <v>45886.625</v>
      </c>
      <c r="U33" s="9">
        <f t="shared" si="1"/>
        <v>45891.625</v>
      </c>
      <c r="X33">
        <f t="shared" si="2"/>
        <v>4000</v>
      </c>
      <c r="Y33">
        <f t="shared" si="3"/>
        <v>3000</v>
      </c>
      <c r="Z33" s="15">
        <f t="shared" si="4"/>
        <v>2840</v>
      </c>
    </row>
    <row r="34" spans="2:26" x14ac:dyDescent="0.2">
      <c r="B34" s="3"/>
      <c r="J34" s="14">
        <v>30</v>
      </c>
      <c r="K34" s="1" t="s">
        <v>238</v>
      </c>
      <c r="L34" s="1" t="s">
        <v>233</v>
      </c>
      <c r="O34">
        <v>150</v>
      </c>
      <c r="P34">
        <v>10</v>
      </c>
      <c r="R34">
        <v>1000</v>
      </c>
      <c r="T34" s="9">
        <v>45887.625</v>
      </c>
      <c r="U34" s="9">
        <f t="shared" si="1"/>
        <v>45892.625</v>
      </c>
      <c r="X34">
        <f t="shared" si="2"/>
        <v>4000</v>
      </c>
      <c r="Y34">
        <f t="shared" si="3"/>
        <v>3000</v>
      </c>
      <c r="Z34" s="15">
        <f t="shared" si="4"/>
        <v>2840</v>
      </c>
    </row>
    <row r="35" spans="2:26" x14ac:dyDescent="0.2">
      <c r="J35" s="14">
        <v>31</v>
      </c>
      <c r="K35" s="1" t="s">
        <v>238</v>
      </c>
      <c r="L35" s="1" t="s">
        <v>233</v>
      </c>
      <c r="O35">
        <v>150</v>
      </c>
      <c r="P35">
        <v>10</v>
      </c>
      <c r="R35">
        <v>1000</v>
      </c>
      <c r="T35" s="9">
        <v>45888.625</v>
      </c>
      <c r="U35" s="9">
        <f t="shared" si="1"/>
        <v>45893.625</v>
      </c>
      <c r="X35">
        <f t="shared" si="2"/>
        <v>4000</v>
      </c>
      <c r="Y35">
        <f t="shared" si="3"/>
        <v>3000</v>
      </c>
      <c r="Z35" s="15">
        <f t="shared" si="4"/>
        <v>2840</v>
      </c>
    </row>
    <row r="36" spans="2:26" x14ac:dyDescent="0.2">
      <c r="B36" s="1"/>
      <c r="C36" s="1"/>
      <c r="D36" s="1"/>
      <c r="E36" s="1"/>
      <c r="F36" s="1"/>
      <c r="G36" s="1"/>
      <c r="H36" s="1"/>
      <c r="J36" s="14">
        <v>32</v>
      </c>
      <c r="K36" s="1" t="s">
        <v>238</v>
      </c>
      <c r="L36" s="1" t="s">
        <v>233</v>
      </c>
      <c r="O36">
        <v>150</v>
      </c>
      <c r="P36">
        <v>10</v>
      </c>
      <c r="R36">
        <v>1000</v>
      </c>
      <c r="T36" s="9">
        <v>45889.625</v>
      </c>
      <c r="U36" s="9">
        <f t="shared" si="1"/>
        <v>45894.625</v>
      </c>
      <c r="X36">
        <f t="shared" si="2"/>
        <v>4000</v>
      </c>
      <c r="Y36">
        <f t="shared" si="3"/>
        <v>3000</v>
      </c>
      <c r="Z36" s="15">
        <f t="shared" si="4"/>
        <v>2840</v>
      </c>
    </row>
    <row r="37" spans="2:26" x14ac:dyDescent="0.2">
      <c r="J37" s="14">
        <v>33</v>
      </c>
      <c r="K37" s="1" t="s">
        <v>238</v>
      </c>
      <c r="L37" s="1" t="s">
        <v>233</v>
      </c>
      <c r="O37">
        <v>150</v>
      </c>
      <c r="P37">
        <v>10</v>
      </c>
      <c r="R37">
        <v>1000</v>
      </c>
      <c r="T37" s="9">
        <v>45890.625</v>
      </c>
      <c r="U37" s="9">
        <f t="shared" si="1"/>
        <v>45895.625</v>
      </c>
      <c r="X37">
        <f t="shared" si="2"/>
        <v>4000</v>
      </c>
      <c r="Y37">
        <f t="shared" si="3"/>
        <v>3000</v>
      </c>
      <c r="Z37" s="15">
        <f t="shared" si="4"/>
        <v>2840</v>
      </c>
    </row>
    <row r="38" spans="2:26" x14ac:dyDescent="0.2">
      <c r="J38" s="14">
        <v>34</v>
      </c>
      <c r="K38" s="1" t="s">
        <v>238</v>
      </c>
      <c r="L38" s="1" t="s">
        <v>233</v>
      </c>
      <c r="O38">
        <v>150</v>
      </c>
      <c r="P38">
        <v>10</v>
      </c>
      <c r="R38">
        <v>1000</v>
      </c>
      <c r="T38" s="9">
        <v>45891.625</v>
      </c>
      <c r="U38" s="9">
        <f t="shared" si="1"/>
        <v>45896.625</v>
      </c>
      <c r="X38">
        <f t="shared" si="2"/>
        <v>4000</v>
      </c>
      <c r="Y38">
        <f t="shared" si="3"/>
        <v>3000</v>
      </c>
      <c r="Z38" s="15">
        <f t="shared" si="4"/>
        <v>2840</v>
      </c>
    </row>
    <row r="39" spans="2:26" x14ac:dyDescent="0.2">
      <c r="J39" s="14">
        <v>35</v>
      </c>
      <c r="K39" s="1" t="s">
        <v>238</v>
      </c>
      <c r="L39" s="1" t="s">
        <v>233</v>
      </c>
      <c r="O39">
        <v>150</v>
      </c>
      <c r="P39">
        <v>10</v>
      </c>
      <c r="R39">
        <v>1000</v>
      </c>
      <c r="T39" s="9">
        <v>45892.625</v>
      </c>
      <c r="U39" s="9">
        <f t="shared" si="1"/>
        <v>45897.625</v>
      </c>
      <c r="X39">
        <f t="shared" si="2"/>
        <v>4000</v>
      </c>
      <c r="Y39">
        <f t="shared" si="3"/>
        <v>3000</v>
      </c>
      <c r="Z39" s="15">
        <f t="shared" si="4"/>
        <v>2840</v>
      </c>
    </row>
    <row r="40" spans="2:26" x14ac:dyDescent="0.2">
      <c r="J40" s="14">
        <v>36</v>
      </c>
      <c r="K40" s="1" t="s">
        <v>238</v>
      </c>
      <c r="L40" s="1" t="s">
        <v>233</v>
      </c>
      <c r="O40">
        <v>150</v>
      </c>
      <c r="P40">
        <v>10</v>
      </c>
      <c r="R40">
        <v>1000</v>
      </c>
      <c r="T40" s="9">
        <v>45893.625</v>
      </c>
      <c r="U40" s="9">
        <f t="shared" si="1"/>
        <v>45898.625</v>
      </c>
      <c r="X40">
        <f t="shared" si="2"/>
        <v>4000</v>
      </c>
      <c r="Y40">
        <f t="shared" si="3"/>
        <v>3000</v>
      </c>
      <c r="Z40" s="15">
        <f t="shared" si="4"/>
        <v>2840</v>
      </c>
    </row>
    <row r="41" spans="2:26" x14ac:dyDescent="0.2">
      <c r="J41" s="14">
        <v>37</v>
      </c>
      <c r="K41" s="1" t="s">
        <v>238</v>
      </c>
      <c r="L41" s="1" t="s">
        <v>233</v>
      </c>
      <c r="O41">
        <v>150</v>
      </c>
      <c r="P41">
        <v>10</v>
      </c>
      <c r="R41">
        <v>1000</v>
      </c>
      <c r="T41" s="9">
        <v>45894.625</v>
      </c>
      <c r="U41" s="9">
        <f t="shared" si="1"/>
        <v>45899.625</v>
      </c>
      <c r="X41">
        <f t="shared" si="2"/>
        <v>4000</v>
      </c>
      <c r="Y41">
        <f t="shared" si="3"/>
        <v>3000</v>
      </c>
      <c r="Z41" s="15">
        <f t="shared" si="4"/>
        <v>2840</v>
      </c>
    </row>
    <row r="42" spans="2:26" x14ac:dyDescent="0.2">
      <c r="J42" s="14">
        <v>38</v>
      </c>
      <c r="K42" s="1" t="s">
        <v>238</v>
      </c>
      <c r="L42" s="1" t="s">
        <v>233</v>
      </c>
      <c r="O42">
        <v>150</v>
      </c>
      <c r="P42">
        <v>10</v>
      </c>
      <c r="R42">
        <v>1000</v>
      </c>
      <c r="T42" s="9">
        <v>45895.625</v>
      </c>
      <c r="U42" s="9">
        <f t="shared" si="1"/>
        <v>45900.625</v>
      </c>
      <c r="X42">
        <f t="shared" si="2"/>
        <v>4000</v>
      </c>
      <c r="Y42">
        <f t="shared" si="3"/>
        <v>3000</v>
      </c>
      <c r="Z42" s="15">
        <f t="shared" si="4"/>
        <v>2840</v>
      </c>
    </row>
    <row r="43" spans="2:26" x14ac:dyDescent="0.2">
      <c r="J43" s="14">
        <v>39</v>
      </c>
      <c r="K43" s="1" t="s">
        <v>238</v>
      </c>
      <c r="L43" s="1" t="s">
        <v>233</v>
      </c>
      <c r="O43">
        <v>150</v>
      </c>
      <c r="P43">
        <v>10</v>
      </c>
      <c r="R43">
        <v>1000</v>
      </c>
      <c r="T43" s="9">
        <v>45896.625</v>
      </c>
      <c r="U43" s="9">
        <f t="shared" si="1"/>
        <v>45901.625</v>
      </c>
      <c r="X43">
        <f t="shared" si="2"/>
        <v>4000</v>
      </c>
      <c r="Y43">
        <f t="shared" si="3"/>
        <v>3000</v>
      </c>
      <c r="Z43" s="15">
        <f t="shared" si="4"/>
        <v>2840</v>
      </c>
    </row>
    <row r="44" spans="2:26" x14ac:dyDescent="0.2">
      <c r="J44" s="14">
        <v>40</v>
      </c>
      <c r="K44" s="1" t="s">
        <v>238</v>
      </c>
      <c r="L44" s="1" t="s">
        <v>233</v>
      </c>
      <c r="O44">
        <v>150</v>
      </c>
      <c r="P44">
        <v>10</v>
      </c>
      <c r="R44">
        <v>1000</v>
      </c>
      <c r="T44" s="9">
        <v>45897.625</v>
      </c>
      <c r="U44" s="9">
        <f t="shared" si="1"/>
        <v>45902.625</v>
      </c>
      <c r="X44">
        <f t="shared" si="2"/>
        <v>4000</v>
      </c>
      <c r="Y44">
        <f t="shared" si="3"/>
        <v>3000</v>
      </c>
      <c r="Z44" s="15">
        <f t="shared" si="4"/>
        <v>2840</v>
      </c>
    </row>
    <row r="45" spans="2:26" x14ac:dyDescent="0.2">
      <c r="B45" s="3"/>
      <c r="J45" s="14"/>
      <c r="K45" s="1"/>
      <c r="L45" s="1"/>
      <c r="T45" s="9"/>
      <c r="U45" s="9"/>
      <c r="Z45" s="15"/>
    </row>
    <row r="46" spans="2:26" x14ac:dyDescent="0.2">
      <c r="J46" s="14"/>
      <c r="K46" s="1"/>
      <c r="L46" s="1"/>
      <c r="T46" s="9"/>
      <c r="U46" s="9"/>
      <c r="Z46" s="15"/>
    </row>
    <row r="47" spans="2:26" x14ac:dyDescent="0.2">
      <c r="B47" s="1"/>
      <c r="C47" s="1"/>
      <c r="D47" s="1"/>
      <c r="E47" s="1"/>
      <c r="F47" s="1"/>
      <c r="G47" s="1"/>
      <c r="H47" s="1"/>
      <c r="J47" s="14"/>
      <c r="K47" s="1"/>
      <c r="L47" s="1"/>
      <c r="T47" s="9"/>
      <c r="U47" s="9"/>
      <c r="Z47" s="15"/>
    </row>
    <row r="48" spans="2:26" x14ac:dyDescent="0.2">
      <c r="J48" s="14"/>
      <c r="K48" s="1"/>
      <c r="L48" s="1"/>
      <c r="T48" s="9"/>
      <c r="U48" s="9"/>
      <c r="Z48" s="15"/>
    </row>
    <row r="49" spans="2:26" x14ac:dyDescent="0.2">
      <c r="J49" s="14"/>
      <c r="K49" s="1"/>
      <c r="L49" s="1"/>
      <c r="T49" s="9"/>
      <c r="U49" s="9"/>
      <c r="Z49" s="15"/>
    </row>
    <row r="50" spans="2:26" x14ac:dyDescent="0.2">
      <c r="J50" s="14"/>
      <c r="K50" s="1"/>
      <c r="L50" s="1"/>
      <c r="T50" s="9"/>
      <c r="U50" s="9"/>
      <c r="Z50" s="15"/>
    </row>
    <row r="51" spans="2:26" x14ac:dyDescent="0.2">
      <c r="J51" s="14"/>
      <c r="K51" s="1"/>
      <c r="L51" s="1"/>
      <c r="T51" s="9"/>
      <c r="U51" s="9"/>
      <c r="Z51" s="15"/>
    </row>
    <row r="52" spans="2:26" x14ac:dyDescent="0.2">
      <c r="J52" s="14"/>
      <c r="K52" s="1"/>
      <c r="L52" s="1"/>
      <c r="T52" s="9"/>
      <c r="U52" s="9"/>
      <c r="Z52" s="15"/>
    </row>
    <row r="53" spans="2:26" x14ac:dyDescent="0.2">
      <c r="J53" s="14"/>
      <c r="K53" s="1"/>
      <c r="L53" s="1"/>
      <c r="T53" s="9"/>
      <c r="U53" s="9"/>
      <c r="Z53" s="15"/>
    </row>
    <row r="54" spans="2:26" x14ac:dyDescent="0.2">
      <c r="J54" s="14"/>
      <c r="K54" s="1"/>
      <c r="L54" s="1"/>
      <c r="T54" s="9"/>
      <c r="U54" s="9"/>
      <c r="Z54" s="15"/>
    </row>
    <row r="55" spans="2:26" x14ac:dyDescent="0.2">
      <c r="J55" s="14"/>
      <c r="K55" s="1"/>
      <c r="L55" s="1"/>
      <c r="T55" s="9"/>
      <c r="U55" s="9"/>
      <c r="Z55" s="15"/>
    </row>
    <row r="56" spans="2:26" x14ac:dyDescent="0.2">
      <c r="B56" s="3"/>
      <c r="J56" s="14"/>
      <c r="K56" s="1"/>
      <c r="L56" s="1"/>
      <c r="T56" s="9"/>
      <c r="U56" s="9"/>
      <c r="Z56" s="15"/>
    </row>
    <row r="57" spans="2:26" x14ac:dyDescent="0.2">
      <c r="J57" s="14"/>
      <c r="K57" s="1"/>
      <c r="L57" s="1"/>
      <c r="T57" s="9"/>
      <c r="U57" s="9"/>
      <c r="Z57" s="15"/>
    </row>
    <row r="58" spans="2:26" x14ac:dyDescent="0.2">
      <c r="J58" s="14"/>
      <c r="K58" s="1"/>
      <c r="L58" s="1"/>
      <c r="T58" s="9"/>
      <c r="U58" s="9"/>
      <c r="Z58" s="15"/>
    </row>
    <row r="59" spans="2:26" x14ac:dyDescent="0.2">
      <c r="J59" s="14"/>
      <c r="K59" s="1"/>
      <c r="L59" s="1"/>
      <c r="T59" s="9"/>
      <c r="U59" s="9"/>
      <c r="Z59" s="15"/>
    </row>
    <row r="60" spans="2:26" x14ac:dyDescent="0.2">
      <c r="J60" s="14"/>
      <c r="K60" s="1"/>
      <c r="L60" s="1"/>
      <c r="T60" s="9"/>
      <c r="U60" s="9"/>
      <c r="Z60" s="15"/>
    </row>
    <row r="61" spans="2:26" x14ac:dyDescent="0.2">
      <c r="J61" s="14"/>
      <c r="K61" s="1"/>
      <c r="L61" s="1"/>
      <c r="T61" s="9"/>
      <c r="U61" s="9"/>
      <c r="Z61" s="15"/>
    </row>
    <row r="62" spans="2:26" x14ac:dyDescent="0.2">
      <c r="J62" s="14"/>
      <c r="K62" s="1"/>
      <c r="L62" s="1"/>
      <c r="T62" s="9"/>
      <c r="U62" s="9"/>
      <c r="Z62" s="15"/>
    </row>
    <row r="63" spans="2:26" x14ac:dyDescent="0.2">
      <c r="J63" s="14"/>
      <c r="K63" s="1"/>
      <c r="L63" s="1"/>
      <c r="T63" s="9"/>
      <c r="U63" s="9"/>
      <c r="Z63" s="15"/>
    </row>
    <row r="64" spans="2:26" x14ac:dyDescent="0.2">
      <c r="J64" s="14"/>
      <c r="K64" s="1"/>
      <c r="L64" s="1"/>
      <c r="T64" s="9"/>
      <c r="U64" s="9"/>
      <c r="Z64" s="15"/>
    </row>
    <row r="65" spans="10:26" x14ac:dyDescent="0.2">
      <c r="J65" s="14"/>
      <c r="K65" s="1"/>
      <c r="L65" s="1"/>
      <c r="T65" s="9"/>
      <c r="U65" s="9"/>
      <c r="Z65" s="15"/>
    </row>
    <row r="66" spans="10:26" x14ac:dyDescent="0.2">
      <c r="J66" s="14"/>
      <c r="K66" s="1"/>
      <c r="L66" s="1"/>
      <c r="T66" s="9"/>
      <c r="U66" s="9"/>
      <c r="Z66" s="15"/>
    </row>
    <row r="67" spans="10:26" x14ac:dyDescent="0.2">
      <c r="J67" s="14"/>
      <c r="K67" s="1"/>
      <c r="L67" s="1"/>
      <c r="T67" s="9"/>
      <c r="U67" s="9"/>
      <c r="Z67" s="15"/>
    </row>
    <row r="68" spans="10:26" x14ac:dyDescent="0.2">
      <c r="J68" s="14"/>
      <c r="K68" s="1"/>
      <c r="L68" s="1"/>
      <c r="T68" s="9"/>
      <c r="U68" s="9"/>
      <c r="Z68" s="15"/>
    </row>
    <row r="69" spans="10:26" x14ac:dyDescent="0.2">
      <c r="J69" s="14"/>
      <c r="K69" s="1"/>
      <c r="L69" s="1"/>
      <c r="T69" s="9"/>
      <c r="U69" s="9"/>
      <c r="Z69" s="15"/>
    </row>
    <row r="70" spans="10:26" x14ac:dyDescent="0.2">
      <c r="J70" s="14"/>
      <c r="K70" s="1"/>
      <c r="L70" s="1"/>
      <c r="T70" s="9"/>
      <c r="U70" s="9"/>
      <c r="Z70" s="15"/>
    </row>
    <row r="71" spans="10:26" x14ac:dyDescent="0.2">
      <c r="J71" s="14"/>
      <c r="K71" s="1"/>
      <c r="L71" s="1"/>
      <c r="T71" s="9"/>
      <c r="U71" s="9"/>
      <c r="Z71" s="15"/>
    </row>
    <row r="72" spans="10:26" x14ac:dyDescent="0.2">
      <c r="J72" s="14"/>
      <c r="K72" s="1"/>
      <c r="L72" s="1"/>
      <c r="T72" s="9"/>
      <c r="U72" s="9"/>
      <c r="Z72" s="15"/>
    </row>
    <row r="73" spans="10:26" x14ac:dyDescent="0.2">
      <c r="J73" s="14"/>
      <c r="K73" s="1"/>
      <c r="L73" s="1"/>
      <c r="T73" s="9"/>
      <c r="U73" s="9"/>
      <c r="Z73" s="15"/>
    </row>
    <row r="74" spans="10:26" x14ac:dyDescent="0.2">
      <c r="J74" s="14"/>
      <c r="K74" s="1"/>
      <c r="L74" s="1"/>
      <c r="T74" s="9"/>
      <c r="U74" s="9"/>
      <c r="Z74" s="15"/>
    </row>
    <row r="75" spans="10:26" x14ac:dyDescent="0.2">
      <c r="J75" s="16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8"/>
    </row>
  </sheetData>
  <mergeCells count="1"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D57-1D10-284F-92FB-07A65D11DA45}">
  <dimension ref="B2:X29"/>
  <sheetViews>
    <sheetView workbookViewId="0">
      <selection activeCell="L3" sqref="L3"/>
    </sheetView>
  </sheetViews>
  <sheetFormatPr baseColWidth="10" defaultRowHeight="16" x14ac:dyDescent="0.2"/>
  <cols>
    <col min="2" max="3" width="13.1640625" customWidth="1"/>
    <col min="4" max="4" width="29.6640625" customWidth="1"/>
    <col min="5" max="5" width="12" customWidth="1"/>
    <col min="6" max="6" width="21.33203125" customWidth="1"/>
    <col min="7" max="7" width="13.83203125" customWidth="1"/>
    <col min="8" max="8" width="10.33203125" customWidth="1"/>
    <col min="9" max="9" width="19.83203125" customWidth="1"/>
    <col min="10" max="10" width="32" customWidth="1"/>
    <col min="11" max="13" width="20.5" customWidth="1"/>
    <col min="14" max="14" width="15.1640625" customWidth="1"/>
    <col min="15" max="15" width="15.33203125" customWidth="1"/>
    <col min="16" max="16" width="14.33203125" customWidth="1"/>
    <col min="17" max="17" width="15.1640625" customWidth="1"/>
    <col min="18" max="18" width="22.1640625" customWidth="1"/>
    <col min="19" max="19" width="20.1640625" customWidth="1"/>
    <col min="20" max="20" width="21.33203125" customWidth="1"/>
  </cols>
  <sheetData>
    <row r="2" spans="2:24" x14ac:dyDescent="0.2">
      <c r="B2" s="31" t="s">
        <v>239</v>
      </c>
      <c r="C2" s="24" t="s">
        <v>253</v>
      </c>
      <c r="D2" s="24" t="s">
        <v>240</v>
      </c>
      <c r="E2" s="24" t="s">
        <v>231</v>
      </c>
      <c r="F2" s="24" t="s">
        <v>220</v>
      </c>
      <c r="G2" s="24" t="s">
        <v>213</v>
      </c>
      <c r="H2" s="24" t="s">
        <v>226</v>
      </c>
      <c r="I2" s="37" t="s">
        <v>248</v>
      </c>
      <c r="J2" s="31" t="s">
        <v>256</v>
      </c>
      <c r="K2" s="24" t="s">
        <v>249</v>
      </c>
      <c r="L2" s="24" t="s">
        <v>257</v>
      </c>
      <c r="M2" s="24" t="s">
        <v>241</v>
      </c>
      <c r="N2" s="24" t="s">
        <v>244</v>
      </c>
      <c r="O2" s="24" t="s">
        <v>202</v>
      </c>
      <c r="P2" s="24" t="s">
        <v>243</v>
      </c>
      <c r="Q2" s="37" t="s">
        <v>242</v>
      </c>
      <c r="R2" s="31" t="s">
        <v>250</v>
      </c>
      <c r="S2" s="31" t="s">
        <v>251</v>
      </c>
      <c r="T2" s="31" t="s">
        <v>252</v>
      </c>
    </row>
    <row r="3" spans="2:24" x14ac:dyDescent="0.2">
      <c r="B3" s="20" t="s">
        <v>245</v>
      </c>
      <c r="C3" s="1"/>
      <c r="D3" s="1" t="s">
        <v>246</v>
      </c>
      <c r="E3" s="38" t="s">
        <v>232</v>
      </c>
      <c r="F3" s="1"/>
      <c r="G3" s="1"/>
      <c r="H3" s="1"/>
      <c r="I3" s="1"/>
      <c r="J3" s="20"/>
      <c r="K3" s="1"/>
      <c r="L3" s="1"/>
      <c r="M3" s="1"/>
      <c r="N3" s="1"/>
      <c r="O3" s="1"/>
      <c r="P3" s="1"/>
      <c r="Q3" s="32"/>
      <c r="R3" s="39"/>
      <c r="T3" s="26"/>
      <c r="U3" s="3"/>
      <c r="V3" s="3"/>
      <c r="W3" s="3"/>
      <c r="X3" s="3"/>
    </row>
    <row r="4" spans="2:24" x14ac:dyDescent="0.2">
      <c r="B4" s="20" t="s">
        <v>234</v>
      </c>
      <c r="C4" s="1"/>
      <c r="D4" s="1"/>
      <c r="E4" s="1" t="s">
        <v>247</v>
      </c>
      <c r="F4" s="1"/>
      <c r="G4" s="1">
        <v>150</v>
      </c>
      <c r="H4" s="1">
        <v>10</v>
      </c>
      <c r="I4" s="1"/>
      <c r="J4" s="20"/>
      <c r="K4" s="1"/>
      <c r="L4" s="1"/>
      <c r="M4" s="1"/>
      <c r="N4" s="1"/>
      <c r="O4" s="1"/>
      <c r="P4" s="1"/>
      <c r="Q4" s="32"/>
      <c r="R4" s="39"/>
      <c r="T4" s="34"/>
      <c r="U4" s="1"/>
      <c r="V4" s="1"/>
      <c r="W4" s="1"/>
      <c r="X4" s="1"/>
    </row>
    <row r="5" spans="2:24" x14ac:dyDescent="0.2">
      <c r="B5" s="20"/>
      <c r="C5" s="1"/>
      <c r="D5" s="1"/>
      <c r="E5" s="1"/>
      <c r="F5" s="1"/>
      <c r="G5" s="1"/>
      <c r="H5" s="1"/>
      <c r="I5" s="1"/>
      <c r="J5" s="20"/>
      <c r="K5" s="1"/>
      <c r="L5" s="1"/>
      <c r="M5" s="1"/>
      <c r="N5" s="1"/>
      <c r="O5" s="1"/>
      <c r="P5" s="1"/>
      <c r="Q5" s="32"/>
      <c r="R5" s="39"/>
      <c r="T5" s="34"/>
      <c r="U5" s="1"/>
      <c r="V5" s="1"/>
      <c r="W5" s="1"/>
      <c r="X5" s="1"/>
    </row>
    <row r="6" spans="2:24" x14ac:dyDescent="0.2">
      <c r="B6" s="20"/>
      <c r="C6" s="1"/>
      <c r="D6" s="1"/>
      <c r="E6" s="1"/>
      <c r="F6" s="1"/>
      <c r="G6" s="1"/>
      <c r="H6" s="1"/>
      <c r="I6" s="1"/>
      <c r="J6" s="20"/>
      <c r="K6" s="1"/>
      <c r="L6" s="1"/>
      <c r="M6" s="1"/>
      <c r="N6" s="1"/>
      <c r="O6" s="1"/>
      <c r="P6" s="1"/>
      <c r="Q6" s="32"/>
      <c r="R6" s="39"/>
      <c r="T6" s="34"/>
      <c r="U6" s="1"/>
      <c r="V6" s="1"/>
      <c r="W6" s="1"/>
      <c r="X6" s="1"/>
    </row>
    <row r="7" spans="2:24" x14ac:dyDescent="0.2">
      <c r="B7" s="20"/>
      <c r="C7" s="1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32"/>
      <c r="R7" s="39"/>
      <c r="T7" s="34"/>
      <c r="U7" s="1"/>
      <c r="V7" s="1"/>
      <c r="W7" s="1"/>
      <c r="X7" s="1"/>
    </row>
    <row r="8" spans="2:24" x14ac:dyDescent="0.2">
      <c r="B8" s="20"/>
      <c r="C8" s="1"/>
      <c r="D8" s="1"/>
      <c r="E8" s="1"/>
      <c r="F8" s="1"/>
      <c r="G8" s="1"/>
      <c r="H8" s="1"/>
      <c r="I8" s="1"/>
      <c r="J8" s="20"/>
      <c r="K8" s="1"/>
      <c r="L8" s="1"/>
      <c r="M8" s="1"/>
      <c r="N8" s="1"/>
      <c r="O8" s="1"/>
      <c r="P8" s="1"/>
      <c r="Q8" s="32"/>
      <c r="R8" s="39"/>
      <c r="T8" s="34"/>
      <c r="U8" s="1"/>
      <c r="V8" s="1"/>
      <c r="W8" s="1"/>
      <c r="X8" s="1"/>
    </row>
    <row r="9" spans="2:24" x14ac:dyDescent="0.2">
      <c r="B9" s="20"/>
      <c r="C9" s="1"/>
      <c r="D9" s="1"/>
      <c r="E9" s="1"/>
      <c r="F9" s="1"/>
      <c r="G9" s="1"/>
      <c r="H9" s="1"/>
      <c r="I9" s="1"/>
      <c r="J9" s="20"/>
      <c r="K9" s="1"/>
      <c r="L9" s="1"/>
      <c r="M9" s="1"/>
      <c r="N9" s="1"/>
      <c r="O9" s="1"/>
      <c r="P9" s="1"/>
      <c r="Q9" s="32"/>
      <c r="R9" s="39"/>
      <c r="T9" s="34"/>
      <c r="U9" s="1"/>
      <c r="V9" s="1"/>
      <c r="W9" s="1"/>
      <c r="X9" s="1"/>
    </row>
    <row r="10" spans="2:24" x14ac:dyDescent="0.2">
      <c r="B10" s="20"/>
      <c r="C10" s="1"/>
      <c r="D10" s="1"/>
      <c r="E10" s="1"/>
      <c r="F10" s="1"/>
      <c r="G10" s="1"/>
      <c r="H10" s="1"/>
      <c r="I10" s="1"/>
      <c r="J10" s="20"/>
      <c r="K10" s="1"/>
      <c r="L10" s="1"/>
      <c r="M10" s="1"/>
      <c r="N10" s="1"/>
      <c r="O10" s="1"/>
      <c r="P10" s="1"/>
      <c r="Q10" s="32"/>
      <c r="R10" s="39"/>
      <c r="T10" s="34"/>
      <c r="U10" s="1"/>
      <c r="V10" s="1"/>
      <c r="W10" s="1"/>
      <c r="X10" s="1"/>
    </row>
    <row r="11" spans="2:24" x14ac:dyDescent="0.2">
      <c r="B11" s="20"/>
      <c r="C11" s="1"/>
      <c r="D11" s="1"/>
      <c r="E11" s="1"/>
      <c r="F11" s="1"/>
      <c r="G11" s="1"/>
      <c r="H11" s="1"/>
      <c r="I11" s="1"/>
      <c r="J11" s="20"/>
      <c r="K11" s="1"/>
      <c r="L11" s="1"/>
      <c r="M11" s="1"/>
      <c r="N11" s="1"/>
      <c r="O11" s="1"/>
      <c r="P11" s="1"/>
      <c r="Q11" s="32"/>
      <c r="R11" s="39"/>
      <c r="T11" s="34"/>
      <c r="U11" s="1"/>
      <c r="V11" s="1"/>
      <c r="W11" s="1"/>
      <c r="X11" s="1"/>
    </row>
    <row r="12" spans="2:24" x14ac:dyDescent="0.2">
      <c r="B12" s="20"/>
      <c r="C12" s="1"/>
      <c r="D12" s="1"/>
      <c r="E12" s="1"/>
      <c r="F12" s="1"/>
      <c r="G12" s="1"/>
      <c r="H12" s="1"/>
      <c r="I12" s="1"/>
      <c r="J12" s="20"/>
      <c r="K12" s="1"/>
      <c r="L12" s="1"/>
      <c r="M12" s="1"/>
      <c r="N12" s="1"/>
      <c r="O12" s="1"/>
      <c r="P12" s="1"/>
      <c r="Q12" s="32"/>
      <c r="R12" s="39"/>
      <c r="T12" s="34"/>
      <c r="U12" s="1"/>
      <c r="V12" s="1"/>
      <c r="W12" s="1"/>
      <c r="X12" s="1"/>
    </row>
    <row r="13" spans="2:24" x14ac:dyDescent="0.2">
      <c r="B13" s="20"/>
      <c r="C13" s="1"/>
      <c r="D13" s="1"/>
      <c r="E13" s="1"/>
      <c r="F13" s="1"/>
      <c r="G13" s="1"/>
      <c r="H13" s="1"/>
      <c r="I13" s="1"/>
      <c r="J13" s="20"/>
      <c r="K13" s="1"/>
      <c r="L13" s="1"/>
      <c r="M13" s="1"/>
      <c r="N13" s="1"/>
      <c r="O13" s="1"/>
      <c r="P13" s="1"/>
      <c r="Q13" s="32"/>
      <c r="R13" s="39"/>
      <c r="T13" s="34"/>
      <c r="U13" s="1"/>
      <c r="V13" s="1"/>
      <c r="W13" s="1"/>
      <c r="X13" s="1"/>
    </row>
    <row r="14" spans="2:24" x14ac:dyDescent="0.2">
      <c r="B14" s="20"/>
      <c r="C14" s="1"/>
      <c r="D14" s="1"/>
      <c r="E14" s="1"/>
      <c r="F14" s="1"/>
      <c r="G14" s="1"/>
      <c r="H14" s="1"/>
      <c r="I14" s="1"/>
      <c r="J14" s="20"/>
      <c r="K14" s="1"/>
      <c r="L14" s="1"/>
      <c r="M14" s="1"/>
      <c r="N14" s="1"/>
      <c r="O14" s="1"/>
      <c r="P14" s="1"/>
      <c r="Q14" s="32"/>
      <c r="R14" s="39"/>
      <c r="T14" s="34"/>
      <c r="U14" s="1"/>
      <c r="V14" s="1"/>
      <c r="W14" s="1"/>
      <c r="X14" s="1"/>
    </row>
    <row r="15" spans="2:24" x14ac:dyDescent="0.2">
      <c r="B15" s="20"/>
      <c r="C15" s="1"/>
      <c r="D15" s="1"/>
      <c r="E15" s="1"/>
      <c r="F15" s="1"/>
      <c r="G15" s="1"/>
      <c r="H15" s="1"/>
      <c r="I15" s="1"/>
      <c r="J15" s="20"/>
      <c r="K15" s="1"/>
      <c r="L15" s="1"/>
      <c r="M15" s="1"/>
      <c r="N15" s="1"/>
      <c r="O15" s="1"/>
      <c r="P15" s="1"/>
      <c r="Q15" s="32"/>
      <c r="R15" s="39"/>
      <c r="T15" s="34"/>
      <c r="U15" s="1"/>
      <c r="V15" s="1"/>
      <c r="W15" s="1"/>
      <c r="X15" s="1"/>
    </row>
    <row r="16" spans="2:24" x14ac:dyDescent="0.2">
      <c r="B16" s="20"/>
      <c r="C16" s="1"/>
      <c r="D16" s="1"/>
      <c r="E16" s="1"/>
      <c r="F16" s="1"/>
      <c r="G16" s="1"/>
      <c r="H16" s="1"/>
      <c r="I16" s="1"/>
      <c r="J16" s="20"/>
      <c r="K16" s="1"/>
      <c r="L16" s="1"/>
      <c r="M16" s="1"/>
      <c r="N16" s="1"/>
      <c r="O16" s="1"/>
      <c r="P16" s="1"/>
      <c r="Q16" s="32"/>
      <c r="R16" s="39"/>
      <c r="T16" s="34"/>
      <c r="U16" s="1"/>
      <c r="V16" s="1"/>
      <c r="W16" s="1"/>
      <c r="X16" s="1"/>
    </row>
    <row r="17" spans="2:24" x14ac:dyDescent="0.2">
      <c r="B17" s="20"/>
      <c r="C17" s="1"/>
      <c r="D17" s="1"/>
      <c r="E17" s="1"/>
      <c r="F17" s="1"/>
      <c r="G17" s="1"/>
      <c r="H17" s="1"/>
      <c r="I17" s="1"/>
      <c r="J17" s="20"/>
      <c r="K17" s="1"/>
      <c r="L17" s="1"/>
      <c r="M17" s="1"/>
      <c r="N17" s="1"/>
      <c r="O17" s="1"/>
      <c r="P17" s="1"/>
      <c r="Q17" s="32"/>
      <c r="R17" s="39"/>
      <c r="T17" s="34"/>
      <c r="U17" s="1"/>
      <c r="V17" s="1"/>
      <c r="W17" s="1"/>
      <c r="X17" s="1"/>
    </row>
    <row r="18" spans="2:24" x14ac:dyDescent="0.2">
      <c r="B18" s="20"/>
      <c r="C18" s="1"/>
      <c r="D18" s="1"/>
      <c r="E18" s="1"/>
      <c r="F18" s="1"/>
      <c r="G18" s="1"/>
      <c r="H18" s="1"/>
      <c r="I18" s="1"/>
      <c r="J18" s="20"/>
      <c r="K18" s="1"/>
      <c r="L18" s="1"/>
      <c r="M18" s="1"/>
      <c r="N18" s="1"/>
      <c r="O18" s="1"/>
      <c r="P18" s="1"/>
      <c r="Q18" s="32"/>
      <c r="R18" s="39"/>
      <c r="T18" s="34"/>
      <c r="U18" s="1"/>
      <c r="V18" s="1"/>
      <c r="W18" s="1"/>
      <c r="X18" s="1"/>
    </row>
    <row r="19" spans="2:24" x14ac:dyDescent="0.2">
      <c r="B19" s="20"/>
      <c r="C19" s="1"/>
      <c r="D19" s="1"/>
      <c r="E19" s="1"/>
      <c r="F19" s="1"/>
      <c r="G19" s="1"/>
      <c r="H19" s="1"/>
      <c r="I19" s="1"/>
      <c r="J19" s="20"/>
      <c r="K19" s="1"/>
      <c r="L19" s="1"/>
      <c r="M19" s="1"/>
      <c r="N19" s="1"/>
      <c r="O19" s="1"/>
      <c r="P19" s="1"/>
      <c r="Q19" s="32"/>
      <c r="R19" s="39"/>
      <c r="T19" s="34"/>
      <c r="U19" s="1"/>
      <c r="V19" s="1"/>
      <c r="W19" s="1"/>
      <c r="X19" s="1"/>
    </row>
    <row r="20" spans="2:24" x14ac:dyDescent="0.2">
      <c r="B20" s="20"/>
      <c r="C20" s="1"/>
      <c r="D20" s="1"/>
      <c r="E20" s="1"/>
      <c r="F20" s="1"/>
      <c r="G20" s="1"/>
      <c r="H20" s="1"/>
      <c r="I20" s="1"/>
      <c r="J20" s="20"/>
      <c r="K20" s="1"/>
      <c r="L20" s="1"/>
      <c r="M20" s="1"/>
      <c r="N20" s="1"/>
      <c r="O20" s="1"/>
      <c r="P20" s="1"/>
      <c r="Q20" s="32"/>
      <c r="R20" s="39"/>
      <c r="T20" s="34"/>
      <c r="U20" s="1"/>
      <c r="V20" s="1"/>
      <c r="W20" s="1"/>
      <c r="X20" s="1"/>
    </row>
    <row r="21" spans="2:24" x14ac:dyDescent="0.2">
      <c r="B21" s="20"/>
      <c r="C21" s="1"/>
      <c r="D21" s="1"/>
      <c r="E21" s="1"/>
      <c r="F21" s="1"/>
      <c r="G21" s="1"/>
      <c r="H21" s="1"/>
      <c r="I21" s="1"/>
      <c r="J21" s="20"/>
      <c r="K21" s="1"/>
      <c r="L21" s="1"/>
      <c r="M21" s="1"/>
      <c r="N21" s="1"/>
      <c r="O21" s="1"/>
      <c r="P21" s="1"/>
      <c r="Q21" s="32"/>
      <c r="R21" s="39"/>
      <c r="T21" s="34"/>
      <c r="U21" s="1"/>
      <c r="V21" s="1"/>
      <c r="W21" s="1"/>
      <c r="X21" s="1"/>
    </row>
    <row r="22" spans="2:24" x14ac:dyDescent="0.2">
      <c r="B22" s="20"/>
      <c r="C22" s="1"/>
      <c r="D22" s="1"/>
      <c r="E22" s="1"/>
      <c r="F22" s="1"/>
      <c r="G22" s="1"/>
      <c r="H22" s="1"/>
      <c r="I22" s="1"/>
      <c r="J22" s="20"/>
      <c r="K22" s="1"/>
      <c r="L22" s="1"/>
      <c r="M22" s="1"/>
      <c r="N22" s="1"/>
      <c r="O22" s="1"/>
      <c r="P22" s="1"/>
      <c r="Q22" s="32"/>
      <c r="R22" s="39"/>
      <c r="T22" s="34"/>
      <c r="U22" s="1"/>
      <c r="V22" s="1"/>
      <c r="W22" s="1"/>
      <c r="X22" s="1"/>
    </row>
    <row r="23" spans="2:24" x14ac:dyDescent="0.2">
      <c r="B23" s="20"/>
      <c r="C23" s="1"/>
      <c r="D23" s="1"/>
      <c r="E23" s="1"/>
      <c r="F23" s="1"/>
      <c r="G23" s="1"/>
      <c r="H23" s="1"/>
      <c r="I23" s="1"/>
      <c r="J23" s="20"/>
      <c r="K23" s="1"/>
      <c r="L23" s="1"/>
      <c r="M23" s="1"/>
      <c r="N23" s="1"/>
      <c r="O23" s="1"/>
      <c r="P23" s="1"/>
      <c r="Q23" s="32"/>
      <c r="R23" s="39"/>
      <c r="T23" s="34"/>
      <c r="U23" s="1"/>
      <c r="V23" s="1"/>
      <c r="W23" s="1"/>
      <c r="X23" s="1"/>
    </row>
    <row r="24" spans="2:24" x14ac:dyDescent="0.2">
      <c r="B24" s="20"/>
      <c r="C24" s="1"/>
      <c r="D24" s="1"/>
      <c r="E24" s="1"/>
      <c r="F24" s="1"/>
      <c r="G24" s="1"/>
      <c r="H24" s="1"/>
      <c r="I24" s="1"/>
      <c r="J24" s="20"/>
      <c r="K24" s="1"/>
      <c r="L24" s="1"/>
      <c r="M24" s="1"/>
      <c r="N24" s="1"/>
      <c r="O24" s="1"/>
      <c r="P24" s="1"/>
      <c r="Q24" s="32"/>
      <c r="R24" s="39"/>
      <c r="T24" s="34"/>
      <c r="U24" s="1"/>
      <c r="V24" s="1"/>
      <c r="W24" s="1"/>
      <c r="X24" s="1"/>
    </row>
    <row r="25" spans="2:24" x14ac:dyDescent="0.2">
      <c r="B25" s="20"/>
      <c r="C25" s="1"/>
      <c r="D25" s="1"/>
      <c r="E25" s="1"/>
      <c r="F25" s="1"/>
      <c r="G25" s="1"/>
      <c r="H25" s="1"/>
      <c r="I25" s="1"/>
      <c r="J25" s="20"/>
      <c r="K25" s="1"/>
      <c r="L25" s="1"/>
      <c r="M25" s="1"/>
      <c r="N25" s="1"/>
      <c r="O25" s="1"/>
      <c r="P25" s="1"/>
      <c r="Q25" s="32"/>
      <c r="R25" s="39"/>
      <c r="T25" s="34"/>
      <c r="U25" s="1"/>
      <c r="V25" s="1"/>
      <c r="W25" s="1"/>
      <c r="X25" s="1"/>
    </row>
    <row r="26" spans="2:24" x14ac:dyDescent="0.2">
      <c r="B26" s="20"/>
      <c r="C26" s="1"/>
      <c r="D26" s="1"/>
      <c r="E26" s="1"/>
      <c r="F26" s="1"/>
      <c r="G26" s="1"/>
      <c r="H26" s="1"/>
      <c r="I26" s="1"/>
      <c r="J26" s="20"/>
      <c r="K26" s="1"/>
      <c r="L26" s="1"/>
      <c r="M26" s="1"/>
      <c r="N26" s="1"/>
      <c r="O26" s="1"/>
      <c r="P26" s="1"/>
      <c r="Q26" s="32"/>
      <c r="R26" s="39"/>
      <c r="T26" s="34"/>
      <c r="U26" s="1"/>
      <c r="V26" s="1"/>
      <c r="W26" s="1"/>
      <c r="X26" s="1"/>
    </row>
    <row r="27" spans="2:24" x14ac:dyDescent="0.2">
      <c r="B27" s="20"/>
      <c r="C27" s="1"/>
      <c r="D27" s="1"/>
      <c r="E27" s="1"/>
      <c r="F27" s="1"/>
      <c r="G27" s="1"/>
      <c r="H27" s="1"/>
      <c r="I27" s="1"/>
      <c r="J27" s="20"/>
      <c r="K27" s="1"/>
      <c r="L27" s="1"/>
      <c r="M27" s="1"/>
      <c r="N27" s="1"/>
      <c r="O27" s="1"/>
      <c r="P27" s="1"/>
      <c r="Q27" s="32"/>
      <c r="R27" s="39"/>
      <c r="T27" s="34"/>
      <c r="U27" s="1"/>
      <c r="V27" s="1"/>
      <c r="W27" s="1"/>
      <c r="X27" s="1"/>
    </row>
    <row r="28" spans="2:24" x14ac:dyDescent="0.2">
      <c r="B28" s="21"/>
      <c r="C28" s="35"/>
      <c r="D28" s="35"/>
      <c r="E28" s="35"/>
      <c r="F28" s="35"/>
      <c r="G28" s="35"/>
      <c r="H28" s="35"/>
      <c r="I28" s="35"/>
      <c r="J28" s="21"/>
      <c r="K28" s="35"/>
      <c r="L28" s="35"/>
      <c r="M28" s="35"/>
      <c r="N28" s="35"/>
      <c r="O28" s="35"/>
      <c r="P28" s="35"/>
      <c r="Q28" s="35"/>
      <c r="R28" s="21"/>
      <c r="S28" s="17"/>
      <c r="T28" s="36"/>
      <c r="U28" s="1"/>
      <c r="V28" s="1"/>
      <c r="W28" s="1"/>
      <c r="X28" s="1"/>
    </row>
    <row r="29" spans="2:24" x14ac:dyDescent="0.2">
      <c r="T29" s="1"/>
      <c r="U29" s="1"/>
      <c r="V29" s="1"/>
      <c r="W29" s="1"/>
      <c r="X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Test22-MAMA 2(Box)</vt:lpstr>
      <vt:lpstr>Test23-MAMA 2.2(Moz)</vt:lpstr>
      <vt:lpstr>Scaling (Old)</vt:lpstr>
      <vt:lpstr>Scaling (No-bonus)</vt:lpstr>
      <vt:lpstr>Scaling (bonus)</vt:lpstr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2025-07-15T17:44:51Z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2025-05-27T20:34:28+02:00</dcterms:created>
  <dcterms:modified xsi:type="dcterms:W3CDTF">2025-05-27T20:34:28+02:00</dcterms:modified>
  <cp:revision>0</cp:revision>
</cp:coreProperties>
</file>